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IP\CRW Unit Test\Server\UT\"/>
    </mc:Choice>
  </mc:AlternateContent>
  <bookViews>
    <workbookView xWindow="3840" yWindow="0" windowWidth="19530" windowHeight="8340" tabRatio="841" firstSheet="1" activeTab="1"/>
  </bookViews>
  <sheets>
    <sheet name="Guideline" sheetId="1" r:id="rId1"/>
    <sheet name="Cover" sheetId="3" r:id="rId2"/>
    <sheet name="FunctionList" sheetId="2" r:id="rId3"/>
    <sheet name="Test Report" sheetId="4" r:id="rId4"/>
    <sheet name="signup" sheetId="62" r:id="rId5"/>
    <sheet name="signin" sheetId="63" r:id="rId6"/>
    <sheet name="signout" sheetId="64" r:id="rId7"/>
    <sheet name="oauthCall" sheetId="65" r:id="rId8"/>
    <sheet name="oauthCallback" sheetId="66" r:id="rId9"/>
    <sheet name="saveOAuthUserProfile" sheetId="67" r:id="rId10"/>
    <sheet name="removeOAuthProvider" sheetId="68" r:id="rId11"/>
    <sheet name="exampleSheet" sheetId="25" r:id="rId1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8" i="4" l="1"/>
  <c r="H18" i="4"/>
  <c r="I18" i="4"/>
  <c r="F18" i="4"/>
  <c r="E18" i="4"/>
  <c r="D18" i="4"/>
  <c r="C18" i="4"/>
  <c r="G17" i="4"/>
  <c r="H17" i="4"/>
  <c r="I17" i="4"/>
  <c r="F17" i="4"/>
  <c r="E17" i="4"/>
  <c r="D17" i="4"/>
  <c r="C17" i="4"/>
  <c r="G16" i="4"/>
  <c r="H16" i="4"/>
  <c r="I16" i="4"/>
  <c r="F16" i="4"/>
  <c r="E16" i="4"/>
  <c r="D16" i="4"/>
  <c r="C16" i="4"/>
  <c r="G15" i="4"/>
  <c r="H15" i="4"/>
  <c r="I15" i="4"/>
  <c r="F15" i="4"/>
  <c r="E15" i="4"/>
  <c r="D15" i="4"/>
  <c r="C15" i="4"/>
  <c r="G14" i="4"/>
  <c r="H14" i="4"/>
  <c r="F14" i="4"/>
  <c r="D14" i="4"/>
  <c r="C14" i="4"/>
  <c r="G13" i="4"/>
  <c r="H13" i="4"/>
  <c r="I13" i="4"/>
  <c r="F13" i="4"/>
  <c r="E13" i="4"/>
  <c r="D13" i="4"/>
  <c r="C13" i="4"/>
  <c r="G12" i="4"/>
  <c r="H12" i="4"/>
  <c r="I12" i="4"/>
  <c r="F12" i="4"/>
  <c r="E12" i="4"/>
  <c r="D12" i="4"/>
  <c r="C12" i="4"/>
  <c r="D16" i="2" l="1"/>
  <c r="D15" i="2"/>
  <c r="D13" i="2"/>
  <c r="D14" i="2"/>
  <c r="D12" i="2"/>
  <c r="D11" i="2"/>
  <c r="D10" i="2"/>
  <c r="L6" i="68" l="1"/>
  <c r="K6" i="68"/>
  <c r="J6" i="68"/>
  <c r="I6" i="68"/>
  <c r="C6" i="68"/>
  <c r="A6" i="68"/>
  <c r="I3" i="68"/>
  <c r="I2" i="68"/>
  <c r="L6" i="67"/>
  <c r="K6" i="67"/>
  <c r="J6" i="67"/>
  <c r="I6" i="67"/>
  <c r="C6" i="67"/>
  <c r="A6" i="67"/>
  <c r="E6" i="67" s="1"/>
  <c r="I3" i="67"/>
  <c r="I2" i="67"/>
  <c r="L6" i="66"/>
  <c r="K6" i="66"/>
  <c r="J6" i="66"/>
  <c r="I6" i="66"/>
  <c r="C6" i="66"/>
  <c r="A6" i="66"/>
  <c r="E6" i="66" s="1"/>
  <c r="I3" i="66"/>
  <c r="I2" i="66"/>
  <c r="L6" i="65"/>
  <c r="K6" i="65"/>
  <c r="J6" i="65"/>
  <c r="I6" i="65"/>
  <c r="C6" i="65"/>
  <c r="A6" i="65"/>
  <c r="E6" i="65" s="1"/>
  <c r="I3" i="65"/>
  <c r="I2" i="65"/>
  <c r="L6" i="64"/>
  <c r="I14" i="4" s="1"/>
  <c r="K6" i="64"/>
  <c r="J6" i="64"/>
  <c r="I6" i="64"/>
  <c r="C6" i="64"/>
  <c r="A6" i="64"/>
  <c r="I3" i="64"/>
  <c r="I2" i="64"/>
  <c r="L6" i="63"/>
  <c r="K6" i="63"/>
  <c r="J6" i="63"/>
  <c r="I6" i="63"/>
  <c r="C6" i="63"/>
  <c r="A6" i="63"/>
  <c r="E6" i="63" s="1"/>
  <c r="I3" i="63"/>
  <c r="I2" i="63"/>
  <c r="E11" i="2"/>
  <c r="E15" i="2"/>
  <c r="E16" i="2"/>
  <c r="E12" i="2"/>
  <c r="E14" i="2"/>
  <c r="E13" i="2"/>
  <c r="E6" i="68" l="1"/>
  <c r="E6" i="64"/>
  <c r="E14" i="4" s="1"/>
  <c r="L6" i="62"/>
  <c r="I20" i="4" s="1"/>
  <c r="K6" i="62"/>
  <c r="H20" i="4" s="1"/>
  <c r="J6" i="62"/>
  <c r="G20" i="4" s="1"/>
  <c r="I6" i="62"/>
  <c r="F20" i="4" s="1"/>
  <c r="C6" i="62"/>
  <c r="A6" i="62"/>
  <c r="I3" i="62"/>
  <c r="I2" i="62"/>
  <c r="E10" i="2"/>
  <c r="E6" i="62" l="1"/>
  <c r="D20" i="4"/>
  <c r="C20" i="4"/>
  <c r="E20" i="4" l="1"/>
  <c r="L6" i="25" l="1"/>
  <c r="K6" i="25"/>
  <c r="J6" i="25"/>
  <c r="I6" i="25"/>
  <c r="C6" i="25"/>
  <c r="A6" i="25"/>
  <c r="E6" i="25" s="1"/>
  <c r="I3" i="25"/>
  <c r="I2" i="25"/>
  <c r="D22" i="4" l="1"/>
  <c r="D24" i="4"/>
  <c r="D25" i="4"/>
  <c r="D26" i="4"/>
  <c r="D23" i="4"/>
</calcChain>
</file>

<file path=xl/comments1.xml><?xml version="1.0" encoding="utf-8"?>
<comments xmlns="http://schemas.openxmlformats.org/spreadsheetml/2006/main">
  <authors>
    <author/>
  </authors>
  <commentList>
    <comment ref="D11" authorId="0" shapeId="0">
      <text>
        <r>
          <rPr>
            <b/>
            <sz val="8"/>
            <color indexed="81"/>
            <rFont val="Tahoma"/>
            <family val="2"/>
          </rPr>
          <t>*A</t>
        </r>
        <r>
          <rPr>
            <sz val="8"/>
            <color indexed="81"/>
            <rFont val="Tahoma"/>
            <family val="2"/>
          </rPr>
          <t xml:space="preserve">: Add
  </t>
        </r>
        <r>
          <rPr>
            <b/>
            <sz val="8"/>
            <color indexed="81"/>
            <rFont val="Tahoma"/>
            <family val="2"/>
          </rPr>
          <t>M</t>
        </r>
        <r>
          <rPr>
            <sz val="8"/>
            <color indexed="81"/>
            <rFont val="Tahoma"/>
            <family val="2"/>
          </rPr>
          <t xml:space="preserve">: Modify
  </t>
        </r>
        <r>
          <rPr>
            <b/>
            <sz val="8"/>
            <color indexed="81"/>
            <rFont val="Tahoma"/>
            <family val="2"/>
          </rPr>
          <t>D</t>
        </r>
        <r>
          <rPr>
            <sz val="8"/>
            <color indexed="81"/>
            <rFont val="Tahoma"/>
            <family val="2"/>
          </rPr>
          <t xml:space="preserve">: Delete
</t>
        </r>
      </text>
    </comment>
  </commentList>
</comments>
</file>

<file path=xl/sharedStrings.xml><?xml version="1.0" encoding="utf-8"?>
<sst xmlns="http://schemas.openxmlformats.org/spreadsheetml/2006/main" count="517" uniqueCount="172">
  <si>
    <t>Function Code</t>
  </si>
  <si>
    <t>Function Name</t>
  </si>
  <si>
    <t>Created By</t>
  </si>
  <si>
    <t>Executed By</t>
  </si>
  <si>
    <t>Test requirement</t>
  </si>
  <si>
    <t>Passed</t>
  </si>
  <si>
    <t>Failed</t>
  </si>
  <si>
    <t>Untested</t>
  </si>
  <si>
    <t>N/A/B</t>
  </si>
  <si>
    <t>Total Test Cases</t>
  </si>
  <si>
    <t>UTCID01</t>
  </si>
  <si>
    <t>Precondition</t>
  </si>
  <si>
    <t>O</t>
  </si>
  <si>
    <t>Condition</t>
  </si>
  <si>
    <t>Confirm</t>
  </si>
  <si>
    <t>Result</t>
  </si>
  <si>
    <t>Type(N : Normal, A : Abnormal, B : Boundary)</t>
  </si>
  <si>
    <t>N</t>
  </si>
  <si>
    <t>Passed/Failed</t>
  </si>
  <si>
    <t>P</t>
  </si>
  <si>
    <t>Executed Date</t>
  </si>
  <si>
    <t>UNIT TEST REPORT</t>
  </si>
  <si>
    <t>Project Name</t>
  </si>
  <si>
    <t>Company Rating Website</t>
  </si>
  <si>
    <t>Creator</t>
  </si>
  <si>
    <t>Project Code</t>
  </si>
  <si>
    <t>CRW</t>
  </si>
  <si>
    <t>Reviewer/Approver</t>
  </si>
  <si>
    <t>Document Code</t>
  </si>
  <si>
    <t>CRW_TestReport_v1.0</t>
  </si>
  <si>
    <t>Issue Date</t>
  </si>
  <si>
    <t>Notes</t>
  </si>
  <si>
    <t>No</t>
  </si>
  <si>
    <t>Function code</t>
  </si>
  <si>
    <t>A</t>
  </si>
  <si>
    <t>B</t>
  </si>
  <si>
    <t>Sub total</t>
  </si>
  <si>
    <t>Test coverage</t>
  </si>
  <si>
    <t>%</t>
  </si>
  <si>
    <t>Test successful coverage</t>
  </si>
  <si>
    <t>Normal case</t>
  </si>
  <si>
    <t>Abnormal case</t>
  </si>
  <si>
    <t>Boundary case</t>
  </si>
  <si>
    <t>Guideline to make and understand Unit Test Case</t>
  </si>
  <si>
    <t>1. Overview</t>
  </si>
  <si>
    <t xml:space="preserve"> - In the template, Unit test cases are based on functions. Each sheet presents test cases for one function.</t>
  </si>
  <si>
    <r>
      <t xml:space="preserve"> - </t>
    </r>
    <r>
      <rPr>
        <b/>
        <sz val="10"/>
        <rFont val="Tahoma"/>
        <family val="2"/>
      </rPr>
      <t>Cover</t>
    </r>
    <r>
      <rPr>
        <sz val="10"/>
        <rFont val="Tahoma"/>
        <family val="2"/>
      </rPr>
      <t>: General information of the project and Unit Test cases</t>
    </r>
  </si>
  <si>
    <r>
      <t xml:space="preserve"> - </t>
    </r>
    <r>
      <rPr>
        <b/>
        <sz val="10"/>
        <rFont val="Tahoma"/>
        <family val="2"/>
      </rPr>
      <t>FunctionList</t>
    </r>
    <r>
      <rPr>
        <sz val="10"/>
        <rFont val="Tahoma"/>
        <family val="2"/>
      </rPr>
      <t xml:space="preserve">: The list of Classes and Functions in the document. 
     + To control that the number of Unit TC meets customer's requirement or the norm, user should fill value for  
     'Normal number of Test cases/KLOC'. </t>
    </r>
  </si>
  <si>
    <r>
      <t xml:space="preserve">     + Click on Function link to open the related Test cases of the function.  
     </t>
    </r>
    <r>
      <rPr>
        <i/>
        <sz val="10"/>
        <rFont val="Tahoma"/>
        <family val="2"/>
      </rPr>
      <t>Note:</t>
    </r>
    <r>
      <rPr>
        <sz val="10"/>
        <rFont val="Tahoma"/>
        <family val="2"/>
      </rPr>
      <t xml:space="preserve"> You should create new Function sheet before creating the link</t>
    </r>
  </si>
  <si>
    <r>
      <t xml:space="preserve"> - </t>
    </r>
    <r>
      <rPr>
        <b/>
        <sz val="10"/>
        <rFont val="Tahoma"/>
        <family val="2"/>
      </rPr>
      <t>Test Report</t>
    </r>
    <r>
      <rPr>
        <sz val="10"/>
        <rFont val="Tahoma"/>
        <family val="2"/>
      </rPr>
      <t>: provive the overview results of Functions Unit test: Test coverage, Test successful coverage 
    (Summary, for normal/abnormal/boundary cases)</t>
    </r>
  </si>
  <si>
    <t xml:space="preserve">     Note:  Should check the formula of "Sub Total" if you add more functions</t>
  </si>
  <si>
    <t>2. Content in Test function sheet</t>
  </si>
  <si>
    <t>2.1 Combination of test cases.</t>
  </si>
  <si>
    <t xml:space="preserve"> - To verify that number of Unit TC meets customer's requirement or not. User has to fill number LOC of tested function and fill value of 'Normal number test cases/KLOC' item in FunctionList sheet, which is required by customer or normal value. The number of lacked TC is shown in 'Lack of test cases' item.</t>
  </si>
  <si>
    <t xml:space="preserve"> - If the number of Unit TC does not meet the requirement, creator should explain the reasons.</t>
  </si>
  <si>
    <t xml:space="preserve"> - If the number of  'Normal number test cases/KLOC' item in FunctionList sheet is not recorded, the number in 'Lack of test cases' is not calculated.</t>
  </si>
  <si>
    <t xml:space="preserve"> 2.2 Condition and confirmation of Test cases.</t>
  </si>
  <si>
    <t xml:space="preserve"> Each test case is the combination of condition and confirmation.</t>
  </si>
  <si>
    <t>a. Condition:</t>
  </si>
  <si>
    <t xml:space="preserve">        - Condition is combination of precondition and values of inputs.</t>
  </si>
  <si>
    <t xml:space="preserve">        - Precondition: it is setting condition that must exist before execution of the test case. 
                    Example: file A is precondition for the test case that needs to access file A.</t>
  </si>
  <si>
    <t xml:space="preserve">        - Values of inputs: it includes 3 types of values: normal, boundary and abnormal.</t>
  </si>
  <si>
    <t xml:space="preserve">                . Normal values are values of inputs used mainly and usually to ensure the function works.</t>
  </si>
  <si>
    <t xml:space="preserve">                . Boundary values are limited values that contain upper and lower values.</t>
  </si>
  <si>
    <t xml:space="preserve">                . Abnormal values are non-expected values. And normally it processes exception cases.   </t>
  </si>
  <si>
    <t xml:space="preserve"> </t>
  </si>
  <si>
    <t xml:space="preserve">        - For examples:</t>
  </si>
  <si>
    <t xml:space="preserve">            Input value belongs to 5&lt;= input &lt;=10.</t>
  </si>
  <si>
    <t xml:space="preserve">               . 6,7,8,9 are normal values.</t>
  </si>
  <si>
    <t xml:space="preserve">               . 5, 10 are boundary values.</t>
  </si>
  <si>
    <t xml:space="preserve">               . -1, 11,... are abnormal values.   </t>
  </si>
  <si>
    <t xml:space="preserve">b. Confirmation: </t>
  </si>
  <si>
    <t xml:space="preserve">        - It is combination of expected result to check output of each function. 
          If the results are the same with confirmation, the test case is passed, other case it is failed. </t>
  </si>
  <si>
    <t xml:space="preserve">        - Confirmation can include:</t>
  </si>
  <si>
    <t xml:space="preserve">                + Output result of the function.</t>
  </si>
  <si>
    <t xml:space="preserve">                + Output log messages in log file.</t>
  </si>
  <si>
    <t xml:space="preserve">                + Output screen message...</t>
  </si>
  <si>
    <t>c. Type of test cases and result:</t>
  </si>
  <si>
    <t xml:space="preserve">        - Type of test case: It includes normal, boundary and abnormal test cases. User selects the type based on the type of input data.</t>
  </si>
  <si>
    <r>
      <t xml:space="preserve">        - Test case result: the actual output results comparing with the Confirmation.
                 </t>
    </r>
    <r>
      <rPr>
        <b/>
        <sz val="10"/>
        <rFont val="Tahoma"/>
        <family val="2"/>
      </rPr>
      <t>P</t>
    </r>
    <r>
      <rPr>
        <sz val="10"/>
        <rFont val="Tahoma"/>
        <family val="2"/>
      </rPr>
      <t xml:space="preserve"> for Passed and </t>
    </r>
    <r>
      <rPr>
        <b/>
        <sz val="10"/>
        <rFont val="Tahoma"/>
        <family val="2"/>
      </rPr>
      <t>F</t>
    </r>
    <r>
      <rPr>
        <sz val="10"/>
        <rFont val="Tahoma"/>
        <family val="2"/>
      </rPr>
      <t xml:space="preserve"> for Failed cases.
          It can 'OK' or 'NG' (it depends on habit of the teams or customers)</t>
    </r>
  </si>
  <si>
    <t xml:space="preserve"> 2.3. Other items:</t>
  </si>
  <si>
    <t xml:space="preserve"> - Function Code: it is ID of the function and updated automatically according to FunctionList sheet.</t>
  </si>
  <si>
    <t xml:space="preserve"> - Function Name: it is name  of the function and updated automatically according to FunctionList sheet.</t>
  </si>
  <si>
    <t xml:space="preserve"> - Created By: Name of creator.</t>
  </si>
  <si>
    <t xml:space="preserve"> - Executed By: Name of person who executes the unit test</t>
  </si>
  <si>
    <t xml:space="preserve"> - Lines of code: Number of Code line of the function.</t>
  </si>
  <si>
    <t xml:space="preserve"> - Test requirement: Brief description about requirements which are tested in this function, it is not mandatory.</t>
  </si>
  <si>
    <t xml:space="preserve">         </t>
  </si>
  <si>
    <t>UNIT TEST CASE LIST</t>
  </si>
  <si>
    <t>Test Environment Setup Description</t>
  </si>
  <si>
    <t>Requirement
Name</t>
  </si>
  <si>
    <t>Class Name</t>
  </si>
  <si>
    <t xml:space="preserve"> Function Code(Optional)</t>
  </si>
  <si>
    <t>Sheet Name</t>
  </si>
  <si>
    <t>Description</t>
  </si>
  <si>
    <t xml:space="preserve">                                       </t>
  </si>
  <si>
    <t xml:space="preserve"> UNIT TEST CASE</t>
  </si>
  <si>
    <t>Version</t>
  </si>
  <si>
    <t>1.0</t>
  </si>
  <si>
    <t>Record of change</t>
  </si>
  <si>
    <t>Effective Date</t>
  </si>
  <si>
    <t>Change Item</t>
  </si>
  <si>
    <t>*A,D,M</t>
  </si>
  <si>
    <t>Change description</t>
  </si>
  <si>
    <t>Reference</t>
  </si>
  <si>
    <t>DangtSE03039</t>
  </si>
  <si>
    <t>new company created</t>
  </si>
  <si>
    <t>dangtSE03039</t>
  </si>
  <si>
    <t>UTCID02</t>
  </si>
  <si>
    <t>UTCID03</t>
  </si>
  <si>
    <t>UTCID04</t>
  </si>
  <si>
    <t>UTCID05</t>
  </si>
  <si>
    <t>UTCID06</t>
  </si>
  <si>
    <t>UTCID07</t>
  </si>
  <si>
    <t>error returned: missing field</t>
  </si>
  <si>
    <t>First version</t>
  </si>
  <si>
    <t>DangTSE03039</t>
  </si>
  <si>
    <t>LamNS03090</t>
  </si>
  <si>
    <t>signup</t>
  </si>
  <si>
    <t>no value</t>
  </si>
  <si>
    <t>missing value</t>
  </si>
  <si>
    <t>invalid value</t>
  </si>
  <si>
    <t>all fields have value</t>
  </si>
  <si>
    <t>name / email / password</t>
  </si>
  <si>
    <t>error returned: invalid value</t>
  </si>
  <si>
    <t>new user created</t>
  </si>
  <si>
    <t>signin</t>
  </si>
  <si>
    <t>user credentials</t>
  </si>
  <si>
    <t>not exist</t>
  </si>
  <si>
    <t>exists</t>
  </si>
  <si>
    <t>account state</t>
  </si>
  <si>
    <t>active</t>
  </si>
  <si>
    <t>deactive</t>
  </si>
  <si>
    <t>error returned: wrong email or password</t>
  </si>
  <si>
    <t>error returned: account deactivated</t>
  </si>
  <si>
    <t>user redirected to main page</t>
  </si>
  <si>
    <t>signout</t>
  </si>
  <si>
    <t>new user signed in</t>
  </si>
  <si>
    <t>user signed in</t>
  </si>
  <si>
    <t>user signed out</t>
  </si>
  <si>
    <t>permission</t>
  </si>
  <si>
    <t>user / mod / admin</t>
  </si>
  <si>
    <t>guest</t>
  </si>
  <si>
    <t>oauthCall</t>
  </si>
  <si>
    <t>browser redirected to 3rd party website to sign in</t>
  </si>
  <si>
    <t>oauthCallback</t>
  </si>
  <si>
    <t>result from 3rd party website</t>
  </si>
  <si>
    <t>error</t>
  </si>
  <si>
    <t>user opted to not sign in</t>
  </si>
  <si>
    <t>3rd party user account</t>
  </si>
  <si>
    <t>error displayed in sign in page</t>
  </si>
  <si>
    <t>browser redirected to sign in page</t>
  </si>
  <si>
    <t>browser redirected to previous page</t>
  </si>
  <si>
    <t>3rd party info saved in database</t>
  </si>
  <si>
    <t>saveOAuthUserProfile</t>
  </si>
  <si>
    <t>3rd party account already exists</t>
  </si>
  <si>
    <t>in current user's account</t>
  </si>
  <si>
    <t>in another user's account</t>
  </si>
  <si>
    <t>3rd party account's user email already exists</t>
  </si>
  <si>
    <t>error returned: email already used</t>
  </si>
  <si>
    <t>error returned: 3rd party account already used</t>
  </si>
  <si>
    <t>3rd party data saved to current user's account</t>
  </si>
  <si>
    <t>3rd party info saved to new user's account</t>
  </si>
  <si>
    <t>UTCID08</t>
  </si>
  <si>
    <t>removeOAuthProvider</t>
  </si>
  <si>
    <t>3rd party provider</t>
  </si>
  <si>
    <t>provider (facebook / google)</t>
  </si>
  <si>
    <t>error returned: permission required</t>
  </si>
  <si>
    <t>error returned: provider required</t>
  </si>
  <si>
    <t>3rd party info remove from current user's account</t>
  </si>
  <si>
    <t>user resigned in</t>
  </si>
  <si>
    <t>UnitTestCase_users.authentication.server.controller.xlsx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</si>
</sst>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d\-mmm\-yy;@"/>
    <numFmt numFmtId="165" formatCode="mm/dd"/>
    <numFmt numFmtId="166" formatCode="[$-409]d/mmm;@"/>
  </numFmts>
  <fonts count="29">
    <font>
      <sz val="11"/>
      <color theme="1"/>
      <name val="Calibri"/>
      <family val="2"/>
      <scheme val="minor"/>
    </font>
    <font>
      <sz val="11"/>
      <name val="ＭＳ Ｐゴシック"/>
      <family val="3"/>
      <charset val="128"/>
    </font>
    <font>
      <sz val="8"/>
      <name val="Tahoma"/>
      <family val="2"/>
    </font>
    <font>
      <b/>
      <sz val="8"/>
      <name val="Tahoma"/>
      <family val="2"/>
    </font>
    <font>
      <i/>
      <sz val="8"/>
      <name val="Tahoma"/>
      <family val="2"/>
    </font>
    <font>
      <b/>
      <sz val="8"/>
      <color indexed="9"/>
      <name val="Tahoma"/>
      <family val="2"/>
    </font>
    <font>
      <b/>
      <sz val="20"/>
      <color indexed="8"/>
      <name val="Tahoma"/>
      <family val="2"/>
    </font>
    <font>
      <sz val="10"/>
      <name val="Tahoma"/>
      <family val="2"/>
    </font>
    <font>
      <b/>
      <sz val="10"/>
      <name val="Tahoma"/>
      <family val="2"/>
    </font>
    <font>
      <i/>
      <sz val="10"/>
      <name val="Tahoma"/>
      <family val="2"/>
    </font>
    <font>
      <b/>
      <sz val="10"/>
      <color indexed="60"/>
      <name val="Tahoma"/>
      <family val="2"/>
    </font>
    <font>
      <i/>
      <sz val="10"/>
      <color indexed="17"/>
      <name val="Tahoma"/>
      <family val="2"/>
    </font>
    <font>
      <b/>
      <sz val="10"/>
      <color indexed="9"/>
      <name val="Tahoma"/>
      <family val="2"/>
    </font>
    <font>
      <u/>
      <sz val="11"/>
      <color indexed="12"/>
      <name val="ＭＳ Ｐゴシック"/>
      <family val="3"/>
      <charset val="128"/>
    </font>
    <font>
      <sz val="10"/>
      <color indexed="9"/>
      <name val="Tahoma"/>
      <family val="2"/>
    </font>
    <font>
      <sz val="10"/>
      <color indexed="8"/>
      <name val="Tahoma"/>
      <family val="2"/>
    </font>
    <font>
      <b/>
      <sz val="18"/>
      <name val="Tahoma"/>
      <family val="2"/>
    </font>
    <font>
      <b/>
      <sz val="11"/>
      <name val="Tahoma"/>
      <family val="2"/>
    </font>
    <font>
      <b/>
      <sz val="12"/>
      <name val="Tahoma"/>
      <family val="2"/>
    </font>
    <font>
      <b/>
      <sz val="14"/>
      <name val="Tahoma"/>
      <family val="2"/>
    </font>
    <font>
      <sz val="11"/>
      <name val="Tahoma"/>
      <family val="2"/>
    </font>
    <font>
      <i/>
      <sz val="11"/>
      <name val="Tahoma"/>
      <family val="2"/>
    </font>
    <font>
      <sz val="10.5"/>
      <name val="Tahoma"/>
      <family val="2"/>
    </font>
    <font>
      <b/>
      <sz val="10"/>
      <color indexed="8"/>
      <name val="Tahoma"/>
      <family val="2"/>
    </font>
    <font>
      <b/>
      <sz val="10"/>
      <color indexed="10"/>
      <name val="Tahoma"/>
      <family val="2"/>
    </font>
    <font>
      <u/>
      <sz val="10"/>
      <color indexed="12"/>
      <name val="Tahoma"/>
      <family val="2"/>
    </font>
    <font>
      <b/>
      <sz val="26"/>
      <name val="Tahom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18"/>
        <bgColor indexed="32"/>
      </patternFill>
    </fill>
    <fill>
      <patternFill patternType="solid">
        <fgColor indexed="1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62"/>
        <bgColor indexed="56"/>
      </patternFill>
    </fill>
  </fills>
  <borders count="7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8"/>
      </bottom>
      <diagonal/>
    </border>
    <border>
      <left/>
      <right style="medium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 style="medium">
        <color indexed="64"/>
      </bottom>
      <diagonal/>
    </border>
    <border>
      <left/>
      <right/>
      <top style="thin">
        <color indexed="8"/>
      </top>
      <bottom style="medium">
        <color indexed="64"/>
      </bottom>
      <diagonal/>
    </border>
    <border>
      <left style="thin">
        <color indexed="64"/>
      </left>
      <right/>
      <top style="thin">
        <color indexed="8"/>
      </top>
      <bottom style="medium">
        <color indexed="64"/>
      </bottom>
      <diagonal/>
    </border>
    <border>
      <left/>
      <right style="thin">
        <color indexed="64"/>
      </right>
      <top style="thin">
        <color indexed="8"/>
      </top>
      <bottom style="medium">
        <color indexed="64"/>
      </bottom>
      <diagonal/>
    </border>
    <border>
      <left/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double">
        <color indexed="64"/>
      </left>
      <right style="hair">
        <color indexed="8"/>
      </right>
      <top style="double">
        <color indexed="64"/>
      </top>
      <bottom style="medium">
        <color indexed="9"/>
      </bottom>
      <diagonal/>
    </border>
    <border>
      <left/>
      <right/>
      <top style="double">
        <color indexed="64"/>
      </top>
      <bottom style="medium">
        <color indexed="9"/>
      </bottom>
      <diagonal/>
    </border>
    <border>
      <left/>
      <right style="thin">
        <color indexed="64"/>
      </right>
      <top style="double">
        <color indexed="64"/>
      </top>
      <bottom style="medium">
        <color indexed="9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9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/>
      <top style="thin">
        <color indexed="8"/>
      </top>
      <bottom style="hair">
        <color indexed="8"/>
      </bottom>
      <diagonal/>
    </border>
    <border>
      <left style="hair">
        <color indexed="8"/>
      </left>
      <right style="medium">
        <color indexed="8"/>
      </right>
      <top style="thin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/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double">
        <color indexed="64"/>
      </left>
      <right style="thin">
        <color indexed="64"/>
      </right>
      <top/>
      <bottom style="medium">
        <color indexed="9"/>
      </bottom>
      <diagonal/>
    </border>
    <border>
      <left style="hair">
        <color indexed="8"/>
      </left>
      <right/>
      <top style="double">
        <color indexed="64"/>
      </top>
      <bottom style="medium">
        <color indexed="9"/>
      </bottom>
      <diagonal/>
    </border>
    <border>
      <left style="thin">
        <color indexed="64"/>
      </left>
      <right/>
      <top style="medium">
        <color indexed="9"/>
      </top>
      <bottom style="thin">
        <color indexed="64"/>
      </bottom>
      <diagonal/>
    </border>
    <border>
      <left/>
      <right/>
      <top style="medium">
        <color indexed="9"/>
      </top>
      <bottom style="thin">
        <color indexed="64"/>
      </bottom>
      <diagonal/>
    </border>
    <border>
      <left/>
      <right style="thin">
        <color indexed="64"/>
      </right>
      <top style="medium">
        <color indexed="9"/>
      </top>
      <bottom style="thin">
        <color indexed="64"/>
      </bottom>
      <diagonal/>
    </border>
    <border>
      <left style="hair">
        <color indexed="8"/>
      </left>
      <right style="thin">
        <color indexed="64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64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64"/>
      </right>
      <top style="hair">
        <color indexed="8"/>
      </top>
      <bottom style="thin">
        <color indexed="8"/>
      </bottom>
      <diagonal/>
    </border>
  </borders>
  <cellStyleXfs count="5">
    <xf numFmtId="0" fontId="0" fillId="0" borderId="0"/>
    <xf numFmtId="0" fontId="1" fillId="0" borderId="0"/>
    <xf numFmtId="0" fontId="1" fillId="0" borderId="0"/>
    <xf numFmtId="0" fontId="1" fillId="0" borderId="0"/>
    <xf numFmtId="0" fontId="13" fillId="0" borderId="0" applyNumberFormat="0" applyFill="0" applyBorder="0" applyAlignment="0" applyProtection="0"/>
  </cellStyleXfs>
  <cellXfs count="214">
    <xf numFmtId="0" fontId="0" fillId="0" borderId="0" xfId="0"/>
    <xf numFmtId="0" fontId="2" fillId="0" borderId="1" xfId="1" applyFont="1" applyBorder="1"/>
    <xf numFmtId="0" fontId="3" fillId="0" borderId="1" xfId="1" applyFont="1" applyBorder="1" applyAlignment="1">
      <alignment horizontal="left"/>
    </xf>
    <xf numFmtId="0" fontId="2" fillId="0" borderId="0" xfId="1" applyFont="1"/>
    <xf numFmtId="0" fontId="2" fillId="0" borderId="0" xfId="1" applyFont="1" applyAlignment="1">
      <alignment horizontal="right"/>
    </xf>
    <xf numFmtId="0" fontId="2" fillId="2" borderId="31" xfId="1" applyNumberFormat="1" applyFont="1" applyFill="1" applyBorder="1" applyAlignment="1">
      <alignment horizontal="center" vertical="center"/>
    </xf>
    <xf numFmtId="0" fontId="3" fillId="0" borderId="0" xfId="1" applyFont="1" applyAlignment="1">
      <alignment horizontal="left"/>
    </xf>
    <xf numFmtId="164" fontId="5" fillId="3" borderId="34" xfId="1" applyNumberFormat="1" applyFont="1" applyFill="1" applyBorder="1" applyAlignment="1">
      <alignment horizontal="center" vertical="center"/>
    </xf>
    <xf numFmtId="0" fontId="2" fillId="0" borderId="39" xfId="1" applyFont="1" applyBorder="1" applyAlignment="1">
      <alignment horizontal="center"/>
    </xf>
    <xf numFmtId="0" fontId="2" fillId="0" borderId="40" xfId="1" applyFont="1" applyBorder="1" applyAlignment="1">
      <alignment horizontal="center"/>
    </xf>
    <xf numFmtId="0" fontId="3" fillId="0" borderId="39" xfId="1" applyFont="1" applyBorder="1" applyAlignment="1">
      <alignment horizontal="center"/>
    </xf>
    <xf numFmtId="0" fontId="3" fillId="0" borderId="38" xfId="1" applyFont="1" applyBorder="1" applyAlignment="1">
      <alignment horizontal="center"/>
    </xf>
    <xf numFmtId="0" fontId="2" fillId="0" borderId="38" xfId="1" applyFont="1" applyBorder="1" applyAlignment="1">
      <alignment horizontal="center"/>
    </xf>
    <xf numFmtId="0" fontId="2" fillId="6" borderId="42" xfId="1" applyFont="1" applyFill="1" applyBorder="1" applyAlignment="1">
      <alignment horizontal="center"/>
    </xf>
    <xf numFmtId="165" fontId="2" fillId="0" borderId="40" xfId="1" applyNumberFormat="1" applyFont="1" applyBorder="1" applyAlignment="1">
      <alignment vertical="top" textRotation="255"/>
    </xf>
    <xf numFmtId="0" fontId="7" fillId="2" borderId="0" xfId="1" applyFont="1" applyFill="1"/>
    <xf numFmtId="0" fontId="8" fillId="2" borderId="0" xfId="3" applyFont="1" applyFill="1" applyBorder="1"/>
    <xf numFmtId="0" fontId="7" fillId="2" borderId="0" xfId="3" applyFont="1" applyFill="1" applyBorder="1"/>
    <xf numFmtId="164" fontId="7" fillId="2" borderId="0" xfId="3" applyNumberFormat="1" applyFont="1" applyFill="1" applyBorder="1"/>
    <xf numFmtId="0" fontId="8" fillId="2" borderId="43" xfId="1" applyFont="1" applyFill="1" applyBorder="1" applyAlignment="1">
      <alignment horizontal="left" vertical="center"/>
    </xf>
    <xf numFmtId="0" fontId="8" fillId="2" borderId="43" xfId="1" applyFont="1" applyFill="1" applyBorder="1" applyAlignment="1">
      <alignment vertical="center"/>
    </xf>
    <xf numFmtId="0" fontId="7" fillId="2" borderId="44" xfId="1" applyNumberFormat="1" applyFont="1" applyFill="1" applyBorder="1" applyAlignment="1">
      <alignment horizontal="center"/>
    </xf>
    <xf numFmtId="0" fontId="10" fillId="2" borderId="0" xfId="1" applyFont="1" applyFill="1"/>
    <xf numFmtId="0" fontId="11" fillId="2" borderId="0" xfId="3" applyFont="1" applyFill="1" applyBorder="1"/>
    <xf numFmtId="0" fontId="7" fillId="2" borderId="0" xfId="1" applyFont="1" applyFill="1" applyBorder="1"/>
    <xf numFmtId="0" fontId="12" fillId="3" borderId="45" xfId="1" applyNumberFormat="1" applyFont="1" applyFill="1" applyBorder="1" applyAlignment="1">
      <alignment horizontal="center"/>
    </xf>
    <xf numFmtId="0" fontId="12" fillId="3" borderId="46" xfId="1" applyNumberFormat="1" applyFont="1" applyFill="1" applyBorder="1" applyAlignment="1">
      <alignment horizontal="center"/>
    </xf>
    <xf numFmtId="0" fontId="12" fillId="3" borderId="46" xfId="1" applyNumberFormat="1" applyFont="1" applyFill="1" applyBorder="1" applyAlignment="1">
      <alignment horizontal="center" wrapText="1"/>
    </xf>
    <xf numFmtId="0" fontId="12" fillId="3" borderId="47" xfId="1" applyNumberFormat="1" applyFont="1" applyFill="1" applyBorder="1" applyAlignment="1">
      <alignment horizontal="center"/>
    </xf>
    <xf numFmtId="0" fontId="12" fillId="3" borderId="48" xfId="1" applyNumberFormat="1" applyFont="1" applyFill="1" applyBorder="1" applyAlignment="1">
      <alignment horizontal="center" wrapText="1"/>
    </xf>
    <xf numFmtId="0" fontId="7" fillId="2" borderId="49" xfId="1" applyNumberFormat="1" applyFont="1" applyFill="1" applyBorder="1" applyAlignment="1">
      <alignment horizontal="center"/>
    </xf>
    <xf numFmtId="0" fontId="14" fillId="3" borderId="51" xfId="1" applyNumberFormat="1" applyFont="1" applyFill="1" applyBorder="1" applyAlignment="1">
      <alignment horizontal="center"/>
    </xf>
    <xf numFmtId="0" fontId="14" fillId="3" borderId="52" xfId="1" applyFont="1" applyFill="1" applyBorder="1" applyAlignment="1">
      <alignment horizontal="center"/>
    </xf>
    <xf numFmtId="0" fontId="7" fillId="2" borderId="0" xfId="1" applyFont="1" applyFill="1" applyBorder="1" applyAlignment="1">
      <alignment horizontal="center"/>
    </xf>
    <xf numFmtId="10" fontId="7" fillId="2" borderId="0" xfId="1" applyNumberFormat="1" applyFont="1" applyFill="1" applyBorder="1" applyAlignment="1">
      <alignment horizontal="center"/>
    </xf>
    <xf numFmtId="9" fontId="7" fillId="2" borderId="0" xfId="1" applyNumberFormat="1" applyFont="1" applyFill="1" applyBorder="1" applyAlignment="1">
      <alignment horizontal="center"/>
    </xf>
    <xf numFmtId="0" fontId="8" fillId="2" borderId="0" xfId="1" applyFont="1" applyFill="1" applyBorder="1" applyAlignment="1">
      <alignment horizontal="left"/>
    </xf>
    <xf numFmtId="2" fontId="8" fillId="2" borderId="0" xfId="1" applyNumberFormat="1" applyFont="1" applyFill="1" applyBorder="1" applyAlignment="1">
      <alignment horizontal="right" wrapText="1"/>
    </xf>
    <xf numFmtId="0" fontId="15" fillId="2" borderId="0" xfId="1" applyFont="1" applyFill="1" applyBorder="1" applyAlignment="1">
      <alignment horizontal="center" wrapText="1"/>
    </xf>
    <xf numFmtId="0" fontId="16" fillId="0" borderId="0" xfId="0" applyFont="1" applyFill="1" applyAlignment="1">
      <alignment horizontal="center"/>
    </xf>
    <xf numFmtId="0" fontId="17" fillId="0" borderId="0" xfId="0" applyFont="1" applyFill="1" applyAlignment="1">
      <alignment vertical="center"/>
    </xf>
    <xf numFmtId="0" fontId="18" fillId="0" borderId="0" xfId="0" applyFont="1" applyFill="1" applyAlignment="1">
      <alignment horizontal="justify"/>
    </xf>
    <xf numFmtId="0" fontId="19" fillId="0" borderId="0" xfId="0" applyFont="1" applyFill="1" applyAlignment="1">
      <alignment vertical="center"/>
    </xf>
    <xf numFmtId="0" fontId="7" fillId="0" borderId="0" xfId="0" applyFont="1" applyFill="1" applyAlignment="1">
      <alignment horizontal="justify"/>
    </xf>
    <xf numFmtId="0" fontId="20" fillId="0" borderId="0" xfId="0" applyFont="1" applyFill="1" applyAlignment="1">
      <alignment vertical="center"/>
    </xf>
    <xf numFmtId="0" fontId="7" fillId="0" borderId="0" xfId="0" applyFont="1" applyFill="1" applyAlignment="1">
      <alignment horizontal="justify" wrapText="1"/>
    </xf>
    <xf numFmtId="0" fontId="7" fillId="0" borderId="0" xfId="0" applyFont="1" applyFill="1" applyAlignment="1">
      <alignment horizontal="left" wrapText="1"/>
    </xf>
    <xf numFmtId="0" fontId="9" fillId="0" borderId="0" xfId="0" applyFont="1" applyFill="1" applyAlignment="1">
      <alignment horizontal="justify"/>
    </xf>
    <xf numFmtId="0" fontId="21" fillId="0" borderId="0" xfId="0" applyFont="1" applyFill="1" applyAlignment="1">
      <alignment vertical="center"/>
    </xf>
    <xf numFmtId="0" fontId="22" fillId="0" borderId="0" xfId="0" applyFont="1" applyFill="1" applyAlignment="1">
      <alignment horizontal="justify"/>
    </xf>
    <xf numFmtId="0" fontId="8" fillId="0" borderId="0" xfId="0" applyFont="1" applyFill="1" applyAlignment="1">
      <alignment horizontal="justify"/>
    </xf>
    <xf numFmtId="0" fontId="18" fillId="0" borderId="0" xfId="0" applyFont="1" applyFill="1" applyAlignment="1">
      <alignment vertical="center"/>
    </xf>
    <xf numFmtId="0" fontId="22" fillId="0" borderId="0" xfId="0" quotePrefix="1" applyFont="1" applyFill="1" applyAlignment="1">
      <alignment horizontal="justify"/>
    </xf>
    <xf numFmtId="1" fontId="7" fillId="2" borderId="0" xfId="1" applyNumberFormat="1" applyFont="1" applyFill="1" applyProtection="1">
      <protection hidden="1"/>
    </xf>
    <xf numFmtId="0" fontId="7" fillId="2" borderId="0" xfId="1" applyFont="1" applyFill="1" applyAlignment="1">
      <alignment horizontal="left"/>
    </xf>
    <xf numFmtId="0" fontId="6" fillId="2" borderId="0" xfId="1" applyFont="1" applyFill="1" applyAlignment="1">
      <alignment horizontal="left"/>
    </xf>
    <xf numFmtId="0" fontId="23" fillId="2" borderId="0" xfId="1" applyFont="1" applyFill="1" applyAlignment="1">
      <alignment horizontal="left"/>
    </xf>
    <xf numFmtId="0" fontId="7" fillId="2" borderId="0" xfId="1" applyFont="1" applyFill="1" applyAlignment="1">
      <alignment horizontal="left" wrapText="1"/>
    </xf>
    <xf numFmtId="0" fontId="24" fillId="2" borderId="0" xfId="1" applyFont="1" applyFill="1" applyAlignment="1">
      <alignment horizontal="left"/>
    </xf>
    <xf numFmtId="0" fontId="7" fillId="2" borderId="0" xfId="1" applyFont="1" applyFill="1" applyAlignment="1">
      <alignment wrapText="1"/>
    </xf>
    <xf numFmtId="1" fontId="10" fillId="2" borderId="0" xfId="1" applyNumberFormat="1" applyFont="1" applyFill="1" applyBorder="1" applyAlignment="1"/>
    <xf numFmtId="0" fontId="7" fillId="2" borderId="0" xfId="1" applyFont="1" applyFill="1" applyBorder="1" applyAlignment="1"/>
    <xf numFmtId="0" fontId="7" fillId="2" borderId="0" xfId="1" applyFont="1" applyFill="1" applyBorder="1" applyAlignment="1">
      <alignment wrapText="1"/>
    </xf>
    <xf numFmtId="1" fontId="7" fillId="2" borderId="0" xfId="1" applyNumberFormat="1" applyFont="1" applyFill="1" applyAlignment="1" applyProtection="1">
      <alignment vertical="center"/>
      <protection hidden="1"/>
    </xf>
    <xf numFmtId="0" fontId="7" fillId="2" borderId="0" xfId="1" applyFont="1" applyFill="1" applyAlignment="1">
      <alignment horizontal="left" vertical="center"/>
    </xf>
    <xf numFmtId="0" fontId="7" fillId="2" borderId="0" xfId="1" applyFont="1" applyFill="1" applyAlignment="1">
      <alignment horizontal="left" vertical="center" wrapText="1"/>
    </xf>
    <xf numFmtId="0" fontId="7" fillId="2" borderId="0" xfId="1" applyFont="1" applyFill="1" applyAlignment="1">
      <alignment vertical="center"/>
    </xf>
    <xf numFmtId="1" fontId="12" fillId="7" borderId="53" xfId="1" applyNumberFormat="1" applyFont="1" applyFill="1" applyBorder="1" applyAlignment="1">
      <alignment horizontal="center" vertical="center"/>
    </xf>
    <xf numFmtId="1" fontId="12" fillId="7" borderId="45" xfId="1" applyNumberFormat="1" applyFont="1" applyFill="1" applyBorder="1" applyAlignment="1">
      <alignment horizontal="center" vertical="center" wrapText="1"/>
    </xf>
    <xf numFmtId="1" fontId="12" fillId="7" borderId="45" xfId="1" applyNumberFormat="1" applyFont="1" applyFill="1" applyBorder="1" applyAlignment="1">
      <alignment horizontal="center" vertical="center"/>
    </xf>
    <xf numFmtId="0" fontId="12" fillId="7" borderId="46" xfId="1" applyFont="1" applyFill="1" applyBorder="1" applyAlignment="1">
      <alignment horizontal="center" vertical="center"/>
    </xf>
    <xf numFmtId="0" fontId="12" fillId="7" borderId="46" xfId="1" applyFont="1" applyFill="1" applyBorder="1" applyAlignment="1">
      <alignment horizontal="center" vertical="center" wrapText="1"/>
    </xf>
    <xf numFmtId="0" fontId="8" fillId="2" borderId="0" xfId="1" applyFont="1" applyFill="1" applyAlignment="1">
      <alignment horizontal="center"/>
    </xf>
    <xf numFmtId="1" fontId="7" fillId="2" borderId="55" xfId="1" applyNumberFormat="1" applyFont="1" applyFill="1" applyBorder="1" applyAlignment="1">
      <alignment horizontal="center" vertical="center"/>
    </xf>
    <xf numFmtId="1" fontId="7" fillId="2" borderId="49" xfId="1" applyNumberFormat="1" applyFont="1" applyFill="1" applyBorder="1" applyAlignment="1">
      <alignment vertical="center"/>
    </xf>
    <xf numFmtId="1" fontId="7" fillId="2" borderId="57" xfId="1" applyNumberFormat="1" applyFont="1" applyFill="1" applyBorder="1" applyAlignment="1">
      <alignment horizontal="center" vertical="center"/>
    </xf>
    <xf numFmtId="1" fontId="7" fillId="2" borderId="51" xfId="1" applyNumberFormat="1" applyFont="1" applyFill="1" applyBorder="1" applyAlignment="1">
      <alignment vertical="center"/>
    </xf>
    <xf numFmtId="1" fontId="7" fillId="2" borderId="0" xfId="1" applyNumberFormat="1" applyFont="1" applyFill="1"/>
    <xf numFmtId="0" fontId="7" fillId="0" borderId="0" xfId="1" applyFont="1" applyAlignment="1">
      <alignment horizontal="left" indent="1"/>
    </xf>
    <xf numFmtId="0" fontId="7" fillId="0" borderId="0" xfId="1" applyFont="1"/>
    <xf numFmtId="0" fontId="26" fillId="0" borderId="59" xfId="1" applyFont="1" applyBorder="1" applyAlignment="1">
      <alignment vertical="center"/>
    </xf>
    <xf numFmtId="0" fontId="7" fillId="0" borderId="0" xfId="1" applyFont="1" applyAlignment="1">
      <alignment horizontal="center" vertical="center"/>
    </xf>
    <xf numFmtId="0" fontId="10" fillId="2" borderId="60" xfId="1" applyFont="1" applyFill="1" applyBorder="1" applyAlignment="1">
      <alignment horizontal="left" indent="1"/>
    </xf>
    <xf numFmtId="0" fontId="11" fillId="0" borderId="0" xfId="1" applyFont="1" applyBorder="1" applyAlignment="1">
      <alignment horizontal="left" indent="1"/>
    </xf>
    <xf numFmtId="0" fontId="7" fillId="0" borderId="0" xfId="1" applyFont="1" applyBorder="1"/>
    <xf numFmtId="0" fontId="7" fillId="0" borderId="61" xfId="1" applyFont="1" applyBorder="1"/>
    <xf numFmtId="0" fontId="8" fillId="2" borderId="43" xfId="1" applyFont="1" applyFill="1" applyBorder="1" applyAlignment="1">
      <alignment horizontal="left"/>
    </xf>
    <xf numFmtId="0" fontId="7" fillId="0" borderId="10" xfId="1" applyFont="1" applyBorder="1" applyAlignment="1"/>
    <xf numFmtId="14" fontId="9" fillId="0" borderId="10" xfId="1" applyNumberFormat="1" applyFont="1" applyBorder="1" applyAlignment="1">
      <alignment horizontal="left"/>
    </xf>
    <xf numFmtId="0" fontId="9" fillId="0" borderId="10" xfId="1" applyFont="1" applyBorder="1" applyAlignment="1">
      <alignment horizontal="left"/>
    </xf>
    <xf numFmtId="0" fontId="8" fillId="0" borderId="60" xfId="1" applyFont="1" applyFill="1" applyBorder="1"/>
    <xf numFmtId="0" fontId="11" fillId="0" borderId="0" xfId="1" applyFont="1" applyBorder="1" applyAlignment="1">
      <alignment horizontal="left"/>
    </xf>
    <xf numFmtId="0" fontId="7" fillId="0" borderId="0" xfId="1" applyFont="1" applyBorder="1" applyAlignment="1"/>
    <xf numFmtId="0" fontId="10" fillId="0" borderId="0" xfId="1" applyFont="1" applyFill="1" applyBorder="1" applyAlignment="1">
      <alignment horizontal="left" indent="1"/>
    </xf>
    <xf numFmtId="0" fontId="11" fillId="0" borderId="61" xfId="1" applyFont="1" applyBorder="1" applyAlignment="1">
      <alignment horizontal="left" indent="1"/>
    </xf>
    <xf numFmtId="0" fontId="7" fillId="0" borderId="60" xfId="1" applyFont="1" applyFill="1" applyBorder="1"/>
    <xf numFmtId="0" fontId="8" fillId="0" borderId="60" xfId="1" applyFont="1" applyBorder="1" applyAlignment="1">
      <alignment horizontal="left"/>
    </xf>
    <xf numFmtId="164" fontId="12" fillId="3" borderId="53" xfId="1" applyNumberFormat="1" applyFont="1" applyFill="1" applyBorder="1" applyAlignment="1">
      <alignment horizontal="center" vertical="center"/>
    </xf>
    <xf numFmtId="0" fontId="12" fillId="3" borderId="46" xfId="1" applyFont="1" applyFill="1" applyBorder="1" applyAlignment="1">
      <alignment horizontal="center" vertical="center"/>
    </xf>
    <xf numFmtId="0" fontId="12" fillId="3" borderId="54" xfId="1" applyFont="1" applyFill="1" applyBorder="1" applyAlignment="1">
      <alignment horizontal="center" vertical="center"/>
    </xf>
    <xf numFmtId="0" fontId="7" fillId="0" borderId="0" xfId="1" applyFont="1" applyAlignment="1">
      <alignment vertical="center"/>
    </xf>
    <xf numFmtId="49" fontId="7" fillId="0" borderId="44" xfId="1" applyNumberFormat="1" applyFont="1" applyBorder="1" applyAlignment="1">
      <alignment horizontal="center" vertical="top"/>
    </xf>
    <xf numFmtId="0" fontId="7" fillId="0" borderId="44" xfId="1" applyFont="1" applyBorder="1" applyAlignment="1">
      <alignment vertical="top"/>
    </xf>
    <xf numFmtId="0" fontId="7" fillId="0" borderId="44" xfId="1" applyFont="1" applyBorder="1" applyAlignment="1">
      <alignment horizontal="center" vertical="top"/>
    </xf>
    <xf numFmtId="15" fontId="7" fillId="0" borderId="44" xfId="1" applyNumberFormat="1" applyFont="1" applyBorder="1" applyAlignment="1">
      <alignment vertical="top"/>
    </xf>
    <xf numFmtId="0" fontId="9" fillId="0" borderId="56" xfId="1" applyFont="1" applyBorder="1" applyAlignment="1">
      <alignment vertical="top" wrapText="1"/>
    </xf>
    <xf numFmtId="0" fontId="7" fillId="0" borderId="0" xfId="1" applyFont="1" applyAlignment="1">
      <alignment vertical="top"/>
    </xf>
    <xf numFmtId="164" fontId="7" fillId="0" borderId="55" xfId="1" applyNumberFormat="1" applyFont="1" applyBorder="1" applyAlignment="1">
      <alignment vertical="top"/>
    </xf>
    <xf numFmtId="49" fontId="7" fillId="0" borderId="44" xfId="1" applyNumberFormat="1" applyFont="1" applyBorder="1" applyAlignment="1">
      <alignment vertical="top"/>
    </xf>
    <xf numFmtId="0" fontId="7" fillId="0" borderId="56" xfId="1" applyFont="1" applyBorder="1" applyAlignment="1">
      <alignment vertical="top"/>
    </xf>
    <xf numFmtId="0" fontId="7" fillId="0" borderId="55" xfId="1" applyFont="1" applyBorder="1" applyAlignment="1">
      <alignment horizontal="left" indent="1"/>
    </xf>
    <xf numFmtId="0" fontId="7" fillId="0" borderId="44" xfId="1" applyFont="1" applyBorder="1"/>
    <xf numFmtId="0" fontId="7" fillId="0" borderId="56" xfId="1" applyFont="1" applyBorder="1"/>
    <xf numFmtId="0" fontId="7" fillId="0" borderId="57" xfId="1" applyFont="1" applyBorder="1" applyAlignment="1">
      <alignment horizontal="left" indent="1"/>
    </xf>
    <xf numFmtId="49" fontId="7" fillId="0" borderId="52" xfId="1" applyNumberFormat="1" applyFont="1" applyBorder="1" applyAlignment="1">
      <alignment vertical="top"/>
    </xf>
    <xf numFmtId="0" fontId="7" fillId="0" borderId="52" xfId="1" applyFont="1" applyBorder="1"/>
    <xf numFmtId="0" fontId="7" fillId="0" borderId="58" xfId="1" applyFont="1" applyBorder="1"/>
    <xf numFmtId="0" fontId="13" fillId="2" borderId="44" xfId="4" applyNumberFormat="1" applyFill="1" applyBorder="1" applyAlignment="1" applyProtection="1">
      <alignment horizontal="left" vertical="center"/>
    </xf>
    <xf numFmtId="0" fontId="5" fillId="4" borderId="35" xfId="1" applyFont="1" applyFill="1" applyBorder="1" applyAlignment="1">
      <alignment horizontal="center" vertical="center" textRotation="180"/>
    </xf>
    <xf numFmtId="0" fontId="5" fillId="4" borderId="36" xfId="1" applyFont="1" applyFill="1" applyBorder="1" applyAlignment="1">
      <alignment horizontal="center" vertical="center" textRotation="180"/>
    </xf>
    <xf numFmtId="0" fontId="7" fillId="2" borderId="52" xfId="1" applyNumberFormat="1" applyFont="1" applyFill="1" applyBorder="1" applyAlignment="1">
      <alignment horizontal="left" vertical="center"/>
    </xf>
    <xf numFmtId="0" fontId="13" fillId="2" borderId="44" xfId="4" applyNumberFormat="1" applyFill="1" applyBorder="1" applyAlignment="1">
      <alignment horizontal="left" vertical="center"/>
    </xf>
    <xf numFmtId="0" fontId="2" fillId="0" borderId="39" xfId="1" applyFont="1" applyBorder="1" applyAlignment="1">
      <alignment horizontal="center" vertical="center"/>
    </xf>
    <xf numFmtId="0" fontId="3" fillId="0" borderId="39" xfId="1" applyFont="1" applyBorder="1" applyAlignment="1">
      <alignment horizontal="center" vertical="center"/>
    </xf>
    <xf numFmtId="0" fontId="2" fillId="6" borderId="42" xfId="1" applyFont="1" applyFill="1" applyBorder="1" applyAlignment="1">
      <alignment horizontal="center" vertical="center"/>
    </xf>
    <xf numFmtId="0" fontId="2" fillId="0" borderId="40" xfId="1" applyFont="1" applyBorder="1" applyAlignment="1">
      <alignment horizontal="center" vertical="center"/>
    </xf>
    <xf numFmtId="166" fontId="2" fillId="0" borderId="40" xfId="1" applyNumberFormat="1" applyFont="1" applyBorder="1" applyAlignment="1"/>
    <xf numFmtId="0" fontId="12" fillId="3" borderId="51" xfId="1" applyNumberFormat="1" applyFont="1" applyFill="1" applyBorder="1" applyAlignment="1">
      <alignment horizontal="center"/>
    </xf>
    <xf numFmtId="0" fontId="7" fillId="2" borderId="50" xfId="1" applyNumberFormat="1" applyFont="1" applyFill="1" applyBorder="1" applyAlignment="1">
      <alignment horizontal="center"/>
    </xf>
    <xf numFmtId="0" fontId="12" fillId="7" borderId="67" xfId="1" applyFont="1" applyFill="1" applyBorder="1" applyAlignment="1">
      <alignment horizontal="center" vertical="center"/>
    </xf>
    <xf numFmtId="0" fontId="25" fillId="2" borderId="68" xfId="4" applyNumberFormat="1" applyFont="1" applyFill="1" applyBorder="1" applyAlignment="1" applyProtection="1">
      <alignment horizontal="left" vertical="center"/>
    </xf>
    <xf numFmtId="0" fontId="7" fillId="2" borderId="69" xfId="1" applyFont="1" applyFill="1" applyBorder="1" applyAlignment="1">
      <alignment horizontal="left" vertical="center"/>
    </xf>
    <xf numFmtId="0" fontId="26" fillId="0" borderId="24" xfId="1" applyFont="1" applyBorder="1" applyAlignment="1">
      <alignment horizontal="center" vertical="center"/>
    </xf>
    <xf numFmtId="0" fontId="26" fillId="0" borderId="23" xfId="1" applyFont="1" applyBorder="1" applyAlignment="1">
      <alignment horizontal="center" vertical="center"/>
    </xf>
    <xf numFmtId="0" fontId="26" fillId="0" borderId="10" xfId="1" applyFont="1" applyBorder="1" applyAlignment="1">
      <alignment horizontal="center" vertical="center"/>
    </xf>
    <xf numFmtId="0" fontId="9" fillId="0" borderId="43" xfId="1" applyFont="1" applyBorder="1" applyAlignment="1">
      <alignment horizontal="left"/>
    </xf>
    <xf numFmtId="0" fontId="8" fillId="2" borderId="43" xfId="1" applyFont="1" applyFill="1" applyBorder="1" applyAlignment="1">
      <alignment horizontal="left" vertical="center"/>
    </xf>
    <xf numFmtId="0" fontId="9" fillId="0" borderId="43" xfId="1" applyFont="1" applyBorder="1" applyAlignment="1">
      <alignment horizontal="left" vertical="center"/>
    </xf>
    <xf numFmtId="1" fontId="8" fillId="2" borderId="22" xfId="1" applyNumberFormat="1" applyFont="1" applyFill="1" applyBorder="1" applyAlignment="1"/>
    <xf numFmtId="0" fontId="9" fillId="2" borderId="22" xfId="1" applyFont="1" applyFill="1" applyBorder="1" applyAlignment="1">
      <alignment horizontal="left"/>
    </xf>
    <xf numFmtId="0" fontId="9" fillId="2" borderId="23" xfId="1" applyFont="1" applyFill="1" applyBorder="1" applyAlignment="1">
      <alignment horizontal="left"/>
    </xf>
    <xf numFmtId="0" fontId="9" fillId="2" borderId="25" xfId="1" applyFont="1" applyFill="1" applyBorder="1" applyAlignment="1">
      <alignment horizontal="left"/>
    </xf>
    <xf numFmtId="1" fontId="8" fillId="2" borderId="43" xfId="1" applyNumberFormat="1" applyFont="1" applyFill="1" applyBorder="1" applyAlignment="1">
      <alignment vertical="center" wrapText="1"/>
    </xf>
    <xf numFmtId="0" fontId="9" fillId="2" borderId="22" xfId="1" applyFont="1" applyFill="1" applyBorder="1" applyAlignment="1">
      <alignment horizontal="left" vertical="top" wrapText="1"/>
    </xf>
    <xf numFmtId="0" fontId="9" fillId="2" borderId="23" xfId="1" applyFont="1" applyFill="1" applyBorder="1" applyAlignment="1">
      <alignment horizontal="left" vertical="top" wrapText="1"/>
    </xf>
    <xf numFmtId="0" fontId="9" fillId="2" borderId="25" xfId="1" applyFont="1" applyFill="1" applyBorder="1" applyAlignment="1">
      <alignment horizontal="left" vertical="top" wrapText="1"/>
    </xf>
    <xf numFmtId="0" fontId="9" fillId="2" borderId="43" xfId="1" applyFont="1" applyFill="1" applyBorder="1" applyAlignment="1">
      <alignment horizontal="left"/>
    </xf>
    <xf numFmtId="0" fontId="8" fillId="2" borderId="43" xfId="1" applyFont="1" applyFill="1" applyBorder="1" applyAlignment="1">
      <alignment horizontal="left"/>
    </xf>
    <xf numFmtId="14" fontId="9" fillId="2" borderId="22" xfId="1" applyNumberFormat="1" applyFont="1" applyFill="1" applyBorder="1" applyAlignment="1">
      <alignment horizontal="left" vertical="top"/>
    </xf>
    <xf numFmtId="14" fontId="9" fillId="2" borderId="23" xfId="1" applyNumberFormat="1" applyFont="1" applyFill="1" applyBorder="1" applyAlignment="1">
      <alignment horizontal="left" vertical="top"/>
    </xf>
    <xf numFmtId="14" fontId="9" fillId="2" borderId="10" xfId="1" applyNumberFormat="1" applyFont="1" applyFill="1" applyBorder="1" applyAlignment="1">
      <alignment horizontal="left" vertical="top"/>
    </xf>
    <xf numFmtId="0" fontId="9" fillId="2" borderId="43" xfId="3" applyFont="1" applyFill="1" applyBorder="1" applyAlignment="1">
      <alignment vertical="top"/>
    </xf>
    <xf numFmtId="0" fontId="6" fillId="2" borderId="0" xfId="3" applyFont="1" applyFill="1" applyBorder="1" applyAlignment="1">
      <alignment horizontal="center"/>
    </xf>
    <xf numFmtId="0" fontId="9" fillId="2" borderId="10" xfId="1" applyFont="1" applyFill="1" applyBorder="1" applyAlignment="1">
      <alignment horizontal="left"/>
    </xf>
    <xf numFmtId="0" fontId="3" fillId="2" borderId="2" xfId="2" applyFont="1" applyFill="1" applyBorder="1" applyAlignment="1">
      <alignment horizontal="left" wrapText="1"/>
    </xf>
    <xf numFmtId="0" fontId="3" fillId="2" borderId="3" xfId="2" applyFont="1" applyFill="1" applyBorder="1" applyAlignment="1">
      <alignment horizontal="left" wrapText="1"/>
    </xf>
    <xf numFmtId="49" fontId="4" fillId="2" borderId="4" xfId="2" applyNumberFormat="1" applyFont="1" applyFill="1" applyBorder="1" applyAlignment="1">
      <alignment horizontal="left" wrapText="1"/>
    </xf>
    <xf numFmtId="0" fontId="4" fillId="2" borderId="3" xfId="2" applyFont="1" applyFill="1" applyBorder="1" applyAlignment="1">
      <alignment horizontal="left" wrapText="1"/>
    </xf>
    <xf numFmtId="0" fontId="3" fillId="2" borderId="5" xfId="2" applyFont="1" applyFill="1" applyBorder="1" applyAlignment="1">
      <alignment horizontal="left" wrapText="1"/>
    </xf>
    <xf numFmtId="0" fontId="3" fillId="2" borderId="6" xfId="2" applyFont="1" applyFill="1" applyBorder="1" applyAlignment="1">
      <alignment horizontal="left" wrapText="1"/>
    </xf>
    <xf numFmtId="0" fontId="3" fillId="2" borderId="7" xfId="2" applyFont="1" applyFill="1" applyBorder="1" applyAlignment="1">
      <alignment horizontal="left" wrapText="1"/>
    </xf>
    <xf numFmtId="49" fontId="2" fillId="2" borderId="4" xfId="2" applyNumberFormat="1" applyFont="1" applyFill="1" applyBorder="1" applyAlignment="1">
      <alignment horizontal="left" wrapText="1"/>
    </xf>
    <xf numFmtId="0" fontId="2" fillId="2" borderId="3" xfId="2" applyNumberFormat="1" applyFont="1" applyFill="1" applyBorder="1" applyAlignment="1">
      <alignment horizontal="left" wrapText="1"/>
    </xf>
    <xf numFmtId="0" fontId="2" fillId="2" borderId="8" xfId="2" applyNumberFormat="1" applyFont="1" applyFill="1" applyBorder="1" applyAlignment="1">
      <alignment horizontal="left" wrapText="1"/>
    </xf>
    <xf numFmtId="0" fontId="3" fillId="2" borderId="9" xfId="2" applyFont="1" applyFill="1" applyBorder="1" applyAlignment="1">
      <alignment horizontal="left" wrapText="1"/>
    </xf>
    <xf numFmtId="0" fontId="3" fillId="2" borderId="10" xfId="2" applyFont="1" applyFill="1" applyBorder="1" applyAlignment="1">
      <alignment horizontal="left" wrapText="1"/>
    </xf>
    <xf numFmtId="0" fontId="4" fillId="2" borderId="11" xfId="2" applyFont="1" applyFill="1" applyBorder="1" applyAlignment="1">
      <alignment horizontal="left" wrapText="1"/>
    </xf>
    <xf numFmtId="0" fontId="4" fillId="2" borderId="12" xfId="2" applyFont="1" applyFill="1" applyBorder="1" applyAlignment="1">
      <alignment horizontal="left" wrapText="1"/>
    </xf>
    <xf numFmtId="0" fontId="3" fillId="2" borderId="13" xfId="2" applyFont="1" applyFill="1" applyBorder="1" applyAlignment="1">
      <alignment horizontal="left" wrapText="1"/>
    </xf>
    <xf numFmtId="0" fontId="3" fillId="2" borderId="14" xfId="2" applyFont="1" applyFill="1" applyBorder="1" applyAlignment="1">
      <alignment horizontal="left" wrapText="1"/>
    </xf>
    <xf numFmtId="0" fontId="3" fillId="2" borderId="15" xfId="2" applyFont="1" applyFill="1" applyBorder="1" applyAlignment="1">
      <alignment horizontal="left" wrapText="1"/>
    </xf>
    <xf numFmtId="0" fontId="4" fillId="2" borderId="16" xfId="2" applyFont="1" applyFill="1" applyBorder="1" applyAlignment="1">
      <alignment horizontal="left" wrapText="1"/>
    </xf>
    <xf numFmtId="0" fontId="4" fillId="2" borderId="17" xfId="2" applyFont="1" applyFill="1" applyBorder="1" applyAlignment="1">
      <alignment horizontal="left" wrapText="1"/>
    </xf>
    <xf numFmtId="0" fontId="4" fillId="2" borderId="18" xfId="2" applyFont="1" applyFill="1" applyBorder="1" applyAlignment="1">
      <alignment horizontal="left" wrapText="1"/>
    </xf>
    <xf numFmtId="0" fontId="5" fillId="4" borderId="41" xfId="1" applyFont="1" applyFill="1" applyBorder="1" applyAlignment="1">
      <alignment horizontal="center" vertical="center"/>
    </xf>
    <xf numFmtId="0" fontId="5" fillId="4" borderId="37" xfId="1" applyFont="1" applyFill="1" applyBorder="1" applyAlignment="1">
      <alignment horizontal="center" vertical="center"/>
    </xf>
    <xf numFmtId="0" fontId="3" fillId="5" borderId="64" xfId="1" applyFont="1" applyFill="1" applyBorder="1" applyAlignment="1">
      <alignment horizontal="left" vertical="center"/>
    </xf>
    <xf numFmtId="0" fontId="3" fillId="5" borderId="65" xfId="1" applyFont="1" applyFill="1" applyBorder="1" applyAlignment="1">
      <alignment horizontal="left" vertical="center"/>
    </xf>
    <xf numFmtId="0" fontId="3" fillId="5" borderId="66" xfId="1" applyFont="1" applyFill="1" applyBorder="1" applyAlignment="1">
      <alignment horizontal="left" vertical="center"/>
    </xf>
    <xf numFmtId="0" fontId="3" fillId="5" borderId="13" xfId="1" applyFont="1" applyFill="1" applyBorder="1" applyAlignment="1">
      <alignment horizontal="left" vertical="center"/>
    </xf>
    <xf numFmtId="0" fontId="3" fillId="5" borderId="14" xfId="1" applyFont="1" applyFill="1" applyBorder="1" applyAlignment="1">
      <alignment horizontal="left" vertical="center"/>
    </xf>
    <xf numFmtId="0" fontId="3" fillId="5" borderId="15" xfId="1" applyFont="1" applyFill="1" applyBorder="1" applyAlignment="1">
      <alignment horizontal="left" vertical="center"/>
    </xf>
    <xf numFmtId="0" fontId="4" fillId="2" borderId="19" xfId="2" applyFont="1" applyFill="1" applyBorder="1" applyAlignment="1">
      <alignment horizontal="left" wrapText="1"/>
    </xf>
    <xf numFmtId="0" fontId="4" fillId="2" borderId="20" xfId="2" applyFont="1" applyFill="1" applyBorder="1" applyAlignment="1">
      <alignment horizontal="left" wrapText="1"/>
    </xf>
    <xf numFmtId="0" fontId="4" fillId="2" borderId="21" xfId="2" applyFont="1" applyFill="1" applyBorder="1" applyAlignment="1">
      <alignment horizontal="left" wrapText="1"/>
    </xf>
    <xf numFmtId="0" fontId="3" fillId="2" borderId="9" xfId="1" applyFont="1" applyFill="1" applyBorder="1" applyAlignment="1">
      <alignment horizontal="center" vertical="center"/>
    </xf>
    <xf numFmtId="0" fontId="3" fillId="2" borderId="10" xfId="1" applyFont="1" applyFill="1" applyBorder="1" applyAlignment="1">
      <alignment horizontal="center" vertical="center"/>
    </xf>
    <xf numFmtId="0" fontId="3" fillId="2" borderId="22" xfId="1" applyFont="1" applyFill="1" applyBorder="1" applyAlignment="1">
      <alignment horizontal="center" vertical="center" wrapText="1"/>
    </xf>
    <xf numFmtId="0" fontId="3" fillId="2" borderId="23" xfId="1" applyFont="1" applyFill="1" applyBorder="1" applyAlignment="1">
      <alignment horizontal="center" vertical="center" wrapText="1"/>
    </xf>
    <xf numFmtId="0" fontId="3" fillId="2" borderId="24" xfId="1" applyFont="1" applyFill="1" applyBorder="1" applyAlignment="1">
      <alignment horizontal="center" vertical="center" wrapText="1"/>
    </xf>
    <xf numFmtId="0" fontId="3" fillId="2" borderId="25" xfId="1" applyFont="1" applyFill="1" applyBorder="1" applyAlignment="1">
      <alignment horizontal="center" vertical="center" wrapText="1"/>
    </xf>
    <xf numFmtId="0" fontId="3" fillId="2" borderId="26" xfId="1" applyFont="1" applyFill="1" applyBorder="1" applyAlignment="1">
      <alignment horizontal="center" vertical="center" wrapText="1"/>
    </xf>
    <xf numFmtId="0" fontId="2" fillId="2" borderId="27" xfId="1" applyFont="1" applyFill="1" applyBorder="1" applyAlignment="1">
      <alignment horizontal="center" vertical="center"/>
    </xf>
    <xf numFmtId="0" fontId="2" fillId="2" borderId="28" xfId="1" applyFont="1" applyFill="1" applyBorder="1" applyAlignment="1">
      <alignment horizontal="center" vertical="center"/>
    </xf>
    <xf numFmtId="0" fontId="2" fillId="2" borderId="29" xfId="1" applyFont="1" applyFill="1" applyBorder="1" applyAlignment="1">
      <alignment horizontal="center" vertical="center"/>
    </xf>
    <xf numFmtId="0" fontId="2" fillId="2" borderId="30" xfId="1" applyFont="1" applyFill="1" applyBorder="1" applyAlignment="1">
      <alignment horizontal="center" vertical="center"/>
    </xf>
    <xf numFmtId="0" fontId="2" fillId="2" borderId="31" xfId="1" applyFont="1" applyFill="1" applyBorder="1" applyAlignment="1">
      <alignment horizontal="center" vertical="center"/>
    </xf>
    <xf numFmtId="0" fontId="2" fillId="2" borderId="32" xfId="1" applyFont="1" applyFill="1" applyBorder="1" applyAlignment="1">
      <alignment horizontal="center" vertical="center"/>
    </xf>
    <xf numFmtId="0" fontId="2" fillId="2" borderId="33" xfId="1" applyFont="1" applyFill="1" applyBorder="1" applyAlignment="1">
      <alignment horizontal="center" vertical="center"/>
    </xf>
    <xf numFmtId="0" fontId="5" fillId="4" borderId="63" xfId="1" applyFont="1" applyFill="1" applyBorder="1" applyAlignment="1">
      <alignment horizontal="center"/>
    </xf>
    <xf numFmtId="0" fontId="5" fillId="4" borderId="35" xfId="1" applyFont="1" applyFill="1" applyBorder="1" applyAlignment="1">
      <alignment horizontal="center"/>
    </xf>
    <xf numFmtId="49" fontId="3" fillId="5" borderId="13" xfId="1" applyNumberFormat="1" applyFont="1" applyFill="1" applyBorder="1" applyAlignment="1">
      <alignment horizontal="left" vertical="center" wrapText="1"/>
    </xf>
    <xf numFmtId="49" fontId="3" fillId="5" borderId="14" xfId="1" applyNumberFormat="1" applyFont="1" applyFill="1" applyBorder="1" applyAlignment="1">
      <alignment horizontal="left" vertical="center" wrapText="1"/>
    </xf>
    <xf numFmtId="49" fontId="3" fillId="5" borderId="15" xfId="1" applyNumberFormat="1" applyFont="1" applyFill="1" applyBorder="1" applyAlignment="1">
      <alignment horizontal="left" vertical="center" wrapText="1"/>
    </xf>
    <xf numFmtId="0" fontId="2" fillId="5" borderId="13" xfId="1" applyFont="1" applyFill="1" applyBorder="1" applyAlignment="1">
      <alignment horizontal="right" vertical="center"/>
    </xf>
    <xf numFmtId="0" fontId="2" fillId="5" borderId="14" xfId="1" applyFont="1" applyFill="1" applyBorder="1" applyAlignment="1">
      <alignment horizontal="right" vertical="center"/>
    </xf>
    <xf numFmtId="0" fontId="2" fillId="5" borderId="15" xfId="1" applyFont="1" applyFill="1" applyBorder="1" applyAlignment="1">
      <alignment horizontal="right" vertical="center"/>
    </xf>
    <xf numFmtId="0" fontId="5" fillId="4" borderId="62" xfId="1" applyFont="1" applyFill="1" applyBorder="1" applyAlignment="1">
      <alignment horizontal="center" vertical="center"/>
    </xf>
    <xf numFmtId="0" fontId="3" fillId="0" borderId="13" xfId="1" applyFont="1" applyBorder="1" applyAlignment="1">
      <alignment horizontal="left" vertical="center"/>
    </xf>
    <xf numFmtId="0" fontId="3" fillId="0" borderId="14" xfId="1" applyFont="1" applyBorder="1" applyAlignment="1">
      <alignment horizontal="left" vertical="center"/>
    </xf>
    <xf numFmtId="0" fontId="3" fillId="0" borderId="15" xfId="1" applyFont="1" applyBorder="1" applyAlignment="1">
      <alignment horizontal="left" vertical="center"/>
    </xf>
    <xf numFmtId="0" fontId="2" fillId="5" borderId="13" xfId="1" applyFont="1" applyFill="1" applyBorder="1" applyAlignment="1">
      <alignment horizontal="left" vertical="center"/>
    </xf>
    <xf numFmtId="0" fontId="2" fillId="5" borderId="14" xfId="1" applyFont="1" applyFill="1" applyBorder="1" applyAlignment="1">
      <alignment horizontal="left" vertical="center"/>
    </xf>
    <xf numFmtId="0" fontId="2" fillId="5" borderId="15" xfId="1" applyFont="1" applyFill="1" applyBorder="1" applyAlignment="1">
      <alignment horizontal="left" vertical="center"/>
    </xf>
  </cellXfs>
  <cellStyles count="5">
    <cellStyle name="Hyperlink" xfId="4" builtinId="8"/>
    <cellStyle name="Normal" xfId="0" builtinId="0"/>
    <cellStyle name="Normal_Functional Test Case v1.0" xfId="3"/>
    <cellStyle name="Normal_Sheet1" xfId="2"/>
    <cellStyle name="Normal_Template_UnitTest Case_v0.9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9526</xdr:colOff>
      <xdr:row>0</xdr:row>
      <xdr:rowOff>142877</xdr:rowOff>
    </xdr:from>
    <xdr:to>
      <xdr:col>0</xdr:col>
      <xdr:colOff>1743075</xdr:colOff>
      <xdr:row>3</xdr:row>
      <xdr:rowOff>28885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6" y="142877"/>
          <a:ext cx="1733549" cy="4003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9"/>
  <sheetViews>
    <sheetView topLeftCell="A52" workbookViewId="0">
      <selection activeCell="A25" sqref="A25"/>
    </sheetView>
  </sheetViews>
  <sheetFormatPr defaultColWidth="9.125" defaultRowHeight="14.25"/>
  <cols>
    <col min="1" max="1" width="136.375" style="44" customWidth="1"/>
    <col min="2" max="16384" width="9.125" style="44"/>
  </cols>
  <sheetData>
    <row r="1" spans="1:1" s="40" customFormat="1" ht="22.5">
      <c r="A1" s="39" t="s">
        <v>43</v>
      </c>
    </row>
    <row r="2" spans="1:1" s="40" customFormat="1" ht="22.5">
      <c r="A2" s="39"/>
    </row>
    <row r="3" spans="1:1" s="42" customFormat="1" ht="18">
      <c r="A3" s="41" t="s">
        <v>44</v>
      </c>
    </row>
    <row r="4" spans="1:1">
      <c r="A4" s="43" t="s">
        <v>45</v>
      </c>
    </row>
    <row r="5" spans="1:1">
      <c r="A5" s="43" t="s">
        <v>46</v>
      </c>
    </row>
    <row r="6" spans="1:1" ht="38.25">
      <c r="A6" s="45" t="s">
        <v>47</v>
      </c>
    </row>
    <row r="7" spans="1:1" ht="25.5">
      <c r="A7" s="45" t="s">
        <v>48</v>
      </c>
    </row>
    <row r="8" spans="1:1" ht="25.5">
      <c r="A8" s="46" t="s">
        <v>49</v>
      </c>
    </row>
    <row r="9" spans="1:1" s="48" customFormat="1">
      <c r="A9" s="47" t="s">
        <v>50</v>
      </c>
    </row>
    <row r="10" spans="1:1">
      <c r="A10" s="49"/>
    </row>
    <row r="11" spans="1:1" s="42" customFormat="1" ht="18">
      <c r="A11" s="41" t="s">
        <v>51</v>
      </c>
    </row>
    <row r="12" spans="1:1" s="51" customFormat="1" ht="15">
      <c r="A12" s="50" t="s">
        <v>52</v>
      </c>
    </row>
    <row r="13" spans="1:1" ht="25.5">
      <c r="A13" s="43" t="s">
        <v>53</v>
      </c>
    </row>
    <row r="14" spans="1:1">
      <c r="A14" s="43" t="s">
        <v>54</v>
      </c>
    </row>
    <row r="15" spans="1:1">
      <c r="A15" s="45" t="s">
        <v>55</v>
      </c>
    </row>
    <row r="16" spans="1:1">
      <c r="A16" s="49"/>
    </row>
    <row r="17" spans="1:4" s="51" customFormat="1" ht="15">
      <c r="A17" s="50" t="s">
        <v>56</v>
      </c>
    </row>
    <row r="18" spans="1:4">
      <c r="A18" s="43" t="s">
        <v>57</v>
      </c>
      <c r="B18" s="49"/>
    </row>
    <row r="19" spans="1:4">
      <c r="A19" s="50" t="s">
        <v>58</v>
      </c>
    </row>
    <row r="20" spans="1:4">
      <c r="A20" s="43" t="s">
        <v>59</v>
      </c>
      <c r="B20" s="49"/>
    </row>
    <row r="21" spans="1:4" ht="25.5">
      <c r="A21" s="45" t="s">
        <v>60</v>
      </c>
    </row>
    <row r="22" spans="1:4">
      <c r="A22" s="43" t="s">
        <v>61</v>
      </c>
      <c r="B22" s="52"/>
    </row>
    <row r="23" spans="1:4">
      <c r="A23" s="43" t="s">
        <v>62</v>
      </c>
      <c r="B23" s="49"/>
    </row>
    <row r="24" spans="1:4">
      <c r="A24" s="43" t="s">
        <v>63</v>
      </c>
      <c r="B24" s="49"/>
    </row>
    <row r="25" spans="1:4">
      <c r="A25" s="43" t="s">
        <v>64</v>
      </c>
      <c r="B25" s="49"/>
      <c r="C25" s="49" t="s">
        <v>65</v>
      </c>
      <c r="D25" s="49" t="s">
        <v>65</v>
      </c>
    </row>
    <row r="26" spans="1:4">
      <c r="A26" s="43" t="s">
        <v>66</v>
      </c>
    </row>
    <row r="27" spans="1:4">
      <c r="A27" s="43" t="s">
        <v>67</v>
      </c>
      <c r="B27" s="49"/>
    </row>
    <row r="28" spans="1:4">
      <c r="A28" s="43" t="s">
        <v>68</v>
      </c>
    </row>
    <row r="29" spans="1:4">
      <c r="A29" s="43" t="s">
        <v>69</v>
      </c>
    </row>
    <row r="30" spans="1:4">
      <c r="A30" s="43" t="s">
        <v>70</v>
      </c>
      <c r="B30" s="49"/>
      <c r="C30" s="49" t="s">
        <v>65</v>
      </c>
    </row>
    <row r="31" spans="1:4">
      <c r="A31" s="50" t="s">
        <v>71</v>
      </c>
    </row>
    <row r="32" spans="1:4" ht="25.5">
      <c r="A32" s="45" t="s">
        <v>72</v>
      </c>
    </row>
    <row r="33" spans="1:2">
      <c r="A33" s="43" t="s">
        <v>73</v>
      </c>
    </row>
    <row r="34" spans="1:2">
      <c r="A34" s="43" t="s">
        <v>74</v>
      </c>
    </row>
    <row r="35" spans="1:2">
      <c r="A35" s="43" t="s">
        <v>75</v>
      </c>
      <c r="B35" s="49"/>
    </row>
    <row r="36" spans="1:2">
      <c r="A36" s="43" t="s">
        <v>76</v>
      </c>
      <c r="B36" s="49"/>
    </row>
    <row r="37" spans="1:2">
      <c r="A37" s="50" t="s">
        <v>77</v>
      </c>
    </row>
    <row r="38" spans="1:2">
      <c r="A38" s="43" t="s">
        <v>78</v>
      </c>
    </row>
    <row r="39" spans="1:2" ht="38.25">
      <c r="A39" s="46" t="s">
        <v>79</v>
      </c>
      <c r="B39" s="49"/>
    </row>
    <row r="40" spans="1:2">
      <c r="A40" s="46"/>
      <c r="B40" s="49"/>
    </row>
    <row r="41" spans="1:2" s="51" customFormat="1" ht="15">
      <c r="A41" s="50" t="s">
        <v>80</v>
      </c>
    </row>
    <row r="42" spans="1:2">
      <c r="A42" s="43" t="s">
        <v>81</v>
      </c>
    </row>
    <row r="43" spans="1:2">
      <c r="A43" s="43" t="s">
        <v>82</v>
      </c>
    </row>
    <row r="44" spans="1:2">
      <c r="A44" s="43" t="s">
        <v>83</v>
      </c>
    </row>
    <row r="45" spans="1:2">
      <c r="A45" s="43" t="s">
        <v>84</v>
      </c>
    </row>
    <row r="46" spans="1:2">
      <c r="A46" s="43" t="s">
        <v>85</v>
      </c>
    </row>
    <row r="47" spans="1:2">
      <c r="A47" s="43" t="s">
        <v>86</v>
      </c>
    </row>
    <row r="48" spans="1:2">
      <c r="A48" s="49" t="s">
        <v>87</v>
      </c>
    </row>
    <row r="49" spans="1:1">
      <c r="A49" s="49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0"/>
  <sheetViews>
    <sheetView workbookViewId="0">
      <selection activeCell="B19" sqref="B19:D19"/>
    </sheetView>
  </sheetViews>
  <sheetFormatPr defaultRowHeight="15"/>
  <cols>
    <col min="1" max="1" width="11.125" bestFit="1" customWidth="1"/>
    <col min="4" max="4" width="16.625" customWidth="1"/>
  </cols>
  <sheetData>
    <row r="1" spans="1:18" ht="15.75" thickBot="1">
      <c r="A1" s="1"/>
      <c r="B1" s="2"/>
      <c r="C1" s="3"/>
      <c r="D1" s="4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spans="1:18" ht="15" customHeight="1">
      <c r="A2" s="154" t="s">
        <v>0</v>
      </c>
      <c r="B2" s="155"/>
      <c r="C2" s="156" t="s">
        <v>154</v>
      </c>
      <c r="D2" s="157"/>
      <c r="E2" s="158" t="s">
        <v>1</v>
      </c>
      <c r="F2" s="159"/>
      <c r="G2" s="159"/>
      <c r="H2" s="160"/>
      <c r="I2" s="161" t="str">
        <f>C2</f>
        <v>saveOAuthUserProfile</v>
      </c>
      <c r="J2" s="162"/>
      <c r="K2" s="162"/>
      <c r="L2" s="162"/>
      <c r="M2" s="162"/>
      <c r="N2" s="162"/>
      <c r="O2" s="162"/>
      <c r="P2" s="162"/>
      <c r="Q2" s="162"/>
      <c r="R2" s="163"/>
    </row>
    <row r="3" spans="1:18" ht="15" customHeight="1">
      <c r="A3" s="164" t="s">
        <v>2</v>
      </c>
      <c r="B3" s="165"/>
      <c r="C3" s="166" t="s">
        <v>105</v>
      </c>
      <c r="D3" s="167"/>
      <c r="E3" s="168" t="s">
        <v>3</v>
      </c>
      <c r="F3" s="169"/>
      <c r="G3" s="169"/>
      <c r="H3" s="170"/>
      <c r="I3" s="171" t="str">
        <f>C3</f>
        <v>DangtSE03039</v>
      </c>
      <c r="J3" s="172"/>
      <c r="K3" s="172"/>
      <c r="L3" s="172"/>
      <c r="M3" s="172"/>
      <c r="N3" s="172"/>
      <c r="O3" s="172"/>
      <c r="P3" s="172"/>
      <c r="Q3" s="172"/>
      <c r="R3" s="173"/>
    </row>
    <row r="4" spans="1:18" ht="15" customHeight="1">
      <c r="A4" s="164" t="s">
        <v>4</v>
      </c>
      <c r="B4" s="165"/>
      <c r="C4" s="182"/>
      <c r="D4" s="182"/>
      <c r="E4" s="183"/>
      <c r="F4" s="183"/>
      <c r="G4" s="183"/>
      <c r="H4" s="183"/>
      <c r="I4" s="182"/>
      <c r="J4" s="182"/>
      <c r="K4" s="182"/>
      <c r="L4" s="182"/>
      <c r="M4" s="182"/>
      <c r="N4" s="182"/>
      <c r="O4" s="182"/>
      <c r="P4" s="182"/>
      <c r="Q4" s="182"/>
      <c r="R4" s="184"/>
    </row>
    <row r="5" spans="1:18" ht="15" customHeight="1">
      <c r="A5" s="185" t="s">
        <v>5</v>
      </c>
      <c r="B5" s="186"/>
      <c r="C5" s="187" t="s">
        <v>6</v>
      </c>
      <c r="D5" s="188"/>
      <c r="E5" s="189" t="s">
        <v>7</v>
      </c>
      <c r="F5" s="188"/>
      <c r="G5" s="188"/>
      <c r="H5" s="190"/>
      <c r="I5" s="188" t="s">
        <v>8</v>
      </c>
      <c r="J5" s="188"/>
      <c r="K5" s="188"/>
      <c r="L5" s="189" t="s">
        <v>9</v>
      </c>
      <c r="M5" s="188"/>
      <c r="N5" s="188"/>
      <c r="O5" s="188"/>
      <c r="P5" s="188"/>
      <c r="Q5" s="188"/>
      <c r="R5" s="191"/>
    </row>
    <row r="6" spans="1:18" ht="15.75" thickBot="1">
      <c r="A6" s="192">
        <f>COUNTIF(E29:R29,"P")</f>
        <v>8</v>
      </c>
      <c r="B6" s="193"/>
      <c r="C6" s="194">
        <f>COUNTIF(E29:R29,"F")</f>
        <v>0</v>
      </c>
      <c r="D6" s="195"/>
      <c r="E6" s="196">
        <f>SUM(L6,- A6,- C6)</f>
        <v>0</v>
      </c>
      <c r="F6" s="195"/>
      <c r="G6" s="195"/>
      <c r="H6" s="197"/>
      <c r="I6" s="5">
        <f>COUNTIF(E28:R28,"N")</f>
        <v>2</v>
      </c>
      <c r="J6" s="5">
        <f>COUNTIF(E28:R28,"A")</f>
        <v>6</v>
      </c>
      <c r="K6" s="5">
        <f>COUNTIF(E28:R28,"B")</f>
        <v>0</v>
      </c>
      <c r="L6" s="196">
        <f>COUNTA(E8:R8)</f>
        <v>8</v>
      </c>
      <c r="M6" s="195"/>
      <c r="N6" s="195"/>
      <c r="O6" s="195"/>
      <c r="P6" s="195"/>
      <c r="Q6" s="195"/>
      <c r="R6" s="198"/>
    </row>
    <row r="7" spans="1:18" ht="15.75" thickBot="1">
      <c r="A7" s="3"/>
      <c r="B7" s="6"/>
      <c r="C7" s="3"/>
      <c r="D7" s="4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</row>
    <row r="8" spans="1:18" ht="43.5" thickTop="1" thickBot="1">
      <c r="A8" s="7"/>
      <c r="B8" s="199"/>
      <c r="C8" s="200"/>
      <c r="D8" s="200"/>
      <c r="E8" s="118" t="s">
        <v>10</v>
      </c>
      <c r="F8" s="118" t="s">
        <v>108</v>
      </c>
      <c r="G8" s="118" t="s">
        <v>109</v>
      </c>
      <c r="H8" s="118" t="s">
        <v>110</v>
      </c>
      <c r="I8" s="118" t="s">
        <v>111</v>
      </c>
      <c r="J8" s="118" t="s">
        <v>112</v>
      </c>
      <c r="K8" s="118" t="s">
        <v>113</v>
      </c>
      <c r="L8" s="118" t="s">
        <v>163</v>
      </c>
      <c r="M8" s="118"/>
      <c r="N8" s="118"/>
      <c r="O8" s="118"/>
      <c r="P8" s="118"/>
      <c r="Q8" s="118"/>
      <c r="R8" s="119"/>
    </row>
    <row r="9" spans="1:18">
      <c r="A9" s="174" t="s">
        <v>11</v>
      </c>
      <c r="B9" s="176"/>
      <c r="C9" s="177"/>
      <c r="D9" s="178"/>
      <c r="E9" s="122"/>
      <c r="F9" s="9"/>
      <c r="G9" s="9"/>
      <c r="H9" s="8"/>
      <c r="I9" s="8"/>
      <c r="J9" s="8"/>
      <c r="K9" s="8"/>
      <c r="L9" s="8"/>
      <c r="M9" s="12"/>
      <c r="N9" s="12"/>
      <c r="O9" s="12"/>
      <c r="P9" s="12"/>
      <c r="Q9" s="12"/>
      <c r="R9" s="8"/>
    </row>
    <row r="10" spans="1:18">
      <c r="A10" s="175"/>
      <c r="B10" s="211"/>
      <c r="C10" s="212"/>
      <c r="D10" s="213"/>
      <c r="E10" s="122"/>
      <c r="F10" s="8"/>
      <c r="G10" s="8"/>
      <c r="H10" s="8"/>
      <c r="I10" s="8"/>
      <c r="J10" s="8"/>
      <c r="K10" s="8"/>
      <c r="L10" s="8"/>
      <c r="M10" s="12"/>
      <c r="N10" s="12"/>
      <c r="O10" s="12"/>
      <c r="P10" s="12"/>
      <c r="Q10" s="12"/>
      <c r="R10" s="8"/>
    </row>
    <row r="11" spans="1:18" ht="15.75" thickBot="1">
      <c r="A11" s="175"/>
      <c r="B11" s="211"/>
      <c r="C11" s="212"/>
      <c r="D11" s="213"/>
      <c r="E11" s="122"/>
      <c r="F11" s="8"/>
      <c r="G11" s="8"/>
      <c r="H11" s="8"/>
      <c r="I11" s="8"/>
      <c r="J11" s="8"/>
      <c r="K11" s="8"/>
      <c r="L11" s="8"/>
      <c r="M11" s="12"/>
      <c r="N11" s="12"/>
      <c r="O11" s="12"/>
      <c r="P11" s="12"/>
      <c r="Q11" s="12"/>
      <c r="R11" s="8"/>
    </row>
    <row r="12" spans="1:18">
      <c r="A12" s="174" t="s">
        <v>13</v>
      </c>
      <c r="B12" s="201" t="s">
        <v>140</v>
      </c>
      <c r="C12" s="202"/>
      <c r="D12" s="203"/>
      <c r="E12" s="122"/>
      <c r="F12" s="8"/>
      <c r="G12" s="8"/>
      <c r="H12" s="8"/>
      <c r="I12" s="8"/>
      <c r="J12" s="8"/>
      <c r="K12" s="8"/>
      <c r="L12" s="8"/>
      <c r="M12" s="12"/>
      <c r="N12" s="12"/>
      <c r="O12" s="12"/>
      <c r="P12" s="12"/>
      <c r="Q12" s="12"/>
      <c r="R12" s="8"/>
    </row>
    <row r="13" spans="1:18">
      <c r="A13" s="175"/>
      <c r="B13" s="204" t="s">
        <v>142</v>
      </c>
      <c r="C13" s="205"/>
      <c r="D13" s="206"/>
      <c r="E13" s="122" t="s">
        <v>12</v>
      </c>
      <c r="F13" s="8" t="s">
        <v>12</v>
      </c>
      <c r="G13" s="8"/>
      <c r="H13" s="8"/>
      <c r="I13" s="8"/>
      <c r="J13" s="8"/>
      <c r="K13" s="8" t="s">
        <v>12</v>
      </c>
      <c r="L13" s="8"/>
      <c r="M13" s="12"/>
      <c r="N13" s="12"/>
      <c r="O13" s="12"/>
      <c r="P13" s="12"/>
      <c r="Q13" s="12"/>
      <c r="R13" s="8"/>
    </row>
    <row r="14" spans="1:18">
      <c r="A14" s="175"/>
      <c r="B14" s="204" t="s">
        <v>141</v>
      </c>
      <c r="C14" s="205"/>
      <c r="D14" s="206"/>
      <c r="E14" s="122"/>
      <c r="F14" s="8"/>
      <c r="G14" s="8" t="s">
        <v>12</v>
      </c>
      <c r="H14" s="8" t="s">
        <v>12</v>
      </c>
      <c r="I14" s="8" t="s">
        <v>12</v>
      </c>
      <c r="J14" s="8" t="s">
        <v>12</v>
      </c>
      <c r="K14" s="8"/>
      <c r="L14" s="8" t="s">
        <v>12</v>
      </c>
      <c r="M14" s="12"/>
      <c r="N14" s="12"/>
      <c r="O14" s="12"/>
      <c r="P14" s="12"/>
      <c r="Q14" s="12"/>
      <c r="R14" s="8"/>
    </row>
    <row r="15" spans="1:18">
      <c r="A15" s="175"/>
      <c r="B15" s="179" t="s">
        <v>155</v>
      </c>
      <c r="C15" s="180"/>
      <c r="D15" s="181"/>
      <c r="E15" s="122"/>
      <c r="F15" s="8"/>
      <c r="G15" s="8"/>
      <c r="H15" s="8"/>
      <c r="I15" s="8"/>
      <c r="J15" s="8"/>
      <c r="K15" s="8"/>
      <c r="L15" s="8"/>
      <c r="M15" s="12"/>
      <c r="N15" s="12"/>
      <c r="O15" s="12"/>
      <c r="P15" s="12"/>
      <c r="Q15" s="12"/>
      <c r="R15" s="8"/>
    </row>
    <row r="16" spans="1:18">
      <c r="A16" s="175"/>
      <c r="B16" s="204" t="b">
        <v>0</v>
      </c>
      <c r="C16" s="205"/>
      <c r="D16" s="206"/>
      <c r="E16" s="122"/>
      <c r="F16" s="8" t="s">
        <v>12</v>
      </c>
      <c r="G16" s="8"/>
      <c r="H16" s="8"/>
      <c r="I16" s="8" t="s">
        <v>12</v>
      </c>
      <c r="J16" s="8" t="s">
        <v>12</v>
      </c>
      <c r="K16" s="8" t="s">
        <v>12</v>
      </c>
      <c r="L16" s="8" t="s">
        <v>12</v>
      </c>
      <c r="M16" s="12"/>
      <c r="N16" s="12"/>
      <c r="O16" s="12"/>
      <c r="P16" s="12"/>
      <c r="Q16" s="12"/>
      <c r="R16" s="8"/>
    </row>
    <row r="17" spans="1:18">
      <c r="A17" s="175"/>
      <c r="B17" s="204" t="s">
        <v>156</v>
      </c>
      <c r="C17" s="205"/>
      <c r="D17" s="206"/>
      <c r="E17" s="122"/>
      <c r="F17" s="8"/>
      <c r="G17" s="8"/>
      <c r="H17" s="8" t="s">
        <v>12</v>
      </c>
      <c r="I17" s="8"/>
      <c r="J17" s="8"/>
      <c r="K17" s="8"/>
      <c r="L17" s="8"/>
      <c r="M17" s="12"/>
      <c r="N17" s="12"/>
      <c r="O17" s="12"/>
      <c r="P17" s="12"/>
      <c r="Q17" s="12"/>
      <c r="R17" s="8"/>
    </row>
    <row r="18" spans="1:18">
      <c r="A18" s="175"/>
      <c r="B18" s="204" t="s">
        <v>157</v>
      </c>
      <c r="C18" s="205"/>
      <c r="D18" s="206"/>
      <c r="E18" s="122" t="s">
        <v>12</v>
      </c>
      <c r="F18" s="8"/>
      <c r="G18" s="8" t="s">
        <v>12</v>
      </c>
      <c r="H18" s="8"/>
      <c r="I18" s="8"/>
      <c r="J18" s="8"/>
      <c r="K18" s="8"/>
      <c r="L18" s="8"/>
      <c r="M18" s="12"/>
      <c r="N18" s="12"/>
      <c r="O18" s="12"/>
      <c r="P18" s="12"/>
      <c r="Q18" s="12"/>
      <c r="R18" s="8"/>
    </row>
    <row r="19" spans="1:18">
      <c r="A19" s="175"/>
      <c r="B19" s="179" t="s">
        <v>158</v>
      </c>
      <c r="C19" s="180"/>
      <c r="D19" s="181"/>
      <c r="E19" s="122"/>
      <c r="F19" s="8"/>
      <c r="G19" s="8"/>
      <c r="H19" s="8"/>
      <c r="I19" s="8"/>
      <c r="J19" s="8"/>
      <c r="K19" s="8"/>
      <c r="L19" s="8"/>
      <c r="M19" s="12"/>
      <c r="N19" s="12"/>
      <c r="O19" s="12"/>
      <c r="P19" s="12"/>
      <c r="Q19" s="12"/>
      <c r="R19" s="8"/>
    </row>
    <row r="20" spans="1:18">
      <c r="A20" s="175"/>
      <c r="B20" s="204" t="b">
        <v>0</v>
      </c>
      <c r="C20" s="205"/>
      <c r="D20" s="206"/>
      <c r="E20" s="122"/>
      <c r="F20" s="8"/>
      <c r="G20" s="8"/>
      <c r="H20" s="8"/>
      <c r="I20" s="8"/>
      <c r="J20" s="8"/>
      <c r="K20" s="8" t="s">
        <v>12</v>
      </c>
      <c r="L20" s="8" t="s">
        <v>12</v>
      </c>
      <c r="M20" s="12"/>
      <c r="N20" s="12"/>
      <c r="O20" s="12"/>
      <c r="P20" s="12"/>
      <c r="Q20" s="12"/>
      <c r="R20" s="8"/>
    </row>
    <row r="21" spans="1:18">
      <c r="A21" s="175"/>
      <c r="B21" s="204" t="s">
        <v>156</v>
      </c>
      <c r="C21" s="205"/>
      <c r="D21" s="206"/>
      <c r="E21" s="122"/>
      <c r="F21" s="8"/>
      <c r="G21" s="8"/>
      <c r="H21" s="8"/>
      <c r="I21" s="8"/>
      <c r="J21" s="8" t="s">
        <v>12</v>
      </c>
      <c r="K21" s="8"/>
      <c r="L21" s="8"/>
      <c r="M21" s="12"/>
      <c r="N21" s="12"/>
      <c r="O21" s="12"/>
      <c r="P21" s="12"/>
      <c r="Q21" s="12"/>
      <c r="R21" s="8"/>
    </row>
    <row r="22" spans="1:18" ht="15.75" thickBot="1">
      <c r="A22" s="175"/>
      <c r="B22" s="204" t="s">
        <v>157</v>
      </c>
      <c r="C22" s="205"/>
      <c r="D22" s="206"/>
      <c r="E22" s="122" t="s">
        <v>12</v>
      </c>
      <c r="F22" s="8" t="s">
        <v>12</v>
      </c>
      <c r="G22" s="8" t="s">
        <v>12</v>
      </c>
      <c r="H22" s="8" t="s">
        <v>12</v>
      </c>
      <c r="I22" s="8" t="s">
        <v>12</v>
      </c>
      <c r="J22" s="8"/>
      <c r="K22" s="8"/>
      <c r="L22" s="8"/>
      <c r="M22" s="12"/>
      <c r="N22" s="12"/>
      <c r="O22" s="12"/>
      <c r="P22" s="12"/>
      <c r="Q22" s="12"/>
      <c r="R22" s="8"/>
    </row>
    <row r="23" spans="1:18" ht="15" customHeight="1">
      <c r="A23" s="174" t="s">
        <v>14</v>
      </c>
      <c r="B23" s="179" t="s">
        <v>160</v>
      </c>
      <c r="C23" s="180"/>
      <c r="D23" s="181"/>
      <c r="E23" s="122" t="s">
        <v>12</v>
      </c>
      <c r="F23" s="122"/>
      <c r="G23" s="122" t="s">
        <v>12</v>
      </c>
      <c r="H23" s="122" t="s">
        <v>12</v>
      </c>
      <c r="I23" s="122"/>
      <c r="J23" s="122"/>
      <c r="K23" s="8"/>
      <c r="L23" s="8"/>
      <c r="M23" s="12"/>
      <c r="N23" s="12"/>
      <c r="O23" s="12"/>
      <c r="P23" s="12"/>
      <c r="Q23" s="12"/>
      <c r="R23" s="8"/>
    </row>
    <row r="24" spans="1:18" ht="15" customHeight="1">
      <c r="A24" s="175"/>
      <c r="B24" s="179" t="s">
        <v>159</v>
      </c>
      <c r="C24" s="180"/>
      <c r="D24" s="181"/>
      <c r="E24" s="122"/>
      <c r="F24" s="122" t="s">
        <v>12</v>
      </c>
      <c r="G24" s="122"/>
      <c r="H24" s="122"/>
      <c r="I24" s="122" t="s">
        <v>12</v>
      </c>
      <c r="J24" s="122" t="s">
        <v>12</v>
      </c>
      <c r="K24" s="8"/>
      <c r="L24" s="8"/>
      <c r="M24" s="12"/>
      <c r="N24" s="12"/>
      <c r="O24" s="12"/>
      <c r="P24" s="12"/>
      <c r="Q24" s="12"/>
      <c r="R24" s="8"/>
    </row>
    <row r="25" spans="1:18" ht="15" customHeight="1">
      <c r="A25" s="175"/>
      <c r="B25" s="208" t="s">
        <v>125</v>
      </c>
      <c r="C25" s="209"/>
      <c r="D25" s="210"/>
      <c r="E25" s="122"/>
      <c r="F25" s="122"/>
      <c r="G25" s="122"/>
      <c r="H25" s="122"/>
      <c r="I25" s="122"/>
      <c r="J25" s="122"/>
      <c r="K25" s="8" t="s">
        <v>12</v>
      </c>
      <c r="L25" s="8"/>
      <c r="M25" s="12"/>
      <c r="N25" s="12"/>
      <c r="O25" s="12"/>
      <c r="P25" s="12"/>
      <c r="Q25" s="12"/>
      <c r="R25" s="8"/>
    </row>
    <row r="26" spans="1:18" ht="15" customHeight="1">
      <c r="A26" s="175"/>
      <c r="B26" s="179" t="s">
        <v>162</v>
      </c>
      <c r="C26" s="180"/>
      <c r="D26" s="181"/>
      <c r="E26" s="122"/>
      <c r="F26" s="122"/>
      <c r="G26" s="122"/>
      <c r="H26" s="122"/>
      <c r="I26" s="122"/>
      <c r="J26" s="122"/>
      <c r="K26" s="8" t="s">
        <v>12</v>
      </c>
      <c r="L26" s="8"/>
      <c r="M26" s="12"/>
      <c r="N26" s="12"/>
      <c r="O26" s="12"/>
      <c r="P26" s="12"/>
      <c r="Q26" s="12"/>
      <c r="R26" s="8"/>
    </row>
    <row r="27" spans="1:18" ht="15" customHeight="1" thickBot="1">
      <c r="A27" s="175"/>
      <c r="B27" s="179" t="s">
        <v>161</v>
      </c>
      <c r="C27" s="180"/>
      <c r="D27" s="181"/>
      <c r="E27" s="122"/>
      <c r="F27" s="122"/>
      <c r="G27" s="122"/>
      <c r="H27" s="122"/>
      <c r="I27" s="122"/>
      <c r="J27" s="122"/>
      <c r="K27" s="8"/>
      <c r="L27" s="8" t="s">
        <v>12</v>
      </c>
      <c r="M27" s="12"/>
      <c r="N27" s="12"/>
      <c r="O27" s="12"/>
      <c r="P27" s="12"/>
      <c r="Q27" s="12"/>
      <c r="R27" s="8"/>
    </row>
    <row r="28" spans="1:18" ht="15.75" thickTop="1">
      <c r="A28" s="174" t="s">
        <v>15</v>
      </c>
      <c r="B28" s="211" t="s">
        <v>16</v>
      </c>
      <c r="C28" s="212"/>
      <c r="D28" s="213"/>
      <c r="E28" s="124" t="s">
        <v>34</v>
      </c>
      <c r="F28" s="124" t="s">
        <v>34</v>
      </c>
      <c r="G28" s="124" t="s">
        <v>34</v>
      </c>
      <c r="H28" s="124" t="s">
        <v>34</v>
      </c>
      <c r="I28" s="124" t="s">
        <v>34</v>
      </c>
      <c r="J28" s="124" t="s">
        <v>34</v>
      </c>
      <c r="K28" s="13" t="s">
        <v>17</v>
      </c>
      <c r="L28" s="13" t="s">
        <v>17</v>
      </c>
      <c r="M28" s="13"/>
      <c r="N28" s="13"/>
      <c r="O28" s="13"/>
      <c r="P28" s="13"/>
      <c r="Q28" s="13"/>
      <c r="R28" s="13"/>
    </row>
    <row r="29" spans="1:18">
      <c r="A29" s="175"/>
      <c r="B29" s="211" t="s">
        <v>18</v>
      </c>
      <c r="C29" s="212"/>
      <c r="D29" s="213"/>
      <c r="E29" s="125" t="s">
        <v>19</v>
      </c>
      <c r="F29" s="125" t="s">
        <v>19</v>
      </c>
      <c r="G29" s="125" t="s">
        <v>19</v>
      </c>
      <c r="H29" s="125" t="s">
        <v>19</v>
      </c>
      <c r="I29" s="125" t="s">
        <v>19</v>
      </c>
      <c r="J29" s="125" t="s">
        <v>19</v>
      </c>
      <c r="K29" s="125" t="s">
        <v>19</v>
      </c>
      <c r="L29" s="125" t="s">
        <v>19</v>
      </c>
      <c r="M29" s="9"/>
      <c r="N29" s="9"/>
      <c r="O29" s="9"/>
      <c r="P29" s="9"/>
      <c r="Q29" s="9"/>
      <c r="R29" s="9"/>
    </row>
    <row r="30" spans="1:18">
      <c r="A30" s="175"/>
      <c r="B30" s="211" t="s">
        <v>20</v>
      </c>
      <c r="C30" s="212"/>
      <c r="D30" s="213"/>
      <c r="E30" s="126">
        <v>42592</v>
      </c>
      <c r="F30" s="126">
        <v>42592</v>
      </c>
      <c r="G30" s="126">
        <v>42592</v>
      </c>
      <c r="H30" s="126">
        <v>42592</v>
      </c>
      <c r="I30" s="126">
        <v>42592</v>
      </c>
      <c r="J30" s="126">
        <v>42592</v>
      </c>
      <c r="K30" s="126">
        <v>42592</v>
      </c>
      <c r="L30" s="126">
        <v>42592</v>
      </c>
      <c r="M30" s="14"/>
      <c r="N30" s="14"/>
      <c r="O30" s="14"/>
      <c r="P30" s="14"/>
      <c r="Q30" s="14"/>
      <c r="R30" s="14"/>
    </row>
  </sheetData>
  <mergeCells count="46">
    <mergeCell ref="A2:B2"/>
    <mergeCell ref="C2:D2"/>
    <mergeCell ref="E2:H2"/>
    <mergeCell ref="I2:R2"/>
    <mergeCell ref="A3:B3"/>
    <mergeCell ref="C3:D3"/>
    <mergeCell ref="E3:H3"/>
    <mergeCell ref="I3:R3"/>
    <mergeCell ref="A9:A11"/>
    <mergeCell ref="B9:D9"/>
    <mergeCell ref="B10:D10"/>
    <mergeCell ref="B11:D11"/>
    <mergeCell ref="A4:B4"/>
    <mergeCell ref="C4:R4"/>
    <mergeCell ref="A5:B5"/>
    <mergeCell ref="C5:D5"/>
    <mergeCell ref="E5:H5"/>
    <mergeCell ref="I5:K5"/>
    <mergeCell ref="L5:R5"/>
    <mergeCell ref="A6:B6"/>
    <mergeCell ref="C6:D6"/>
    <mergeCell ref="E6:H6"/>
    <mergeCell ref="L6:R6"/>
    <mergeCell ref="B8:D8"/>
    <mergeCell ref="A28:A30"/>
    <mergeCell ref="B28:D28"/>
    <mergeCell ref="B29:D29"/>
    <mergeCell ref="B30:D30"/>
    <mergeCell ref="B14:D14"/>
    <mergeCell ref="B22:D22"/>
    <mergeCell ref="B23:D23"/>
    <mergeCell ref="B15:D15"/>
    <mergeCell ref="B16:D16"/>
    <mergeCell ref="A12:A22"/>
    <mergeCell ref="B12:D12"/>
    <mergeCell ref="B13:D13"/>
    <mergeCell ref="B24:D24"/>
    <mergeCell ref="A23:A27"/>
    <mergeCell ref="B17:D17"/>
    <mergeCell ref="B18:D18"/>
    <mergeCell ref="B19:D19"/>
    <mergeCell ref="B21:D21"/>
    <mergeCell ref="B25:D25"/>
    <mergeCell ref="B26:D26"/>
    <mergeCell ref="B27:D27"/>
    <mergeCell ref="B20:D20"/>
  </mergeCells>
  <dataValidations count="3">
    <dataValidation type="list" allowBlank="1" showInputMessage="1" showErrorMessage="1" sqref="I9:I11 E9:G11 E12:R27">
      <formula1>"O, "</formula1>
    </dataValidation>
    <dataValidation type="list" allowBlank="1" showInputMessage="1" showErrorMessage="1" sqref="E29:R29">
      <formula1>"P,F, "</formula1>
    </dataValidation>
    <dataValidation type="list" allowBlank="1" showInputMessage="1" showErrorMessage="1" sqref="E28:R28">
      <formula1>"N,A,B, "</formula1>
    </dataValidation>
  </dataValidation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4"/>
  <sheetViews>
    <sheetView workbookViewId="0">
      <selection activeCell="H17" sqref="H17"/>
    </sheetView>
  </sheetViews>
  <sheetFormatPr defaultRowHeight="15"/>
  <cols>
    <col min="1" max="1" width="11.125" bestFit="1" customWidth="1"/>
    <col min="4" max="4" width="19.125" customWidth="1"/>
  </cols>
  <sheetData>
    <row r="1" spans="1:18" ht="15.75" thickBot="1">
      <c r="A1" s="1"/>
      <c r="B1" s="2"/>
      <c r="C1" s="3"/>
      <c r="D1" s="4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spans="1:18" ht="15" customHeight="1">
      <c r="A2" s="154" t="s">
        <v>0</v>
      </c>
      <c r="B2" s="155"/>
      <c r="C2" s="156" t="s">
        <v>164</v>
      </c>
      <c r="D2" s="157"/>
      <c r="E2" s="158" t="s">
        <v>1</v>
      </c>
      <c r="F2" s="159"/>
      <c r="G2" s="159"/>
      <c r="H2" s="160"/>
      <c r="I2" s="161" t="str">
        <f>C2</f>
        <v>removeOAuthProvider</v>
      </c>
      <c r="J2" s="162"/>
      <c r="K2" s="162"/>
      <c r="L2" s="162"/>
      <c r="M2" s="162"/>
      <c r="N2" s="162"/>
      <c r="O2" s="162"/>
      <c r="P2" s="162"/>
      <c r="Q2" s="162"/>
      <c r="R2" s="163"/>
    </row>
    <row r="3" spans="1:18" ht="15" customHeight="1">
      <c r="A3" s="164" t="s">
        <v>2</v>
      </c>
      <c r="B3" s="165"/>
      <c r="C3" s="166" t="s">
        <v>105</v>
      </c>
      <c r="D3" s="167"/>
      <c r="E3" s="168" t="s">
        <v>3</v>
      </c>
      <c r="F3" s="169"/>
      <c r="G3" s="169"/>
      <c r="H3" s="170"/>
      <c r="I3" s="171" t="str">
        <f>C3</f>
        <v>DangtSE03039</v>
      </c>
      <c r="J3" s="172"/>
      <c r="K3" s="172"/>
      <c r="L3" s="172"/>
      <c r="M3" s="172"/>
      <c r="N3" s="172"/>
      <c r="O3" s="172"/>
      <c r="P3" s="172"/>
      <c r="Q3" s="172"/>
      <c r="R3" s="173"/>
    </row>
    <row r="4" spans="1:18" ht="15" customHeight="1">
      <c r="A4" s="164" t="s">
        <v>4</v>
      </c>
      <c r="B4" s="165"/>
      <c r="C4" s="182"/>
      <c r="D4" s="182"/>
      <c r="E4" s="183"/>
      <c r="F4" s="183"/>
      <c r="G4" s="183"/>
      <c r="H4" s="183"/>
      <c r="I4" s="182"/>
      <c r="J4" s="182"/>
      <c r="K4" s="182"/>
      <c r="L4" s="182"/>
      <c r="M4" s="182"/>
      <c r="N4" s="182"/>
      <c r="O4" s="182"/>
      <c r="P4" s="182"/>
      <c r="Q4" s="182"/>
      <c r="R4" s="184"/>
    </row>
    <row r="5" spans="1:18" ht="15" customHeight="1">
      <c r="A5" s="185" t="s">
        <v>5</v>
      </c>
      <c r="B5" s="186"/>
      <c r="C5" s="187" t="s">
        <v>6</v>
      </c>
      <c r="D5" s="188"/>
      <c r="E5" s="189" t="s">
        <v>7</v>
      </c>
      <c r="F5" s="188"/>
      <c r="G5" s="188"/>
      <c r="H5" s="190"/>
      <c r="I5" s="188" t="s">
        <v>8</v>
      </c>
      <c r="J5" s="188"/>
      <c r="K5" s="188"/>
      <c r="L5" s="189" t="s">
        <v>9</v>
      </c>
      <c r="M5" s="188"/>
      <c r="N5" s="188"/>
      <c r="O5" s="188"/>
      <c r="P5" s="188"/>
      <c r="Q5" s="188"/>
      <c r="R5" s="191"/>
    </row>
    <row r="6" spans="1:18" ht="15.75" thickBot="1">
      <c r="A6" s="192">
        <f>COUNTIF(E23:R23,"P")</f>
        <v>3</v>
      </c>
      <c r="B6" s="193"/>
      <c r="C6" s="194">
        <f>COUNTIF(E23:R23,"F")</f>
        <v>0</v>
      </c>
      <c r="D6" s="195"/>
      <c r="E6" s="196">
        <f>SUM(L6,- A6,- C6)</f>
        <v>0</v>
      </c>
      <c r="F6" s="195"/>
      <c r="G6" s="195"/>
      <c r="H6" s="197"/>
      <c r="I6" s="5">
        <f>COUNTIF(E22:R22,"N")</f>
        <v>1</v>
      </c>
      <c r="J6" s="5">
        <f>COUNTIF(E22:R22,"A")</f>
        <v>2</v>
      </c>
      <c r="K6" s="5">
        <f>COUNTIF(E22:R22,"B")</f>
        <v>0</v>
      </c>
      <c r="L6" s="196">
        <f>COUNTA(E8:R8)</f>
        <v>3</v>
      </c>
      <c r="M6" s="195"/>
      <c r="N6" s="195"/>
      <c r="O6" s="195"/>
      <c r="P6" s="195"/>
      <c r="Q6" s="195"/>
      <c r="R6" s="198"/>
    </row>
    <row r="7" spans="1:18" ht="15.75" thickBot="1">
      <c r="A7" s="3"/>
      <c r="B7" s="6"/>
      <c r="C7" s="3"/>
      <c r="D7" s="4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</row>
    <row r="8" spans="1:18" ht="43.5" thickTop="1" thickBot="1">
      <c r="A8" s="7"/>
      <c r="B8" s="199"/>
      <c r="C8" s="200"/>
      <c r="D8" s="200"/>
      <c r="E8" s="118" t="s">
        <v>10</v>
      </c>
      <c r="F8" s="118" t="s">
        <v>108</v>
      </c>
      <c r="G8" s="118" t="s">
        <v>109</v>
      </c>
      <c r="H8" s="118"/>
      <c r="I8" s="118"/>
      <c r="J8" s="118"/>
      <c r="K8" s="118"/>
      <c r="L8" s="118"/>
      <c r="M8" s="118"/>
      <c r="N8" s="118"/>
      <c r="O8" s="118"/>
      <c r="P8" s="118"/>
      <c r="Q8" s="118"/>
      <c r="R8" s="119"/>
    </row>
    <row r="9" spans="1:18">
      <c r="A9" s="174" t="s">
        <v>11</v>
      </c>
      <c r="B9" s="176"/>
      <c r="C9" s="177"/>
      <c r="D9" s="178"/>
      <c r="E9" s="122"/>
      <c r="F9" s="9"/>
      <c r="G9" s="9"/>
      <c r="H9" s="8"/>
      <c r="I9" s="8"/>
      <c r="J9" s="8"/>
      <c r="K9" s="8"/>
      <c r="L9" s="8"/>
      <c r="M9" s="12"/>
      <c r="N9" s="12"/>
      <c r="O9" s="12"/>
      <c r="P9" s="12"/>
      <c r="Q9" s="12"/>
      <c r="R9" s="8"/>
    </row>
    <row r="10" spans="1:18">
      <c r="A10" s="175"/>
      <c r="B10" s="211"/>
      <c r="C10" s="212"/>
      <c r="D10" s="213"/>
      <c r="E10" s="122"/>
      <c r="F10" s="8"/>
      <c r="G10" s="8"/>
      <c r="H10" s="8"/>
      <c r="I10" s="8"/>
      <c r="J10" s="8"/>
      <c r="K10" s="8"/>
      <c r="L10" s="8"/>
      <c r="M10" s="12"/>
      <c r="N10" s="12"/>
      <c r="O10" s="12"/>
      <c r="P10" s="12"/>
      <c r="Q10" s="12"/>
      <c r="R10" s="8"/>
    </row>
    <row r="11" spans="1:18" ht="15.75" thickBot="1">
      <c r="A11" s="175"/>
      <c r="B11" s="211"/>
      <c r="C11" s="212"/>
      <c r="D11" s="213"/>
      <c r="E11" s="122"/>
      <c r="F11" s="8"/>
      <c r="G11" s="8"/>
      <c r="H11" s="8"/>
      <c r="I11" s="8"/>
      <c r="J11" s="8"/>
      <c r="K11" s="8"/>
      <c r="L11" s="8"/>
      <c r="M11" s="12"/>
      <c r="N11" s="12"/>
      <c r="O11" s="12"/>
      <c r="P11" s="12"/>
      <c r="Q11" s="12"/>
      <c r="R11" s="8"/>
    </row>
    <row r="12" spans="1:18">
      <c r="A12" s="174" t="s">
        <v>13</v>
      </c>
      <c r="B12" s="201" t="s">
        <v>140</v>
      </c>
      <c r="C12" s="202"/>
      <c r="D12" s="203"/>
      <c r="E12" s="122"/>
      <c r="F12" s="8"/>
      <c r="G12" s="8"/>
      <c r="H12" s="8"/>
      <c r="I12" s="8"/>
      <c r="J12" s="8"/>
      <c r="K12" s="8"/>
      <c r="L12" s="8"/>
      <c r="M12" s="12"/>
      <c r="N12" s="12"/>
      <c r="O12" s="12"/>
      <c r="P12" s="12"/>
      <c r="Q12" s="12"/>
      <c r="R12" s="8"/>
    </row>
    <row r="13" spans="1:18">
      <c r="A13" s="175"/>
      <c r="B13" s="204" t="s">
        <v>142</v>
      </c>
      <c r="C13" s="205"/>
      <c r="D13" s="206"/>
      <c r="E13" s="122" t="s">
        <v>12</v>
      </c>
      <c r="F13" s="8"/>
      <c r="G13" s="8"/>
      <c r="H13" s="8"/>
      <c r="I13" s="8"/>
      <c r="J13" s="8"/>
      <c r="K13" s="8"/>
      <c r="L13" s="8"/>
      <c r="M13" s="12"/>
      <c r="N13" s="12"/>
      <c r="O13" s="12"/>
      <c r="P13" s="12"/>
      <c r="Q13" s="12"/>
      <c r="R13" s="8"/>
    </row>
    <row r="14" spans="1:18">
      <c r="A14" s="175"/>
      <c r="B14" s="204" t="s">
        <v>141</v>
      </c>
      <c r="C14" s="205"/>
      <c r="D14" s="206"/>
      <c r="E14" s="122"/>
      <c r="F14" s="8" t="s">
        <v>12</v>
      </c>
      <c r="G14" s="8" t="s">
        <v>12</v>
      </c>
      <c r="H14" s="8"/>
      <c r="I14" s="8"/>
      <c r="J14" s="8"/>
      <c r="K14" s="8"/>
      <c r="L14" s="8"/>
      <c r="M14" s="12"/>
      <c r="N14" s="12"/>
      <c r="O14" s="12"/>
      <c r="P14" s="12"/>
      <c r="Q14" s="12"/>
      <c r="R14" s="8"/>
    </row>
    <row r="15" spans="1:18">
      <c r="A15" s="175"/>
      <c r="B15" s="179" t="s">
        <v>165</v>
      </c>
      <c r="C15" s="180"/>
      <c r="D15" s="181"/>
      <c r="E15" s="122"/>
      <c r="F15" s="8"/>
      <c r="G15" s="8"/>
      <c r="H15" s="8"/>
      <c r="I15" s="8"/>
      <c r="J15" s="8"/>
      <c r="K15" s="8"/>
      <c r="L15" s="8"/>
      <c r="M15" s="12"/>
      <c r="N15" s="12"/>
      <c r="O15" s="12"/>
      <c r="P15" s="12"/>
      <c r="Q15" s="12"/>
      <c r="R15" s="8"/>
    </row>
    <row r="16" spans="1:18">
      <c r="A16" s="175"/>
      <c r="B16" s="204" t="s">
        <v>119</v>
      </c>
      <c r="C16" s="205"/>
      <c r="D16" s="206"/>
      <c r="E16" s="122"/>
      <c r="F16" s="8" t="s">
        <v>12</v>
      </c>
      <c r="G16" s="8"/>
      <c r="H16" s="8"/>
      <c r="I16" s="8"/>
      <c r="J16" s="8"/>
      <c r="K16" s="8"/>
      <c r="L16" s="8"/>
      <c r="M16" s="12"/>
      <c r="N16" s="12"/>
      <c r="O16" s="12"/>
      <c r="P16" s="12"/>
      <c r="Q16" s="12"/>
      <c r="R16" s="8"/>
    </row>
    <row r="17" spans="1:18" ht="15.75" thickBot="1">
      <c r="A17" s="175"/>
      <c r="B17" s="204" t="s">
        <v>166</v>
      </c>
      <c r="C17" s="205"/>
      <c r="D17" s="206"/>
      <c r="E17" s="122" t="s">
        <v>12</v>
      </c>
      <c r="F17" s="8"/>
      <c r="G17" s="8" t="s">
        <v>12</v>
      </c>
      <c r="H17" s="8"/>
      <c r="I17" s="8"/>
      <c r="J17" s="8"/>
      <c r="K17" s="8"/>
      <c r="L17" s="8"/>
      <c r="M17" s="12"/>
      <c r="N17" s="12"/>
      <c r="O17" s="12"/>
      <c r="P17" s="12"/>
      <c r="Q17" s="12"/>
      <c r="R17" s="8"/>
    </row>
    <row r="18" spans="1:18" ht="15" customHeight="1">
      <c r="A18" s="174" t="s">
        <v>14</v>
      </c>
      <c r="B18" s="179" t="s">
        <v>167</v>
      </c>
      <c r="C18" s="180"/>
      <c r="D18" s="181"/>
      <c r="E18" s="122" t="s">
        <v>12</v>
      </c>
      <c r="F18" s="122"/>
      <c r="G18" s="122"/>
      <c r="H18" s="122"/>
      <c r="I18" s="122"/>
      <c r="J18" s="122"/>
      <c r="K18" s="8"/>
      <c r="L18" s="8"/>
      <c r="M18" s="12"/>
      <c r="N18" s="12"/>
      <c r="O18" s="12"/>
      <c r="P18" s="12"/>
      <c r="Q18" s="12"/>
      <c r="R18" s="8"/>
    </row>
    <row r="19" spans="1:18" ht="15" customHeight="1">
      <c r="A19" s="175"/>
      <c r="B19" s="179" t="s">
        <v>168</v>
      </c>
      <c r="C19" s="180"/>
      <c r="D19" s="181"/>
      <c r="E19" s="122"/>
      <c r="F19" s="122" t="s">
        <v>12</v>
      </c>
      <c r="G19" s="122"/>
      <c r="H19" s="122"/>
      <c r="I19" s="122"/>
      <c r="J19" s="122"/>
      <c r="K19" s="8"/>
      <c r="L19" s="8"/>
      <c r="M19" s="12"/>
      <c r="N19" s="12"/>
      <c r="O19" s="12"/>
      <c r="P19" s="12"/>
      <c r="Q19" s="12"/>
      <c r="R19" s="8"/>
    </row>
    <row r="20" spans="1:18" ht="15" customHeight="1">
      <c r="A20" s="175"/>
      <c r="B20" s="208" t="s">
        <v>169</v>
      </c>
      <c r="C20" s="209"/>
      <c r="D20" s="210"/>
      <c r="E20" s="122"/>
      <c r="F20" s="122"/>
      <c r="G20" s="122" t="s">
        <v>12</v>
      </c>
      <c r="H20" s="122"/>
      <c r="I20" s="122"/>
      <c r="J20" s="122"/>
      <c r="K20" s="8"/>
      <c r="L20" s="8"/>
      <c r="M20" s="12"/>
      <c r="N20" s="12"/>
      <c r="O20" s="12"/>
      <c r="P20" s="12"/>
      <c r="Q20" s="12"/>
      <c r="R20" s="8"/>
    </row>
    <row r="21" spans="1:18" ht="15" customHeight="1" thickBot="1">
      <c r="A21" s="175"/>
      <c r="B21" s="179" t="s">
        <v>170</v>
      </c>
      <c r="C21" s="180"/>
      <c r="D21" s="181"/>
      <c r="E21" s="122"/>
      <c r="F21" s="122"/>
      <c r="G21" s="122" t="s">
        <v>12</v>
      </c>
      <c r="H21" s="122"/>
      <c r="I21" s="122"/>
      <c r="J21" s="122"/>
      <c r="K21" s="8"/>
      <c r="L21" s="8"/>
      <c r="M21" s="12"/>
      <c r="N21" s="12"/>
      <c r="O21" s="12"/>
      <c r="P21" s="12"/>
      <c r="Q21" s="12"/>
      <c r="R21" s="8"/>
    </row>
    <row r="22" spans="1:18" ht="15.75" thickTop="1">
      <c r="A22" s="174" t="s">
        <v>15</v>
      </c>
      <c r="B22" s="211" t="s">
        <v>16</v>
      </c>
      <c r="C22" s="212"/>
      <c r="D22" s="213"/>
      <c r="E22" s="124" t="s">
        <v>34</v>
      </c>
      <c r="F22" s="124" t="s">
        <v>34</v>
      </c>
      <c r="G22" s="124" t="s">
        <v>17</v>
      </c>
      <c r="H22" s="124"/>
      <c r="I22" s="124"/>
      <c r="J22" s="124"/>
      <c r="K22" s="13"/>
      <c r="L22" s="13"/>
      <c r="M22" s="13"/>
      <c r="N22" s="13"/>
      <c r="O22" s="13"/>
      <c r="P22" s="13"/>
      <c r="Q22" s="13"/>
      <c r="R22" s="13"/>
    </row>
    <row r="23" spans="1:18">
      <c r="A23" s="175"/>
      <c r="B23" s="211" t="s">
        <v>18</v>
      </c>
      <c r="C23" s="212"/>
      <c r="D23" s="213"/>
      <c r="E23" s="125" t="s">
        <v>19</v>
      </c>
      <c r="F23" s="125" t="s">
        <v>19</v>
      </c>
      <c r="G23" s="125" t="s">
        <v>19</v>
      </c>
      <c r="H23" s="125"/>
      <c r="I23" s="125"/>
      <c r="J23" s="125"/>
      <c r="K23" s="125"/>
      <c r="L23" s="125"/>
      <c r="M23" s="9"/>
      <c r="N23" s="9"/>
      <c r="O23" s="9"/>
      <c r="P23" s="9"/>
      <c r="Q23" s="9"/>
      <c r="R23" s="9"/>
    </row>
    <row r="24" spans="1:18">
      <c r="A24" s="175"/>
      <c r="B24" s="211" t="s">
        <v>20</v>
      </c>
      <c r="C24" s="212"/>
      <c r="D24" s="213"/>
      <c r="E24" s="126">
        <v>42592</v>
      </c>
      <c r="F24" s="126">
        <v>42592</v>
      </c>
      <c r="G24" s="126">
        <v>42592</v>
      </c>
      <c r="H24" s="126"/>
      <c r="I24" s="126"/>
      <c r="J24" s="126"/>
      <c r="K24" s="126"/>
      <c r="L24" s="126"/>
      <c r="M24" s="14"/>
      <c r="N24" s="14"/>
      <c r="O24" s="14"/>
      <c r="P24" s="14"/>
      <c r="Q24" s="14"/>
      <c r="R24" s="14"/>
    </row>
  </sheetData>
  <mergeCells count="40">
    <mergeCell ref="A2:B2"/>
    <mergeCell ref="C2:D2"/>
    <mergeCell ref="E2:H2"/>
    <mergeCell ref="I2:R2"/>
    <mergeCell ref="A3:B3"/>
    <mergeCell ref="C3:D3"/>
    <mergeCell ref="E3:H3"/>
    <mergeCell ref="I3:R3"/>
    <mergeCell ref="A9:A11"/>
    <mergeCell ref="B9:D9"/>
    <mergeCell ref="B10:D10"/>
    <mergeCell ref="B11:D11"/>
    <mergeCell ref="A4:B4"/>
    <mergeCell ref="C4:R4"/>
    <mergeCell ref="A5:B5"/>
    <mergeCell ref="C5:D5"/>
    <mergeCell ref="E5:H5"/>
    <mergeCell ref="I5:K5"/>
    <mergeCell ref="L5:R5"/>
    <mergeCell ref="A6:B6"/>
    <mergeCell ref="C6:D6"/>
    <mergeCell ref="E6:H6"/>
    <mergeCell ref="L6:R6"/>
    <mergeCell ref="B8:D8"/>
    <mergeCell ref="A12:A17"/>
    <mergeCell ref="B12:D12"/>
    <mergeCell ref="B13:D13"/>
    <mergeCell ref="B14:D14"/>
    <mergeCell ref="B15:D15"/>
    <mergeCell ref="B16:D16"/>
    <mergeCell ref="B17:D17"/>
    <mergeCell ref="A22:A24"/>
    <mergeCell ref="B22:D22"/>
    <mergeCell ref="B23:D23"/>
    <mergeCell ref="B24:D24"/>
    <mergeCell ref="A18:A21"/>
    <mergeCell ref="B18:D18"/>
    <mergeCell ref="B19:D19"/>
    <mergeCell ref="B20:D20"/>
    <mergeCell ref="B21:D21"/>
  </mergeCells>
  <dataValidations count="3">
    <dataValidation type="list" allowBlank="1" showInputMessage="1" showErrorMessage="1" sqref="E22:R22">
      <formula1>"N,A,B, "</formula1>
    </dataValidation>
    <dataValidation type="list" allowBlank="1" showInputMessage="1" showErrorMessage="1" sqref="E23:R23">
      <formula1>"P,F, "</formula1>
    </dataValidation>
    <dataValidation type="list" allowBlank="1" showInputMessage="1" showErrorMessage="1" sqref="I9:I11 E9:G11 E12:R21">
      <formula1>"O, "</formula1>
    </dataValidation>
  </dataValidation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"/>
  <sheetViews>
    <sheetView topLeftCell="A4" workbookViewId="0">
      <selection activeCell="E19" sqref="E19"/>
    </sheetView>
  </sheetViews>
  <sheetFormatPr defaultRowHeight="15"/>
  <cols>
    <col min="1" max="1" width="11.125" bestFit="1" customWidth="1"/>
    <col min="4" max="4" width="16.625" customWidth="1"/>
  </cols>
  <sheetData>
    <row r="1" spans="1:18" ht="15.75" thickBot="1">
      <c r="A1" s="1"/>
      <c r="B1" s="2"/>
      <c r="C1" s="3"/>
      <c r="D1" s="4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spans="1:18" ht="15" customHeight="1">
      <c r="A2" s="154" t="s">
        <v>0</v>
      </c>
      <c r="B2" s="155"/>
      <c r="C2" s="156"/>
      <c r="D2" s="157"/>
      <c r="E2" s="158" t="s">
        <v>1</v>
      </c>
      <c r="F2" s="159"/>
      <c r="G2" s="159"/>
      <c r="H2" s="160"/>
      <c r="I2" s="161">
        <f>C2</f>
        <v>0</v>
      </c>
      <c r="J2" s="162"/>
      <c r="K2" s="162"/>
      <c r="L2" s="162"/>
      <c r="M2" s="162"/>
      <c r="N2" s="162"/>
      <c r="O2" s="162"/>
      <c r="P2" s="162"/>
      <c r="Q2" s="162"/>
      <c r="R2" s="163"/>
    </row>
    <row r="3" spans="1:18" ht="15" customHeight="1">
      <c r="A3" s="164" t="s">
        <v>2</v>
      </c>
      <c r="B3" s="165"/>
      <c r="C3" s="166" t="s">
        <v>105</v>
      </c>
      <c r="D3" s="167"/>
      <c r="E3" s="168" t="s">
        <v>3</v>
      </c>
      <c r="F3" s="169"/>
      <c r="G3" s="169"/>
      <c r="H3" s="170"/>
      <c r="I3" s="171" t="str">
        <f>C3</f>
        <v>DangtSE03039</v>
      </c>
      <c r="J3" s="172"/>
      <c r="K3" s="172"/>
      <c r="L3" s="172"/>
      <c r="M3" s="172"/>
      <c r="N3" s="172"/>
      <c r="O3" s="172"/>
      <c r="P3" s="172"/>
      <c r="Q3" s="172"/>
      <c r="R3" s="173"/>
    </row>
    <row r="4" spans="1:18" ht="15" customHeight="1">
      <c r="A4" s="164" t="s">
        <v>4</v>
      </c>
      <c r="B4" s="165"/>
      <c r="C4" s="182"/>
      <c r="D4" s="182"/>
      <c r="E4" s="183"/>
      <c r="F4" s="183"/>
      <c r="G4" s="183"/>
      <c r="H4" s="183"/>
      <c r="I4" s="182"/>
      <c r="J4" s="182"/>
      <c r="K4" s="182"/>
      <c r="L4" s="182"/>
      <c r="M4" s="182"/>
      <c r="N4" s="182"/>
      <c r="O4" s="182"/>
      <c r="P4" s="182"/>
      <c r="Q4" s="182"/>
      <c r="R4" s="184"/>
    </row>
    <row r="5" spans="1:18" ht="15" customHeight="1">
      <c r="A5" s="185" t="s">
        <v>5</v>
      </c>
      <c r="B5" s="186"/>
      <c r="C5" s="187" t="s">
        <v>6</v>
      </c>
      <c r="D5" s="188"/>
      <c r="E5" s="189" t="s">
        <v>7</v>
      </c>
      <c r="F5" s="188"/>
      <c r="G5" s="188"/>
      <c r="H5" s="190"/>
      <c r="I5" s="188" t="s">
        <v>8</v>
      </c>
      <c r="J5" s="188"/>
      <c r="K5" s="188"/>
      <c r="L5" s="189" t="s">
        <v>9</v>
      </c>
      <c r="M5" s="188"/>
      <c r="N5" s="188"/>
      <c r="O5" s="188"/>
      <c r="P5" s="188"/>
      <c r="Q5" s="188"/>
      <c r="R5" s="191"/>
    </row>
    <row r="6" spans="1:18" ht="15.75" thickBot="1">
      <c r="A6" s="192">
        <f>COUNTIF(E18:R18,"P")</f>
        <v>7</v>
      </c>
      <c r="B6" s="193"/>
      <c r="C6" s="194">
        <f>COUNTIF(E18:R18,"F")</f>
        <v>0</v>
      </c>
      <c r="D6" s="195"/>
      <c r="E6" s="196">
        <f>SUM(L6,- A6,- C6)</f>
        <v>0</v>
      </c>
      <c r="F6" s="195"/>
      <c r="G6" s="195"/>
      <c r="H6" s="197"/>
      <c r="I6" s="5">
        <f>COUNTIF(E17:R17,"N")</f>
        <v>1</v>
      </c>
      <c r="J6" s="5">
        <f>COUNTIF(E17:R17,"A")</f>
        <v>6</v>
      </c>
      <c r="K6" s="5">
        <f>COUNTIF(E17:R17,"B")</f>
        <v>0</v>
      </c>
      <c r="L6" s="196">
        <f>COUNTA(E8:R8)</f>
        <v>7</v>
      </c>
      <c r="M6" s="195"/>
      <c r="N6" s="195"/>
      <c r="O6" s="195"/>
      <c r="P6" s="195"/>
      <c r="Q6" s="195"/>
      <c r="R6" s="198"/>
    </row>
    <row r="7" spans="1:18" ht="15.75" thickBot="1">
      <c r="A7" s="3"/>
      <c r="B7" s="6"/>
      <c r="C7" s="3"/>
      <c r="D7" s="4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</row>
    <row r="8" spans="1:18" ht="43.5" thickTop="1" thickBot="1">
      <c r="A8" s="7"/>
      <c r="B8" s="199"/>
      <c r="C8" s="200"/>
      <c r="D8" s="200"/>
      <c r="E8" s="118" t="s">
        <v>10</v>
      </c>
      <c r="F8" s="118" t="s">
        <v>108</v>
      </c>
      <c r="G8" s="118" t="s">
        <v>109</v>
      </c>
      <c r="H8" s="118" t="s">
        <v>110</v>
      </c>
      <c r="I8" s="118" t="s">
        <v>111</v>
      </c>
      <c r="J8" s="118" t="s">
        <v>112</v>
      </c>
      <c r="K8" s="118" t="s">
        <v>113</v>
      </c>
      <c r="L8" s="118"/>
      <c r="M8" s="118"/>
      <c r="N8" s="118"/>
      <c r="O8" s="118"/>
      <c r="P8" s="118"/>
      <c r="Q8" s="118"/>
      <c r="R8" s="119"/>
    </row>
    <row r="9" spans="1:18">
      <c r="A9" s="174" t="s">
        <v>11</v>
      </c>
      <c r="B9" s="176"/>
      <c r="C9" s="177"/>
      <c r="D9" s="178"/>
      <c r="E9" s="122"/>
      <c r="F9" s="9"/>
      <c r="G9" s="9"/>
      <c r="H9" s="8"/>
      <c r="I9" s="8"/>
      <c r="J9" s="8"/>
      <c r="K9" s="8"/>
      <c r="L9" s="8"/>
      <c r="M9" s="12"/>
      <c r="N9" s="12"/>
      <c r="O9" s="12"/>
      <c r="P9" s="12"/>
      <c r="Q9" s="12"/>
      <c r="R9" s="8"/>
    </row>
    <row r="10" spans="1:18">
      <c r="A10" s="175"/>
      <c r="B10" s="211"/>
      <c r="C10" s="212"/>
      <c r="D10" s="213"/>
      <c r="E10" s="122"/>
      <c r="F10" s="8"/>
      <c r="G10" s="8"/>
      <c r="H10" s="8"/>
      <c r="I10" s="8"/>
      <c r="J10" s="8"/>
      <c r="K10" s="8"/>
      <c r="L10" s="8"/>
      <c r="M10" s="12"/>
      <c r="N10" s="12"/>
      <c r="O10" s="12"/>
      <c r="P10" s="12"/>
      <c r="Q10" s="12"/>
      <c r="R10" s="8"/>
    </row>
    <row r="11" spans="1:18" ht="15.75" thickBot="1">
      <c r="A11" s="175"/>
      <c r="B11" s="211"/>
      <c r="C11" s="212"/>
      <c r="D11" s="213"/>
      <c r="E11" s="122"/>
      <c r="F11" s="8"/>
      <c r="G11" s="8"/>
      <c r="H11" s="8"/>
      <c r="I11" s="8"/>
      <c r="J11" s="8"/>
      <c r="K11" s="8"/>
      <c r="L11" s="8"/>
      <c r="M11" s="12"/>
      <c r="N11" s="12"/>
      <c r="O11" s="12"/>
      <c r="P11" s="12"/>
      <c r="Q11" s="12"/>
      <c r="R11" s="8"/>
    </row>
    <row r="12" spans="1:18">
      <c r="A12" s="174" t="s">
        <v>13</v>
      </c>
      <c r="B12" s="201"/>
      <c r="C12" s="202"/>
      <c r="D12" s="203"/>
      <c r="E12" s="122"/>
      <c r="F12" s="8"/>
      <c r="G12" s="8"/>
      <c r="H12" s="8"/>
      <c r="I12" s="8"/>
      <c r="J12" s="8"/>
      <c r="K12" s="8"/>
      <c r="L12" s="8"/>
      <c r="M12" s="12"/>
      <c r="N12" s="12"/>
      <c r="O12" s="12"/>
      <c r="P12" s="12"/>
      <c r="Q12" s="12"/>
      <c r="R12" s="8"/>
    </row>
    <row r="13" spans="1:18">
      <c r="A13" s="175"/>
      <c r="B13" s="204"/>
      <c r="C13" s="205"/>
      <c r="D13" s="206"/>
      <c r="E13" s="122"/>
      <c r="F13" s="8"/>
      <c r="G13" s="8"/>
      <c r="H13" s="8"/>
      <c r="I13" s="8"/>
      <c r="J13" s="8"/>
      <c r="K13" s="8"/>
      <c r="L13" s="8"/>
      <c r="M13" s="12"/>
      <c r="N13" s="12"/>
      <c r="O13" s="12"/>
      <c r="P13" s="12"/>
      <c r="Q13" s="12"/>
      <c r="R13" s="8"/>
    </row>
    <row r="14" spans="1:18" ht="15" customHeight="1" thickBot="1">
      <c r="A14" s="207"/>
      <c r="B14" s="204"/>
      <c r="C14" s="205"/>
      <c r="D14" s="206"/>
      <c r="E14" s="122"/>
      <c r="F14" s="122"/>
      <c r="G14" s="122"/>
      <c r="H14" s="122"/>
      <c r="I14" s="122"/>
      <c r="J14" s="122"/>
      <c r="K14" s="122"/>
      <c r="L14" s="122"/>
      <c r="M14" s="122"/>
      <c r="N14" s="122"/>
      <c r="O14" s="122"/>
      <c r="P14" s="122"/>
      <c r="Q14" s="12"/>
      <c r="R14" s="8"/>
    </row>
    <row r="15" spans="1:18" ht="15" customHeight="1">
      <c r="A15" s="174" t="s">
        <v>14</v>
      </c>
      <c r="B15" s="179" t="s">
        <v>114</v>
      </c>
      <c r="C15" s="180"/>
      <c r="D15" s="181"/>
      <c r="E15" s="122" t="s">
        <v>12</v>
      </c>
      <c r="F15" s="122" t="s">
        <v>12</v>
      </c>
      <c r="G15" s="122" t="s">
        <v>12</v>
      </c>
      <c r="H15" s="122" t="s">
        <v>12</v>
      </c>
      <c r="I15" s="122" t="s">
        <v>12</v>
      </c>
      <c r="J15" s="122" t="s">
        <v>12</v>
      </c>
      <c r="K15" s="8"/>
      <c r="L15" s="8"/>
      <c r="M15" s="12"/>
      <c r="N15" s="12"/>
      <c r="O15" s="12"/>
      <c r="P15" s="12"/>
      <c r="Q15" s="12"/>
      <c r="R15" s="8"/>
    </row>
    <row r="16" spans="1:18" ht="15.75" thickBot="1">
      <c r="A16" s="175"/>
      <c r="B16" s="179" t="s">
        <v>106</v>
      </c>
      <c r="C16" s="180"/>
      <c r="D16" s="181"/>
      <c r="E16" s="122"/>
      <c r="F16" s="8"/>
      <c r="G16" s="8"/>
      <c r="H16" s="8"/>
      <c r="I16" s="8"/>
      <c r="J16" s="8"/>
      <c r="K16" s="8" t="s">
        <v>12</v>
      </c>
      <c r="L16" s="8"/>
      <c r="M16" s="12"/>
      <c r="N16" s="12"/>
      <c r="O16" s="12"/>
      <c r="P16" s="12"/>
      <c r="Q16" s="12"/>
      <c r="R16" s="8"/>
    </row>
    <row r="17" spans="1:18" ht="15.75" thickTop="1">
      <c r="A17" s="174" t="s">
        <v>15</v>
      </c>
      <c r="B17" s="211" t="s">
        <v>16</v>
      </c>
      <c r="C17" s="212"/>
      <c r="D17" s="213"/>
      <c r="E17" s="124" t="s">
        <v>34</v>
      </c>
      <c r="F17" s="124" t="s">
        <v>34</v>
      </c>
      <c r="G17" s="124" t="s">
        <v>34</v>
      </c>
      <c r="H17" s="124" t="s">
        <v>34</v>
      </c>
      <c r="I17" s="124" t="s">
        <v>34</v>
      </c>
      <c r="J17" s="124" t="s">
        <v>34</v>
      </c>
      <c r="K17" s="13" t="s">
        <v>17</v>
      </c>
      <c r="L17" s="13"/>
      <c r="M17" s="13"/>
      <c r="N17" s="13"/>
      <c r="O17" s="13"/>
      <c r="P17" s="13"/>
      <c r="Q17" s="13"/>
      <c r="R17" s="13"/>
    </row>
    <row r="18" spans="1:18">
      <c r="A18" s="175"/>
      <c r="B18" s="211" t="s">
        <v>18</v>
      </c>
      <c r="C18" s="212"/>
      <c r="D18" s="213"/>
      <c r="E18" s="125" t="s">
        <v>19</v>
      </c>
      <c r="F18" s="125" t="s">
        <v>19</v>
      </c>
      <c r="G18" s="125" t="s">
        <v>19</v>
      </c>
      <c r="H18" s="125" t="s">
        <v>19</v>
      </c>
      <c r="I18" s="125" t="s">
        <v>19</v>
      </c>
      <c r="J18" s="125" t="s">
        <v>19</v>
      </c>
      <c r="K18" s="125" t="s">
        <v>19</v>
      </c>
      <c r="L18" s="9"/>
      <c r="M18" s="9"/>
      <c r="N18" s="9"/>
      <c r="O18" s="9"/>
      <c r="P18" s="9"/>
      <c r="Q18" s="9"/>
      <c r="R18" s="9"/>
    </row>
    <row r="19" spans="1:18">
      <c r="A19" s="175"/>
      <c r="B19" s="211" t="s">
        <v>20</v>
      </c>
      <c r="C19" s="212"/>
      <c r="D19" s="213"/>
      <c r="E19" s="126">
        <v>42592</v>
      </c>
      <c r="F19" s="126">
        <v>42592</v>
      </c>
      <c r="G19" s="126">
        <v>42592</v>
      </c>
      <c r="H19" s="126">
        <v>42592</v>
      </c>
      <c r="I19" s="126">
        <v>42592</v>
      </c>
      <c r="J19" s="126">
        <v>42592</v>
      </c>
      <c r="K19" s="126">
        <v>42592</v>
      </c>
      <c r="L19" s="14"/>
      <c r="M19" s="14"/>
      <c r="N19" s="14"/>
      <c r="O19" s="14"/>
      <c r="P19" s="14"/>
      <c r="Q19" s="14"/>
      <c r="R19" s="14"/>
    </row>
  </sheetData>
  <mergeCells count="35">
    <mergeCell ref="A2:B2"/>
    <mergeCell ref="C2:D2"/>
    <mergeCell ref="E2:H2"/>
    <mergeCell ref="I2:R2"/>
    <mergeCell ref="A3:B3"/>
    <mergeCell ref="C3:D3"/>
    <mergeCell ref="E3:H3"/>
    <mergeCell ref="I3:R3"/>
    <mergeCell ref="A9:A11"/>
    <mergeCell ref="B9:D9"/>
    <mergeCell ref="B10:D10"/>
    <mergeCell ref="B11:D11"/>
    <mergeCell ref="A4:B4"/>
    <mergeCell ref="C4:R4"/>
    <mergeCell ref="A5:B5"/>
    <mergeCell ref="C5:D5"/>
    <mergeCell ref="E5:H5"/>
    <mergeCell ref="I5:K5"/>
    <mergeCell ref="L5:R5"/>
    <mergeCell ref="A6:B6"/>
    <mergeCell ref="C6:D6"/>
    <mergeCell ref="E6:H6"/>
    <mergeCell ref="L6:R6"/>
    <mergeCell ref="B8:D8"/>
    <mergeCell ref="A17:A19"/>
    <mergeCell ref="B17:D17"/>
    <mergeCell ref="B18:D18"/>
    <mergeCell ref="B19:D19"/>
    <mergeCell ref="A12:A14"/>
    <mergeCell ref="B12:D12"/>
    <mergeCell ref="B13:D13"/>
    <mergeCell ref="B14:D14"/>
    <mergeCell ref="A15:A16"/>
    <mergeCell ref="B15:D15"/>
    <mergeCell ref="B16:D16"/>
  </mergeCells>
  <dataValidations count="3">
    <dataValidation type="list" allowBlank="1" showInputMessage="1" showErrorMessage="1" sqref="E17:R17">
      <formula1>"N,A,B, "</formula1>
    </dataValidation>
    <dataValidation type="list" allowBlank="1" showInputMessage="1" showErrorMessage="1" sqref="E18:R18">
      <formula1>"P,F, "</formula1>
    </dataValidation>
    <dataValidation type="list" allowBlank="1" showInputMessage="1" showErrorMessage="1" sqref="I9:I11 E9:G11 E12:R16">
      <formula1>"O, 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F27"/>
  <sheetViews>
    <sheetView tabSelected="1" workbookViewId="0">
      <selection activeCell="B6" sqref="B6:D7"/>
    </sheetView>
  </sheetViews>
  <sheetFormatPr defaultColWidth="9.125" defaultRowHeight="12.75"/>
  <cols>
    <col min="1" max="1" width="26.25" style="78" customWidth="1"/>
    <col min="2" max="2" width="11.375" style="79" customWidth="1"/>
    <col min="3" max="3" width="18.375" style="79" customWidth="1"/>
    <col min="4" max="4" width="12.875" style="79" customWidth="1"/>
    <col min="5" max="5" width="43.375" style="79" customWidth="1"/>
    <col min="6" max="6" width="55.125" style="79" customWidth="1"/>
    <col min="7" max="16384" width="9.125" style="79"/>
  </cols>
  <sheetData>
    <row r="2" spans="1:6" s="81" customFormat="1" ht="32.25">
      <c r="A2" s="80" t="s">
        <v>95</v>
      </c>
      <c r="B2" s="132" t="s">
        <v>96</v>
      </c>
      <c r="C2" s="133"/>
      <c r="D2" s="133"/>
      <c r="E2" s="133"/>
      <c r="F2" s="134"/>
    </row>
    <row r="3" spans="1:6">
      <c r="A3" s="82"/>
      <c r="B3" s="83"/>
      <c r="C3" s="84"/>
      <c r="D3" s="84"/>
      <c r="E3" s="24"/>
      <c r="F3" s="85"/>
    </row>
    <row r="4" spans="1:6">
      <c r="A4" s="86" t="s">
        <v>22</v>
      </c>
      <c r="B4" s="135" t="s">
        <v>23</v>
      </c>
      <c r="C4" s="135"/>
      <c r="D4" s="135"/>
      <c r="E4" s="86" t="s">
        <v>24</v>
      </c>
      <c r="F4" s="87" t="s">
        <v>116</v>
      </c>
    </row>
    <row r="5" spans="1:6">
      <c r="A5" s="86" t="s">
        <v>25</v>
      </c>
      <c r="B5" s="135" t="s">
        <v>26</v>
      </c>
      <c r="C5" s="135"/>
      <c r="D5" s="135"/>
      <c r="E5" s="86" t="s">
        <v>27</v>
      </c>
      <c r="F5" s="87" t="s">
        <v>117</v>
      </c>
    </row>
    <row r="6" spans="1:6">
      <c r="A6" s="136" t="s">
        <v>28</v>
      </c>
      <c r="B6" s="137" t="s">
        <v>171</v>
      </c>
      <c r="C6" s="137"/>
      <c r="D6" s="137"/>
      <c r="E6" s="86" t="s">
        <v>30</v>
      </c>
      <c r="F6" s="88">
        <v>42592</v>
      </c>
    </row>
    <row r="7" spans="1:6">
      <c r="A7" s="136"/>
      <c r="B7" s="137"/>
      <c r="C7" s="137"/>
      <c r="D7" s="137"/>
      <c r="E7" s="86" t="s">
        <v>97</v>
      </c>
      <c r="F7" s="89" t="s">
        <v>98</v>
      </c>
    </row>
    <row r="8" spans="1:6">
      <c r="A8" s="90"/>
      <c r="B8" s="91"/>
      <c r="C8" s="92"/>
      <c r="D8" s="92"/>
      <c r="E8" s="93"/>
      <c r="F8" s="94"/>
    </row>
    <row r="9" spans="1:6">
      <c r="A9" s="95"/>
      <c r="B9" s="84"/>
      <c r="C9" s="84"/>
      <c r="D9" s="84"/>
      <c r="E9" s="84"/>
      <c r="F9" s="85"/>
    </row>
    <row r="10" spans="1:6">
      <c r="A10" s="96" t="s">
        <v>99</v>
      </c>
      <c r="B10" s="84"/>
      <c r="C10" s="84"/>
      <c r="D10" s="84"/>
      <c r="E10" s="84"/>
      <c r="F10" s="85"/>
    </row>
    <row r="11" spans="1:6" s="100" customFormat="1">
      <c r="A11" s="97" t="s">
        <v>100</v>
      </c>
      <c r="B11" s="98" t="s">
        <v>97</v>
      </c>
      <c r="C11" s="98" t="s">
        <v>101</v>
      </c>
      <c r="D11" s="98" t="s">
        <v>102</v>
      </c>
      <c r="E11" s="98" t="s">
        <v>103</v>
      </c>
      <c r="F11" s="99" t="s">
        <v>104</v>
      </c>
    </row>
    <row r="12" spans="1:6" s="106" customFormat="1">
      <c r="A12" s="88">
        <v>42592</v>
      </c>
      <c r="B12" s="101" t="s">
        <v>98</v>
      </c>
      <c r="C12" s="102"/>
      <c r="D12" s="103" t="s">
        <v>34</v>
      </c>
      <c r="E12" s="104" t="s">
        <v>115</v>
      </c>
      <c r="F12" s="105"/>
    </row>
    <row r="13" spans="1:6" s="106" customFormat="1">
      <c r="A13" s="107"/>
      <c r="B13" s="108"/>
      <c r="C13" s="102"/>
      <c r="D13" s="102"/>
      <c r="E13" s="102"/>
      <c r="F13" s="109"/>
    </row>
    <row r="14" spans="1:6" s="106" customFormat="1">
      <c r="A14" s="107"/>
      <c r="B14" s="108"/>
      <c r="C14" s="102"/>
      <c r="D14" s="102"/>
      <c r="E14" s="102"/>
      <c r="F14" s="109"/>
    </row>
    <row r="15" spans="1:6" s="106" customFormat="1">
      <c r="A15" s="107"/>
      <c r="B15" s="108"/>
      <c r="C15" s="102"/>
      <c r="D15" s="102"/>
      <c r="E15" s="102"/>
      <c r="F15" s="109"/>
    </row>
    <row r="16" spans="1:6" s="106" customFormat="1">
      <c r="A16" s="107"/>
      <c r="B16" s="108"/>
      <c r="C16" s="74"/>
      <c r="D16" s="102"/>
      <c r="E16" s="102"/>
      <c r="F16" s="109"/>
    </row>
    <row r="17" spans="1:6" s="106" customFormat="1">
      <c r="A17" s="107"/>
      <c r="B17" s="108"/>
      <c r="C17" s="102"/>
      <c r="D17" s="102"/>
      <c r="E17" s="102"/>
      <c r="F17" s="109"/>
    </row>
    <row r="18" spans="1:6" s="106" customFormat="1">
      <c r="A18" s="107"/>
      <c r="B18" s="108"/>
      <c r="C18" s="102"/>
      <c r="D18" s="102"/>
      <c r="E18" s="102"/>
      <c r="F18" s="109"/>
    </row>
    <row r="19" spans="1:6" s="106" customFormat="1">
      <c r="A19" s="107"/>
      <c r="B19" s="108"/>
      <c r="C19" s="102"/>
      <c r="D19" s="102"/>
      <c r="E19" s="102"/>
      <c r="F19" s="109"/>
    </row>
    <row r="20" spans="1:6">
      <c r="A20" s="110"/>
      <c r="B20" s="108"/>
      <c r="C20" s="111"/>
      <c r="D20" s="111"/>
      <c r="E20" s="111"/>
      <c r="F20" s="112"/>
    </row>
    <row r="21" spans="1:6">
      <c r="A21" s="110"/>
      <c r="B21" s="108"/>
      <c r="C21" s="111"/>
      <c r="D21" s="111"/>
      <c r="E21" s="111"/>
      <c r="F21" s="112"/>
    </row>
    <row r="22" spans="1:6">
      <c r="A22" s="110"/>
      <c r="B22" s="108"/>
      <c r="C22" s="111"/>
      <c r="D22" s="111"/>
      <c r="E22" s="111"/>
      <c r="F22" s="112"/>
    </row>
    <row r="23" spans="1:6">
      <c r="A23" s="110"/>
      <c r="B23" s="108"/>
      <c r="C23" s="111"/>
      <c r="D23" s="111"/>
      <c r="E23" s="111"/>
      <c r="F23" s="112"/>
    </row>
    <row r="24" spans="1:6">
      <c r="A24" s="110"/>
      <c r="B24" s="108"/>
      <c r="C24" s="111"/>
      <c r="D24" s="111"/>
      <c r="E24" s="111"/>
      <c r="F24" s="112"/>
    </row>
    <row r="25" spans="1:6">
      <c r="A25" s="110"/>
      <c r="B25" s="108"/>
      <c r="C25" s="111"/>
      <c r="D25" s="111"/>
      <c r="E25" s="111"/>
      <c r="F25" s="112"/>
    </row>
    <row r="26" spans="1:6">
      <c r="A26" s="110"/>
      <c r="B26" s="108"/>
      <c r="C26" s="111"/>
      <c r="D26" s="111"/>
      <c r="E26" s="111"/>
      <c r="F26" s="112"/>
    </row>
    <row r="27" spans="1:6">
      <c r="A27" s="113"/>
      <c r="B27" s="114"/>
      <c r="C27" s="115"/>
      <c r="D27" s="115"/>
      <c r="E27" s="115"/>
      <c r="F27" s="116"/>
    </row>
  </sheetData>
  <mergeCells count="5">
    <mergeCell ref="B2:F2"/>
    <mergeCell ref="B4:D4"/>
    <mergeCell ref="B5:D5"/>
    <mergeCell ref="A6:A7"/>
    <mergeCell ref="B6:D7"/>
  </mergeCell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7"/>
  <sheetViews>
    <sheetView workbookViewId="0">
      <selection activeCell="F10" sqref="F10:F16"/>
    </sheetView>
  </sheetViews>
  <sheetFormatPr defaultColWidth="9.125" defaultRowHeight="12.75"/>
  <cols>
    <col min="1" max="1" width="8.125" style="77" customWidth="1"/>
    <col min="2" max="2" width="16.875" style="77" customWidth="1"/>
    <col min="3" max="3" width="19.125" style="77" customWidth="1"/>
    <col min="4" max="4" width="24.75" style="54" customWidth="1"/>
    <col min="5" max="5" width="24" style="57" customWidth="1"/>
    <col min="6" max="6" width="26" style="54" customWidth="1"/>
    <col min="7" max="7" width="10" style="54" bestFit="1" customWidth="1"/>
    <col min="8" max="16384" width="9.125" style="15"/>
  </cols>
  <sheetData>
    <row r="2" spans="1:7" ht="25.5">
      <c r="A2" s="53"/>
      <c r="B2" s="53"/>
      <c r="C2" s="53"/>
      <c r="E2" s="55" t="s">
        <v>88</v>
      </c>
      <c r="F2" s="55"/>
      <c r="G2" s="56"/>
    </row>
    <row r="3" spans="1:7">
      <c r="A3" s="53"/>
      <c r="B3" s="53"/>
      <c r="C3" s="53"/>
      <c r="F3" s="58"/>
      <c r="G3" s="58"/>
    </row>
    <row r="4" spans="1:7">
      <c r="A4" s="138" t="s">
        <v>22</v>
      </c>
      <c r="B4" s="138"/>
      <c r="C4" s="138"/>
      <c r="D4" s="138"/>
      <c r="E4" s="139" t="s">
        <v>23</v>
      </c>
      <c r="F4" s="140"/>
      <c r="G4" s="141"/>
    </row>
    <row r="5" spans="1:7">
      <c r="A5" s="138" t="s">
        <v>25</v>
      </c>
      <c r="B5" s="138"/>
      <c r="C5" s="138"/>
      <c r="D5" s="138"/>
      <c r="E5" s="139" t="s">
        <v>26</v>
      </c>
      <c r="F5" s="140"/>
      <c r="G5" s="141"/>
    </row>
    <row r="6" spans="1:7" s="59" customFormat="1">
      <c r="A6" s="142" t="s">
        <v>89</v>
      </c>
      <c r="B6" s="142"/>
      <c r="C6" s="142"/>
      <c r="D6" s="142"/>
      <c r="E6" s="143"/>
      <c r="F6" s="144"/>
      <c r="G6" s="145"/>
    </row>
    <row r="7" spans="1:7">
      <c r="A7" s="60"/>
      <c r="B7" s="60"/>
      <c r="C7" s="60"/>
      <c r="D7" s="61"/>
      <c r="E7" s="62"/>
      <c r="F7" s="61"/>
      <c r="G7" s="61"/>
    </row>
    <row r="8" spans="1:7" s="66" customFormat="1">
      <c r="A8" s="63"/>
      <c r="B8" s="63"/>
      <c r="C8" s="63"/>
      <c r="D8" s="64"/>
      <c r="E8" s="65"/>
      <c r="F8" s="64"/>
      <c r="G8" s="64"/>
    </row>
    <row r="9" spans="1:7" s="72" customFormat="1" ht="25.5">
      <c r="A9" s="67" t="s">
        <v>32</v>
      </c>
      <c r="B9" s="68" t="s">
        <v>90</v>
      </c>
      <c r="C9" s="69" t="s">
        <v>91</v>
      </c>
      <c r="D9" s="70" t="s">
        <v>1</v>
      </c>
      <c r="E9" s="71" t="s">
        <v>92</v>
      </c>
      <c r="F9" s="70" t="s">
        <v>93</v>
      </c>
      <c r="G9" s="129" t="s">
        <v>94</v>
      </c>
    </row>
    <row r="10" spans="1:7" ht="13.5">
      <c r="A10" s="73">
        <v>1</v>
      </c>
      <c r="B10" s="74"/>
      <c r="C10" s="74"/>
      <c r="D10" s="74" t="str">
        <f>signup!I2</f>
        <v>signup</v>
      </c>
      <c r="E10" s="74" t="str">
        <f ca="1">INDIRECT("RC[-1]",0)</f>
        <v>signup</v>
      </c>
      <c r="F10" s="117" t="s">
        <v>118</v>
      </c>
      <c r="G10" s="130"/>
    </row>
    <row r="11" spans="1:7" ht="13.5">
      <c r="A11" s="73">
        <v>2</v>
      </c>
      <c r="B11" s="74"/>
      <c r="C11" s="74"/>
      <c r="D11" s="74" t="str">
        <f>signin!I2</f>
        <v>signin</v>
      </c>
      <c r="E11" s="74" t="str">
        <f t="shared" ref="E11:E16" ca="1" si="0">INDIRECT("RC[-1]",0)</f>
        <v>signin</v>
      </c>
      <c r="F11" s="117" t="s">
        <v>126</v>
      </c>
      <c r="G11" s="130"/>
    </row>
    <row r="12" spans="1:7" ht="13.5">
      <c r="A12" s="73">
        <v>3</v>
      </c>
      <c r="B12" s="74"/>
      <c r="C12" s="74"/>
      <c r="D12" s="74" t="str">
        <f>signout!I2</f>
        <v>signout</v>
      </c>
      <c r="E12" s="74" t="str">
        <f t="shared" ca="1" si="0"/>
        <v>signout</v>
      </c>
      <c r="F12" s="117" t="s">
        <v>136</v>
      </c>
      <c r="G12" s="130"/>
    </row>
    <row r="13" spans="1:7" ht="13.5">
      <c r="A13" s="73">
        <v>4</v>
      </c>
      <c r="B13" s="74"/>
      <c r="C13" s="74"/>
      <c r="D13" s="74" t="str">
        <f>oauthCall!I2</f>
        <v>oauthCall</v>
      </c>
      <c r="E13" s="74" t="str">
        <f t="shared" ca="1" si="0"/>
        <v>oauthCall</v>
      </c>
      <c r="F13" s="117" t="s">
        <v>143</v>
      </c>
      <c r="G13" s="130"/>
    </row>
    <row r="14" spans="1:7" ht="13.5">
      <c r="A14" s="73">
        <v>5</v>
      </c>
      <c r="B14" s="74"/>
      <c r="C14" s="74"/>
      <c r="D14" s="74" t="str">
        <f>oauthCallback!I2</f>
        <v>oauthCallback</v>
      </c>
      <c r="E14" s="74" t="str">
        <f t="shared" ca="1" si="0"/>
        <v>oauthCallback</v>
      </c>
      <c r="F14" s="117" t="s">
        <v>145</v>
      </c>
      <c r="G14" s="130"/>
    </row>
    <row r="15" spans="1:7" ht="13.5">
      <c r="A15" s="73">
        <v>6</v>
      </c>
      <c r="B15" s="74"/>
      <c r="C15" s="74"/>
      <c r="D15" s="74" t="str">
        <f>saveOAuthUserProfile!I2</f>
        <v>saveOAuthUserProfile</v>
      </c>
      <c r="E15" s="74" t="str">
        <f t="shared" ca="1" si="0"/>
        <v>saveOAuthUserProfile</v>
      </c>
      <c r="F15" s="117" t="s">
        <v>154</v>
      </c>
      <c r="G15" s="130"/>
    </row>
    <row r="16" spans="1:7" ht="13.5">
      <c r="A16" s="73">
        <v>7</v>
      </c>
      <c r="B16" s="74"/>
      <c r="C16" s="74"/>
      <c r="D16" s="74" t="str">
        <f>removeOAuthProvider!I2</f>
        <v>removeOAuthProvider</v>
      </c>
      <c r="E16" s="74" t="str">
        <f t="shared" ca="1" si="0"/>
        <v>removeOAuthProvider</v>
      </c>
      <c r="F16" s="117" t="s">
        <v>164</v>
      </c>
      <c r="G16" s="130"/>
    </row>
    <row r="17" spans="1:7">
      <c r="A17" s="75"/>
      <c r="B17" s="76"/>
      <c r="C17" s="76"/>
      <c r="D17" s="120"/>
      <c r="E17" s="120"/>
      <c r="F17" s="120"/>
      <c r="G17" s="131"/>
    </row>
  </sheetData>
  <mergeCells count="6">
    <mergeCell ref="A4:D4"/>
    <mergeCell ref="E4:G4"/>
    <mergeCell ref="A5:D5"/>
    <mergeCell ref="E5:G5"/>
    <mergeCell ref="A6:D6"/>
    <mergeCell ref="E6:G6"/>
  </mergeCells>
  <hyperlinks>
    <hyperlink ref="F10:F16" location="update_exist!A1" display="update_exist"/>
    <hyperlink ref="F10" location="signup!A1" display="signup"/>
    <hyperlink ref="F11" location="signin!A1" display="signin"/>
    <hyperlink ref="F12" location="signout!A1" display="signout"/>
    <hyperlink ref="F13" location="oauthCall!A1" display="oauthCall"/>
    <hyperlink ref="F14" location="oauthCallback!A1" display="oauthCallback"/>
    <hyperlink ref="F15" location="saveOAuthUserProfile!A1" display="saveOAuthUserProfile"/>
    <hyperlink ref="F16" location="removeOAuthProvider!A1" display="removeOAuthProvider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6"/>
  <sheetViews>
    <sheetView workbookViewId="0">
      <selection activeCell="A12" sqref="A12:A18"/>
    </sheetView>
  </sheetViews>
  <sheetFormatPr defaultColWidth="9.125" defaultRowHeight="12.75"/>
  <cols>
    <col min="1" max="1" width="17.625" style="15" customWidth="1"/>
    <col min="2" max="2" width="30.375" style="15" customWidth="1"/>
    <col min="3" max="3" width="13.875" style="15" customWidth="1"/>
    <col min="4" max="4" width="11" style="15" customWidth="1"/>
    <col min="5" max="5" width="11.125" style="15" customWidth="1"/>
    <col min="6" max="6" width="6" style="15" customWidth="1"/>
    <col min="7" max="7" width="8.625" style="15" customWidth="1"/>
    <col min="8" max="8" width="6" style="15" customWidth="1"/>
    <col min="9" max="9" width="24" style="15" customWidth="1"/>
    <col min="10" max="10" width="37.875" style="15" customWidth="1"/>
    <col min="11" max="16384" width="9.125" style="15"/>
  </cols>
  <sheetData>
    <row r="2" spans="1:10" ht="25.5" customHeight="1">
      <c r="A2" s="152" t="s">
        <v>21</v>
      </c>
      <c r="B2" s="152"/>
      <c r="C2" s="152"/>
      <c r="D2" s="152"/>
      <c r="E2" s="152"/>
      <c r="F2" s="152"/>
      <c r="G2" s="152"/>
      <c r="H2" s="152"/>
      <c r="I2" s="152"/>
    </row>
    <row r="3" spans="1:10">
      <c r="A3" s="16"/>
      <c r="B3" s="17"/>
      <c r="C3" s="17"/>
      <c r="D3" s="17"/>
      <c r="E3" s="17"/>
      <c r="F3" s="17"/>
      <c r="G3" s="17"/>
      <c r="H3" s="17"/>
      <c r="I3" s="18"/>
    </row>
    <row r="4" spans="1:10">
      <c r="A4" s="19" t="s">
        <v>22</v>
      </c>
      <c r="B4" s="146" t="s">
        <v>23</v>
      </c>
      <c r="C4" s="146"/>
      <c r="D4" s="147" t="s">
        <v>24</v>
      </c>
      <c r="E4" s="147"/>
      <c r="F4" s="139" t="s">
        <v>107</v>
      </c>
      <c r="G4" s="140"/>
      <c r="H4" s="140"/>
      <c r="I4" s="153"/>
    </row>
    <row r="5" spans="1:10">
      <c r="A5" s="19" t="s">
        <v>25</v>
      </c>
      <c r="B5" s="146" t="s">
        <v>26</v>
      </c>
      <c r="C5" s="146"/>
      <c r="D5" s="147" t="s">
        <v>27</v>
      </c>
      <c r="E5" s="147"/>
      <c r="F5" s="139" t="s">
        <v>107</v>
      </c>
      <c r="G5" s="140"/>
      <c r="H5" s="140"/>
      <c r="I5" s="153"/>
    </row>
    <row r="6" spans="1:10" ht="12.75" customHeight="1">
      <c r="A6" s="20" t="s">
        <v>28</v>
      </c>
      <c r="B6" s="146" t="s">
        <v>29</v>
      </c>
      <c r="C6" s="146"/>
      <c r="D6" s="147" t="s">
        <v>30</v>
      </c>
      <c r="E6" s="147"/>
      <c r="F6" s="148">
        <v>42592</v>
      </c>
      <c r="G6" s="149"/>
      <c r="H6" s="149"/>
      <c r="I6" s="150"/>
      <c r="J6" s="21"/>
    </row>
    <row r="7" spans="1:10">
      <c r="A7" s="20" t="s">
        <v>31</v>
      </c>
      <c r="B7" s="151"/>
      <c r="C7" s="151"/>
      <c r="D7" s="151"/>
      <c r="E7" s="151"/>
      <c r="F7" s="151"/>
      <c r="G7" s="151"/>
      <c r="H7" s="151"/>
      <c r="I7" s="151"/>
    </row>
    <row r="8" spans="1:10">
      <c r="A8" s="22"/>
      <c r="B8" s="23"/>
      <c r="C8" s="17"/>
      <c r="D8" s="17"/>
      <c r="E8" s="17"/>
      <c r="F8" s="17"/>
      <c r="G8" s="17"/>
      <c r="H8" s="17"/>
      <c r="I8" s="18"/>
    </row>
    <row r="9" spans="1:10">
      <c r="A9" s="22"/>
      <c r="B9" s="23"/>
      <c r="C9" s="17"/>
      <c r="D9" s="17"/>
      <c r="E9" s="17"/>
      <c r="F9" s="17"/>
      <c r="G9" s="17"/>
      <c r="H9" s="17"/>
      <c r="I9" s="18"/>
    </row>
    <row r="10" spans="1:10">
      <c r="A10" s="24"/>
      <c r="B10" s="24"/>
      <c r="C10" s="24"/>
      <c r="D10" s="24"/>
      <c r="E10" s="24"/>
      <c r="F10" s="24"/>
      <c r="G10" s="24"/>
      <c r="H10" s="24"/>
      <c r="I10" s="24"/>
    </row>
    <row r="11" spans="1:10">
      <c r="A11" s="25" t="s">
        <v>32</v>
      </c>
      <c r="B11" s="26" t="s">
        <v>33</v>
      </c>
      <c r="C11" s="27" t="s">
        <v>5</v>
      </c>
      <c r="D11" s="26" t="s">
        <v>6</v>
      </c>
      <c r="E11" s="28" t="s">
        <v>7</v>
      </c>
      <c r="F11" s="28" t="s">
        <v>17</v>
      </c>
      <c r="G11" s="28" t="s">
        <v>34</v>
      </c>
      <c r="H11" s="28" t="s">
        <v>35</v>
      </c>
      <c r="I11" s="29" t="s">
        <v>9</v>
      </c>
    </row>
    <row r="12" spans="1:10" ht="13.5">
      <c r="A12" s="30">
        <v>1</v>
      </c>
      <c r="B12" s="117" t="s">
        <v>118</v>
      </c>
      <c r="C12" s="21">
        <f>signup!A6</f>
        <v>4</v>
      </c>
      <c r="D12" s="21">
        <f>signup!C6</f>
        <v>0</v>
      </c>
      <c r="E12" s="21">
        <f>signup!E6</f>
        <v>0</v>
      </c>
      <c r="F12" s="21">
        <f>signup!I6</f>
        <v>1</v>
      </c>
      <c r="G12" s="21">
        <f>signup!J6</f>
        <v>3</v>
      </c>
      <c r="H12" s="21">
        <f>signup!K6</f>
        <v>0</v>
      </c>
      <c r="I12" s="21">
        <f>signup!L6</f>
        <v>4</v>
      </c>
    </row>
    <row r="13" spans="1:10" ht="13.5">
      <c r="A13" s="30">
        <v>2</v>
      </c>
      <c r="B13" s="117" t="s">
        <v>126</v>
      </c>
      <c r="C13" s="128">
        <f>signin!A6</f>
        <v>3</v>
      </c>
      <c r="D13" s="128">
        <f>signin!C6</f>
        <v>0</v>
      </c>
      <c r="E13" s="128">
        <f>signin!E6</f>
        <v>0</v>
      </c>
      <c r="F13" s="128">
        <f>signin!I6</f>
        <v>1</v>
      </c>
      <c r="G13" s="128">
        <f>signin!J6</f>
        <v>2</v>
      </c>
      <c r="H13" s="128">
        <f>signin!K6</f>
        <v>0</v>
      </c>
      <c r="I13" s="128">
        <f>signin!L6</f>
        <v>3</v>
      </c>
    </row>
    <row r="14" spans="1:10" ht="13.5">
      <c r="A14" s="30">
        <v>3</v>
      </c>
      <c r="B14" s="117" t="s">
        <v>136</v>
      </c>
      <c r="C14" s="128">
        <f>signout!A6</f>
        <v>2</v>
      </c>
      <c r="D14" s="128">
        <f>signout!C6</f>
        <v>0</v>
      </c>
      <c r="E14" s="128">
        <f>signout!E6</f>
        <v>0</v>
      </c>
      <c r="F14" s="128">
        <f>signout!I6</f>
        <v>1</v>
      </c>
      <c r="G14" s="128">
        <f>signout!J6</f>
        <v>1</v>
      </c>
      <c r="H14" s="128">
        <f>signout!K6</f>
        <v>0</v>
      </c>
      <c r="I14" s="128">
        <f>signout!L6</f>
        <v>2</v>
      </c>
    </row>
    <row r="15" spans="1:10" ht="13.5">
      <c r="A15" s="30">
        <v>4</v>
      </c>
      <c r="B15" s="117" t="s">
        <v>143</v>
      </c>
      <c r="C15" s="128">
        <f>oauthCall!A6</f>
        <v>1</v>
      </c>
      <c r="D15" s="128">
        <f>oauthCall!C6</f>
        <v>0</v>
      </c>
      <c r="E15" s="128">
        <f>oauthCall!E6</f>
        <v>0</v>
      </c>
      <c r="F15" s="128">
        <f>oauthCall!I6</f>
        <v>1</v>
      </c>
      <c r="G15" s="128">
        <f>oauthCall!J6</f>
        <v>0</v>
      </c>
      <c r="H15" s="128">
        <f>oauthCall!K6</f>
        <v>0</v>
      </c>
      <c r="I15" s="128">
        <f>oauthCall!L6</f>
        <v>1</v>
      </c>
    </row>
    <row r="16" spans="1:10" ht="13.5">
      <c r="A16" s="30">
        <v>5</v>
      </c>
      <c r="B16" s="117" t="s">
        <v>145</v>
      </c>
      <c r="C16" s="128">
        <f>oauthCallback!A6</f>
        <v>3</v>
      </c>
      <c r="D16" s="128">
        <f>oauthCallback!C6</f>
        <v>0</v>
      </c>
      <c r="E16" s="128">
        <f>oauthCallback!E6</f>
        <v>0</v>
      </c>
      <c r="F16" s="128">
        <f>oauthCallback!I6</f>
        <v>1</v>
      </c>
      <c r="G16" s="128">
        <f>oauthCallback!J6</f>
        <v>2</v>
      </c>
      <c r="H16" s="128">
        <f>oauthCallback!K6</f>
        <v>0</v>
      </c>
      <c r="I16" s="128">
        <f>oauthCallback!L6</f>
        <v>3</v>
      </c>
    </row>
    <row r="17" spans="1:9" ht="13.5">
      <c r="A17" s="30">
        <v>6</v>
      </c>
      <c r="B17" s="117" t="s">
        <v>154</v>
      </c>
      <c r="C17" s="128">
        <f>saveOAuthUserProfile!A6</f>
        <v>8</v>
      </c>
      <c r="D17" s="128">
        <f>saveOAuthUserProfile!C6</f>
        <v>0</v>
      </c>
      <c r="E17" s="128">
        <f>saveOAuthUserProfile!E6</f>
        <v>0</v>
      </c>
      <c r="F17" s="128">
        <f>saveOAuthUserProfile!I6</f>
        <v>2</v>
      </c>
      <c r="G17" s="128">
        <f>saveOAuthUserProfile!J6</f>
        <v>6</v>
      </c>
      <c r="H17" s="128">
        <f>saveOAuthUserProfile!K6</f>
        <v>0</v>
      </c>
      <c r="I17" s="128">
        <f>saveOAuthUserProfile!L6</f>
        <v>8</v>
      </c>
    </row>
    <row r="18" spans="1:9" ht="13.5">
      <c r="A18" s="30">
        <v>7</v>
      </c>
      <c r="B18" s="117" t="s">
        <v>164</v>
      </c>
      <c r="C18" s="128">
        <f>removeOAuthProvider!A6</f>
        <v>3</v>
      </c>
      <c r="D18" s="128">
        <f>removeOAuthProvider!C6</f>
        <v>0</v>
      </c>
      <c r="E18" s="128">
        <f>removeOAuthProvider!E6</f>
        <v>0</v>
      </c>
      <c r="F18" s="128">
        <f>removeOAuthProvider!I6</f>
        <v>1</v>
      </c>
      <c r="G18" s="128">
        <f>removeOAuthProvider!J6</f>
        <v>2</v>
      </c>
      <c r="H18" s="128">
        <f>removeOAuthProvider!K6</f>
        <v>0</v>
      </c>
      <c r="I18" s="128">
        <f>removeOAuthProvider!L6</f>
        <v>3</v>
      </c>
    </row>
    <row r="19" spans="1:9" ht="13.5">
      <c r="A19" s="30"/>
      <c r="B19" s="121"/>
      <c r="C19" s="128"/>
      <c r="D19" s="128"/>
      <c r="E19" s="128"/>
      <c r="F19" s="128"/>
      <c r="G19" s="128"/>
      <c r="H19" s="128"/>
      <c r="I19" s="128"/>
    </row>
    <row r="20" spans="1:9">
      <c r="A20" s="31"/>
      <c r="B20" s="127" t="s">
        <v>36</v>
      </c>
      <c r="C20" s="32">
        <f t="shared" ref="C20:I20" si="0">SUM(C12:C19)</f>
        <v>24</v>
      </c>
      <c r="D20" s="32">
        <f t="shared" si="0"/>
        <v>0</v>
      </c>
      <c r="E20" s="32">
        <f t="shared" si="0"/>
        <v>0</v>
      </c>
      <c r="F20" s="32">
        <f t="shared" si="0"/>
        <v>8</v>
      </c>
      <c r="G20" s="32">
        <f t="shared" si="0"/>
        <v>16</v>
      </c>
      <c r="H20" s="32">
        <f t="shared" si="0"/>
        <v>0</v>
      </c>
      <c r="I20" s="32">
        <f t="shared" si="0"/>
        <v>24</v>
      </c>
    </row>
    <row r="21" spans="1:9">
      <c r="A21" s="33"/>
      <c r="B21" s="24"/>
      <c r="C21" s="34"/>
      <c r="D21" s="35"/>
      <c r="E21" s="35"/>
      <c r="F21" s="35"/>
      <c r="G21" s="35"/>
      <c r="H21" s="35"/>
      <c r="I21" s="35"/>
    </row>
    <row r="22" spans="1:9">
      <c r="A22" s="24"/>
      <c r="B22" s="36" t="s">
        <v>37</v>
      </c>
      <c r="C22" s="24"/>
      <c r="D22" s="37">
        <f>(C20+D20)*100/(I20)</f>
        <v>100</v>
      </c>
      <c r="E22" s="24" t="s">
        <v>38</v>
      </c>
      <c r="F22" s="24"/>
      <c r="G22" s="24"/>
      <c r="H22" s="24"/>
      <c r="I22" s="38"/>
    </row>
    <row r="23" spans="1:9">
      <c r="A23" s="24"/>
      <c r="B23" s="36" t="s">
        <v>39</v>
      </c>
      <c r="C23" s="24"/>
      <c r="D23" s="37">
        <f>C20*100/(I20)</f>
        <v>100</v>
      </c>
      <c r="E23" s="24" t="s">
        <v>38</v>
      </c>
      <c r="F23" s="24"/>
      <c r="G23" s="24"/>
      <c r="H23" s="24"/>
      <c r="I23" s="38"/>
    </row>
    <row r="24" spans="1:9">
      <c r="B24" s="36" t="s">
        <v>40</v>
      </c>
      <c r="C24" s="24"/>
      <c r="D24" s="37">
        <f>F20*100/I20</f>
        <v>33.333333333333336</v>
      </c>
      <c r="E24" s="24" t="s">
        <v>38</v>
      </c>
    </row>
    <row r="25" spans="1:9">
      <c r="B25" s="36" t="s">
        <v>41</v>
      </c>
      <c r="D25" s="37">
        <f>G20*100/I20</f>
        <v>66.666666666666671</v>
      </c>
      <c r="E25" s="24" t="s">
        <v>38</v>
      </c>
    </row>
    <row r="26" spans="1:9">
      <c r="B26" s="36" t="s">
        <v>42</v>
      </c>
      <c r="D26" s="37">
        <f>H20*100/I20</f>
        <v>0</v>
      </c>
      <c r="E26" s="24" t="s">
        <v>38</v>
      </c>
    </row>
  </sheetData>
  <mergeCells count="11">
    <mergeCell ref="B6:C6"/>
    <mergeCell ref="D6:E6"/>
    <mergeCell ref="F6:I6"/>
    <mergeCell ref="B7:I7"/>
    <mergeCell ref="A2:I2"/>
    <mergeCell ref="B4:C4"/>
    <mergeCell ref="D4:E4"/>
    <mergeCell ref="F4:I4"/>
    <mergeCell ref="B5:C5"/>
    <mergeCell ref="D5:E5"/>
    <mergeCell ref="F5:I5"/>
  </mergeCells>
  <hyperlinks>
    <hyperlink ref="B12:B18" location="update_exist!A1" display="update_exist"/>
    <hyperlink ref="B12" location="signup!A1" display="signup"/>
    <hyperlink ref="B13" location="signin!A1" display="signin"/>
    <hyperlink ref="B14" location="signout!A1" display="signout"/>
    <hyperlink ref="B15" location="oauthCall!A1" display="oauthCall"/>
    <hyperlink ref="B16" location="oauthCallback!A1" display="oauthCallback"/>
    <hyperlink ref="B17" location="saveOAuthUserProfile!A1" display="saveOAuthUserProfile"/>
    <hyperlink ref="B18" location="removeOAuthProvider!A1" display="removeOAuthProvider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3"/>
  <sheetViews>
    <sheetView workbookViewId="0">
      <selection activeCell="B19" sqref="B19:D19"/>
    </sheetView>
  </sheetViews>
  <sheetFormatPr defaultRowHeight="15"/>
  <cols>
    <col min="1" max="1" width="11.125" bestFit="1" customWidth="1"/>
    <col min="4" max="4" width="21.75" customWidth="1"/>
  </cols>
  <sheetData>
    <row r="1" spans="1:18" ht="15.75" thickBot="1">
      <c r="A1" s="1"/>
      <c r="B1" s="2"/>
      <c r="C1" s="3"/>
      <c r="D1" s="4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spans="1:18" ht="15" customHeight="1">
      <c r="A2" s="154" t="s">
        <v>0</v>
      </c>
      <c r="B2" s="155"/>
      <c r="C2" s="156" t="s">
        <v>118</v>
      </c>
      <c r="D2" s="157"/>
      <c r="E2" s="158" t="s">
        <v>1</v>
      </c>
      <c r="F2" s="159"/>
      <c r="G2" s="159"/>
      <c r="H2" s="160"/>
      <c r="I2" s="161" t="str">
        <f>C2</f>
        <v>signup</v>
      </c>
      <c r="J2" s="162"/>
      <c r="K2" s="162"/>
      <c r="L2" s="162"/>
      <c r="M2" s="162"/>
      <c r="N2" s="162"/>
      <c r="O2" s="162"/>
      <c r="P2" s="162"/>
      <c r="Q2" s="162"/>
      <c r="R2" s="163"/>
    </row>
    <row r="3" spans="1:18" ht="15" customHeight="1">
      <c r="A3" s="164" t="s">
        <v>2</v>
      </c>
      <c r="B3" s="165"/>
      <c r="C3" s="166" t="s">
        <v>105</v>
      </c>
      <c r="D3" s="167"/>
      <c r="E3" s="168" t="s">
        <v>3</v>
      </c>
      <c r="F3" s="169"/>
      <c r="G3" s="169"/>
      <c r="H3" s="170"/>
      <c r="I3" s="171" t="str">
        <f>C3</f>
        <v>DangtSE03039</v>
      </c>
      <c r="J3" s="172"/>
      <c r="K3" s="172"/>
      <c r="L3" s="172"/>
      <c r="M3" s="172"/>
      <c r="N3" s="172"/>
      <c r="O3" s="172"/>
      <c r="P3" s="172"/>
      <c r="Q3" s="172"/>
      <c r="R3" s="173"/>
    </row>
    <row r="4" spans="1:18" ht="15" customHeight="1">
      <c r="A4" s="164" t="s">
        <v>4</v>
      </c>
      <c r="B4" s="165"/>
      <c r="C4" s="182"/>
      <c r="D4" s="182"/>
      <c r="E4" s="183"/>
      <c r="F4" s="183"/>
      <c r="G4" s="183"/>
      <c r="H4" s="183"/>
      <c r="I4" s="182"/>
      <c r="J4" s="182"/>
      <c r="K4" s="182"/>
      <c r="L4" s="182"/>
      <c r="M4" s="182"/>
      <c r="N4" s="182"/>
      <c r="O4" s="182"/>
      <c r="P4" s="182"/>
      <c r="Q4" s="182"/>
      <c r="R4" s="184"/>
    </row>
    <row r="5" spans="1:18" ht="15" customHeight="1">
      <c r="A5" s="185" t="s">
        <v>5</v>
      </c>
      <c r="B5" s="186"/>
      <c r="C5" s="187" t="s">
        <v>6</v>
      </c>
      <c r="D5" s="188"/>
      <c r="E5" s="189" t="s">
        <v>7</v>
      </c>
      <c r="F5" s="188"/>
      <c r="G5" s="188"/>
      <c r="H5" s="190"/>
      <c r="I5" s="188" t="s">
        <v>8</v>
      </c>
      <c r="J5" s="188"/>
      <c r="K5" s="188"/>
      <c r="L5" s="189" t="s">
        <v>9</v>
      </c>
      <c r="M5" s="188"/>
      <c r="N5" s="188"/>
      <c r="O5" s="188"/>
      <c r="P5" s="188"/>
      <c r="Q5" s="188"/>
      <c r="R5" s="191"/>
    </row>
    <row r="6" spans="1:18" ht="15.75" thickBot="1">
      <c r="A6" s="192">
        <f>COUNTIF(E22:R22,"P")</f>
        <v>4</v>
      </c>
      <c r="B6" s="193"/>
      <c r="C6" s="194">
        <f>COUNTIF(E22:R22,"F")</f>
        <v>0</v>
      </c>
      <c r="D6" s="195"/>
      <c r="E6" s="196">
        <f>SUM(L6,- A6,- C6)</f>
        <v>0</v>
      </c>
      <c r="F6" s="195"/>
      <c r="G6" s="195"/>
      <c r="H6" s="197"/>
      <c r="I6" s="5">
        <f>COUNTIF(E21:R21,"N")</f>
        <v>1</v>
      </c>
      <c r="J6" s="5">
        <f>COUNTIF(E21:R21,"A")</f>
        <v>3</v>
      </c>
      <c r="K6" s="5">
        <f>COUNTIF(E21:R21,"B")</f>
        <v>0</v>
      </c>
      <c r="L6" s="196">
        <f>COUNTA(E8:R8)</f>
        <v>4</v>
      </c>
      <c r="M6" s="195"/>
      <c r="N6" s="195"/>
      <c r="O6" s="195"/>
      <c r="P6" s="195"/>
      <c r="Q6" s="195"/>
      <c r="R6" s="198"/>
    </row>
    <row r="7" spans="1:18" ht="15.75" thickBot="1">
      <c r="A7" s="3"/>
      <c r="B7" s="6"/>
      <c r="C7" s="3"/>
      <c r="D7" s="4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</row>
    <row r="8" spans="1:18" ht="43.5" thickTop="1" thickBot="1">
      <c r="A8" s="7"/>
      <c r="B8" s="199"/>
      <c r="C8" s="200"/>
      <c r="D8" s="200"/>
      <c r="E8" s="118" t="s">
        <v>10</v>
      </c>
      <c r="F8" s="118" t="s">
        <v>108</v>
      </c>
      <c r="G8" s="118" t="s">
        <v>109</v>
      </c>
      <c r="H8" s="118" t="s">
        <v>110</v>
      </c>
      <c r="I8" s="118"/>
      <c r="J8" s="118"/>
      <c r="K8" s="118"/>
      <c r="L8" s="118"/>
      <c r="M8" s="118"/>
      <c r="N8" s="118"/>
      <c r="O8" s="118"/>
      <c r="P8" s="118"/>
      <c r="Q8" s="118"/>
      <c r="R8" s="119"/>
    </row>
    <row r="9" spans="1:18">
      <c r="A9" s="174" t="s">
        <v>11</v>
      </c>
      <c r="B9" s="176"/>
      <c r="C9" s="177"/>
      <c r="D9" s="178"/>
      <c r="E9" s="122"/>
      <c r="F9" s="122"/>
      <c r="G9" s="9"/>
      <c r="H9" s="8"/>
      <c r="I9" s="8"/>
      <c r="J9" s="8"/>
      <c r="K9" s="10"/>
      <c r="L9" s="10"/>
      <c r="M9" s="11"/>
      <c r="N9" s="11"/>
      <c r="O9" s="11"/>
      <c r="P9" s="11"/>
      <c r="Q9" s="11"/>
      <c r="R9" s="10"/>
    </row>
    <row r="10" spans="1:18">
      <c r="A10" s="175"/>
      <c r="B10" s="179"/>
      <c r="C10" s="180"/>
      <c r="D10" s="181"/>
      <c r="E10" s="122"/>
      <c r="F10" s="122"/>
      <c r="G10" s="122"/>
      <c r="H10" s="8"/>
      <c r="I10" s="8"/>
      <c r="J10" s="8"/>
      <c r="K10" s="10"/>
      <c r="L10" s="10"/>
      <c r="M10" s="11"/>
      <c r="N10" s="11"/>
      <c r="O10" s="11"/>
      <c r="P10" s="11"/>
      <c r="Q10" s="11"/>
      <c r="R10" s="10"/>
    </row>
    <row r="11" spans="1:18" ht="15.75" thickBot="1">
      <c r="A11" s="175"/>
      <c r="B11" s="179"/>
      <c r="C11" s="180"/>
      <c r="D11" s="181"/>
      <c r="E11" s="122"/>
      <c r="F11" s="8"/>
      <c r="G11" s="122"/>
      <c r="H11" s="8"/>
      <c r="I11" s="8"/>
      <c r="J11" s="8"/>
      <c r="K11" s="10"/>
      <c r="L11" s="10"/>
      <c r="M11" s="11"/>
      <c r="N11" s="11"/>
      <c r="O11" s="11"/>
      <c r="P11" s="11"/>
      <c r="Q11" s="11"/>
      <c r="R11" s="10"/>
    </row>
    <row r="12" spans="1:18">
      <c r="A12" s="174" t="s">
        <v>13</v>
      </c>
      <c r="B12" s="201" t="s">
        <v>123</v>
      </c>
      <c r="C12" s="202"/>
      <c r="D12" s="203"/>
      <c r="E12" s="123"/>
      <c r="F12" s="10"/>
      <c r="G12" s="10"/>
      <c r="H12" s="10"/>
      <c r="I12" s="10"/>
      <c r="J12" s="10"/>
      <c r="K12" s="10"/>
      <c r="L12" s="10"/>
      <c r="M12" s="11"/>
      <c r="N12" s="11"/>
      <c r="O12" s="11"/>
      <c r="P12" s="11"/>
      <c r="Q12" s="11"/>
      <c r="R12" s="10"/>
    </row>
    <row r="13" spans="1:18">
      <c r="A13" s="175"/>
      <c r="B13" s="204" t="s">
        <v>119</v>
      </c>
      <c r="C13" s="205"/>
      <c r="D13" s="206"/>
      <c r="E13" s="122" t="s">
        <v>12</v>
      </c>
      <c r="F13" s="8"/>
      <c r="G13" s="8"/>
      <c r="H13" s="8"/>
      <c r="I13" s="8"/>
      <c r="J13" s="10"/>
      <c r="K13" s="10"/>
      <c r="L13" s="10"/>
      <c r="M13" s="11"/>
      <c r="N13" s="11"/>
      <c r="O13" s="11"/>
      <c r="P13" s="11"/>
      <c r="Q13" s="11"/>
      <c r="R13" s="10"/>
    </row>
    <row r="14" spans="1:18">
      <c r="A14" s="175"/>
      <c r="B14" s="204" t="s">
        <v>120</v>
      </c>
      <c r="C14" s="205"/>
      <c r="D14" s="206"/>
      <c r="E14" s="122"/>
      <c r="F14" s="8" t="s">
        <v>12</v>
      </c>
      <c r="G14" s="8"/>
      <c r="H14" s="8"/>
      <c r="I14" s="8"/>
      <c r="J14" s="10"/>
      <c r="K14" s="10"/>
      <c r="L14" s="10"/>
      <c r="M14" s="11"/>
      <c r="N14" s="11"/>
      <c r="O14" s="11"/>
      <c r="P14" s="11"/>
      <c r="Q14" s="11"/>
      <c r="R14" s="10"/>
    </row>
    <row r="15" spans="1:18">
      <c r="A15" s="175"/>
      <c r="B15" s="204" t="s">
        <v>121</v>
      </c>
      <c r="C15" s="205"/>
      <c r="D15" s="206"/>
      <c r="E15" s="122"/>
      <c r="F15" s="8"/>
      <c r="G15" s="8" t="s">
        <v>12</v>
      </c>
      <c r="H15" s="8"/>
      <c r="I15" s="8"/>
      <c r="J15" s="10"/>
      <c r="K15" s="10"/>
      <c r="L15" s="10"/>
      <c r="M15" s="11"/>
      <c r="N15" s="11"/>
      <c r="O15" s="11"/>
      <c r="P15" s="11"/>
      <c r="Q15" s="11"/>
      <c r="R15" s="10"/>
    </row>
    <row r="16" spans="1:18" ht="15.75" thickBot="1">
      <c r="A16" s="175"/>
      <c r="B16" s="204" t="s">
        <v>122</v>
      </c>
      <c r="C16" s="205"/>
      <c r="D16" s="206"/>
      <c r="E16" s="122"/>
      <c r="F16" s="8"/>
      <c r="G16" s="8"/>
      <c r="H16" s="8" t="s">
        <v>12</v>
      </c>
      <c r="I16" s="8"/>
      <c r="J16" s="10"/>
      <c r="K16" s="10"/>
      <c r="L16" s="10"/>
      <c r="M16" s="11"/>
      <c r="N16" s="11"/>
      <c r="O16" s="11"/>
      <c r="P16" s="11"/>
      <c r="Q16" s="11"/>
      <c r="R16" s="10"/>
    </row>
    <row r="17" spans="1:18" ht="15" customHeight="1">
      <c r="A17" s="174" t="s">
        <v>14</v>
      </c>
      <c r="B17" s="179" t="s">
        <v>124</v>
      </c>
      <c r="C17" s="180"/>
      <c r="D17" s="181"/>
      <c r="E17" s="122"/>
      <c r="F17" s="122"/>
      <c r="G17" s="122" t="s">
        <v>12</v>
      </c>
      <c r="H17" s="122"/>
      <c r="I17" s="122"/>
      <c r="J17" s="122"/>
      <c r="K17" s="8"/>
      <c r="L17" s="8"/>
      <c r="M17" s="12"/>
      <c r="N17" s="12"/>
      <c r="O17" s="12"/>
      <c r="P17" s="12"/>
      <c r="Q17" s="12"/>
      <c r="R17" s="8"/>
    </row>
    <row r="18" spans="1:18">
      <c r="A18" s="175"/>
      <c r="B18" s="179" t="s">
        <v>114</v>
      </c>
      <c r="C18" s="180"/>
      <c r="D18" s="181"/>
      <c r="E18" s="122" t="s">
        <v>12</v>
      </c>
      <c r="F18" s="8" t="s">
        <v>12</v>
      </c>
      <c r="G18" s="8"/>
      <c r="H18" s="8"/>
      <c r="I18" s="8"/>
      <c r="J18" s="8"/>
      <c r="K18" s="8"/>
      <c r="L18" s="8"/>
      <c r="M18" s="12"/>
      <c r="N18" s="12"/>
      <c r="O18" s="12"/>
      <c r="P18" s="12"/>
      <c r="Q18" s="12"/>
      <c r="R18" s="8"/>
    </row>
    <row r="19" spans="1:18">
      <c r="A19" s="175"/>
      <c r="B19" s="208" t="s">
        <v>125</v>
      </c>
      <c r="C19" s="209"/>
      <c r="D19" s="210"/>
      <c r="E19" s="122"/>
      <c r="F19" s="122"/>
      <c r="G19" s="122"/>
      <c r="H19" s="122" t="s">
        <v>12</v>
      </c>
      <c r="I19" s="122"/>
      <c r="J19" s="122"/>
      <c r="K19" s="122"/>
      <c r="L19" s="122"/>
      <c r="M19" s="122"/>
      <c r="N19" s="122"/>
      <c r="O19" s="122"/>
      <c r="P19" s="122"/>
      <c r="Q19" s="122"/>
      <c r="R19" s="122"/>
    </row>
    <row r="20" spans="1:18" ht="15.75" thickBot="1">
      <c r="A20" s="207"/>
      <c r="B20" s="208" t="s">
        <v>137</v>
      </c>
      <c r="C20" s="209"/>
      <c r="D20" s="210"/>
      <c r="E20" s="122"/>
      <c r="F20" s="122"/>
      <c r="G20" s="122"/>
      <c r="H20" s="122" t="s">
        <v>12</v>
      </c>
      <c r="I20" s="122"/>
      <c r="J20" s="122"/>
      <c r="K20" s="122"/>
      <c r="L20" s="122"/>
      <c r="M20" s="122"/>
      <c r="N20" s="122"/>
      <c r="O20" s="122"/>
      <c r="P20" s="122"/>
      <c r="Q20" s="122"/>
      <c r="R20" s="122"/>
    </row>
    <row r="21" spans="1:18" ht="15.75" thickTop="1">
      <c r="A21" s="174" t="s">
        <v>15</v>
      </c>
      <c r="B21" s="211" t="s">
        <v>16</v>
      </c>
      <c r="C21" s="212"/>
      <c r="D21" s="213"/>
      <c r="E21" s="124" t="s">
        <v>34</v>
      </c>
      <c r="F21" s="124" t="s">
        <v>34</v>
      </c>
      <c r="G21" s="124" t="s">
        <v>34</v>
      </c>
      <c r="H21" s="124" t="s">
        <v>17</v>
      </c>
      <c r="I21" s="124"/>
      <c r="J21" s="124"/>
      <c r="K21" s="13"/>
      <c r="L21" s="13"/>
      <c r="M21" s="13"/>
      <c r="N21" s="13"/>
      <c r="O21" s="13"/>
      <c r="P21" s="13"/>
      <c r="Q21" s="13"/>
      <c r="R21" s="13"/>
    </row>
    <row r="22" spans="1:18">
      <c r="A22" s="175"/>
      <c r="B22" s="211" t="s">
        <v>18</v>
      </c>
      <c r="C22" s="212"/>
      <c r="D22" s="213"/>
      <c r="E22" s="125" t="s">
        <v>19</v>
      </c>
      <c r="F22" s="125" t="s">
        <v>19</v>
      </c>
      <c r="G22" s="125" t="s">
        <v>19</v>
      </c>
      <c r="H22" s="125" t="s">
        <v>19</v>
      </c>
      <c r="I22" s="125"/>
      <c r="J22" s="125"/>
      <c r="K22" s="125"/>
      <c r="L22" s="9"/>
      <c r="M22" s="9"/>
      <c r="N22" s="9"/>
      <c r="O22" s="9"/>
      <c r="P22" s="9"/>
      <c r="Q22" s="9"/>
      <c r="R22" s="9"/>
    </row>
    <row r="23" spans="1:18">
      <c r="A23" s="175"/>
      <c r="B23" s="211" t="s">
        <v>20</v>
      </c>
      <c r="C23" s="212"/>
      <c r="D23" s="213"/>
      <c r="E23" s="126">
        <v>42592</v>
      </c>
      <c r="F23" s="126">
        <v>42592</v>
      </c>
      <c r="G23" s="126">
        <v>42592</v>
      </c>
      <c r="H23" s="126">
        <v>42592</v>
      </c>
      <c r="I23" s="126"/>
      <c r="J23" s="126"/>
      <c r="K23" s="126"/>
      <c r="L23" s="14"/>
      <c r="M23" s="14"/>
      <c r="N23" s="14"/>
      <c r="O23" s="14"/>
      <c r="P23" s="14"/>
      <c r="Q23" s="14"/>
      <c r="R23" s="14"/>
    </row>
  </sheetData>
  <mergeCells count="39">
    <mergeCell ref="A17:A20"/>
    <mergeCell ref="B17:D17"/>
    <mergeCell ref="B18:D18"/>
    <mergeCell ref="B20:D20"/>
    <mergeCell ref="A21:A23"/>
    <mergeCell ref="B21:D21"/>
    <mergeCell ref="B22:D22"/>
    <mergeCell ref="B23:D23"/>
    <mergeCell ref="B19:D19"/>
    <mergeCell ref="A12:A16"/>
    <mergeCell ref="B12:D12"/>
    <mergeCell ref="B13:D13"/>
    <mergeCell ref="B16:D16"/>
    <mergeCell ref="B14:D14"/>
    <mergeCell ref="B15:D15"/>
    <mergeCell ref="A9:A11"/>
    <mergeCell ref="B9:D9"/>
    <mergeCell ref="B10:D10"/>
    <mergeCell ref="B11:D11"/>
    <mergeCell ref="A4:B4"/>
    <mergeCell ref="C4:R4"/>
    <mergeCell ref="A5:B5"/>
    <mergeCell ref="C5:D5"/>
    <mergeCell ref="E5:H5"/>
    <mergeCell ref="I5:K5"/>
    <mergeCell ref="L5:R5"/>
    <mergeCell ref="A6:B6"/>
    <mergeCell ref="C6:D6"/>
    <mergeCell ref="E6:H6"/>
    <mergeCell ref="L6:R6"/>
    <mergeCell ref="B8:D8"/>
    <mergeCell ref="A2:B2"/>
    <mergeCell ref="C2:D2"/>
    <mergeCell ref="E2:H2"/>
    <mergeCell ref="I2:R2"/>
    <mergeCell ref="A3:B3"/>
    <mergeCell ref="C3:D3"/>
    <mergeCell ref="E3:H3"/>
    <mergeCell ref="I3:R3"/>
  </mergeCells>
  <dataValidations count="3">
    <dataValidation type="list" allowBlank="1" showInputMessage="1" showErrorMessage="1" sqref="E21:R21">
      <formula1>"N,A,B, "</formula1>
    </dataValidation>
    <dataValidation type="list" allowBlank="1" showInputMessage="1" showErrorMessage="1" sqref="E22:R22">
      <formula1>"P,F, "</formula1>
    </dataValidation>
    <dataValidation type="list" allowBlank="1" showInputMessage="1" showErrorMessage="1" sqref="I9:I11 E9:G11 E12:R20">
      <formula1>"O, "</formula1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3"/>
  <sheetViews>
    <sheetView workbookViewId="0">
      <selection activeCell="B21" sqref="B21:D21"/>
    </sheetView>
  </sheetViews>
  <sheetFormatPr defaultRowHeight="15"/>
  <cols>
    <col min="1" max="1" width="11.125" bestFit="1" customWidth="1"/>
    <col min="4" max="4" width="16.625" customWidth="1"/>
  </cols>
  <sheetData>
    <row r="1" spans="1:18" ht="15.75" thickBot="1">
      <c r="A1" s="1"/>
      <c r="B1" s="2"/>
      <c r="C1" s="3"/>
      <c r="D1" s="4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spans="1:18" ht="15" customHeight="1">
      <c r="A2" s="154" t="s">
        <v>0</v>
      </c>
      <c r="B2" s="155"/>
      <c r="C2" s="156" t="s">
        <v>126</v>
      </c>
      <c r="D2" s="157"/>
      <c r="E2" s="158" t="s">
        <v>1</v>
      </c>
      <c r="F2" s="159"/>
      <c r="G2" s="159"/>
      <c r="H2" s="160"/>
      <c r="I2" s="161" t="str">
        <f>C2</f>
        <v>signin</v>
      </c>
      <c r="J2" s="162"/>
      <c r="K2" s="162"/>
      <c r="L2" s="162"/>
      <c r="M2" s="162"/>
      <c r="N2" s="162"/>
      <c r="O2" s="162"/>
      <c r="P2" s="162"/>
      <c r="Q2" s="162"/>
      <c r="R2" s="163"/>
    </row>
    <row r="3" spans="1:18" ht="15" customHeight="1">
      <c r="A3" s="164" t="s">
        <v>2</v>
      </c>
      <c r="B3" s="165"/>
      <c r="C3" s="166" t="s">
        <v>105</v>
      </c>
      <c r="D3" s="167"/>
      <c r="E3" s="168" t="s">
        <v>3</v>
      </c>
      <c r="F3" s="169"/>
      <c r="G3" s="169"/>
      <c r="H3" s="170"/>
      <c r="I3" s="171" t="str">
        <f>C3</f>
        <v>DangtSE03039</v>
      </c>
      <c r="J3" s="172"/>
      <c r="K3" s="172"/>
      <c r="L3" s="172"/>
      <c r="M3" s="172"/>
      <c r="N3" s="172"/>
      <c r="O3" s="172"/>
      <c r="P3" s="172"/>
      <c r="Q3" s="172"/>
      <c r="R3" s="173"/>
    </row>
    <row r="4" spans="1:18" ht="15" customHeight="1">
      <c r="A4" s="164" t="s">
        <v>4</v>
      </c>
      <c r="B4" s="165"/>
      <c r="C4" s="182"/>
      <c r="D4" s="182"/>
      <c r="E4" s="183"/>
      <c r="F4" s="183"/>
      <c r="G4" s="183"/>
      <c r="H4" s="183"/>
      <c r="I4" s="182"/>
      <c r="J4" s="182"/>
      <c r="K4" s="182"/>
      <c r="L4" s="182"/>
      <c r="M4" s="182"/>
      <c r="N4" s="182"/>
      <c r="O4" s="182"/>
      <c r="P4" s="182"/>
      <c r="Q4" s="182"/>
      <c r="R4" s="184"/>
    </row>
    <row r="5" spans="1:18" ht="15" customHeight="1">
      <c r="A5" s="185" t="s">
        <v>5</v>
      </c>
      <c r="B5" s="186"/>
      <c r="C5" s="187" t="s">
        <v>6</v>
      </c>
      <c r="D5" s="188"/>
      <c r="E5" s="189" t="s">
        <v>7</v>
      </c>
      <c r="F5" s="188"/>
      <c r="G5" s="188"/>
      <c r="H5" s="190"/>
      <c r="I5" s="188" t="s">
        <v>8</v>
      </c>
      <c r="J5" s="188"/>
      <c r="K5" s="188"/>
      <c r="L5" s="189" t="s">
        <v>9</v>
      </c>
      <c r="M5" s="188"/>
      <c r="N5" s="188"/>
      <c r="O5" s="188"/>
      <c r="P5" s="188"/>
      <c r="Q5" s="188"/>
      <c r="R5" s="191"/>
    </row>
    <row r="6" spans="1:18" ht="15.75" thickBot="1">
      <c r="A6" s="192">
        <f>COUNTIF(E22:R22,"P")</f>
        <v>3</v>
      </c>
      <c r="B6" s="193"/>
      <c r="C6" s="194">
        <f>COUNTIF(E22:R22,"F")</f>
        <v>0</v>
      </c>
      <c r="D6" s="195"/>
      <c r="E6" s="196">
        <f>SUM(L6,- A6,- C6)</f>
        <v>0</v>
      </c>
      <c r="F6" s="195"/>
      <c r="G6" s="195"/>
      <c r="H6" s="197"/>
      <c r="I6" s="5">
        <f>COUNTIF(E21:R21,"N")</f>
        <v>1</v>
      </c>
      <c r="J6" s="5">
        <f>COUNTIF(E21:R21,"A")</f>
        <v>2</v>
      </c>
      <c r="K6" s="5">
        <f>COUNTIF(E21:R21,"B")</f>
        <v>0</v>
      </c>
      <c r="L6" s="196">
        <f>COUNTA(E8:R8)</f>
        <v>3</v>
      </c>
      <c r="M6" s="195"/>
      <c r="N6" s="195"/>
      <c r="O6" s="195"/>
      <c r="P6" s="195"/>
      <c r="Q6" s="195"/>
      <c r="R6" s="198"/>
    </row>
    <row r="7" spans="1:18" ht="15.75" thickBot="1">
      <c r="A7" s="3"/>
      <c r="B7" s="6"/>
      <c r="C7" s="3"/>
      <c r="D7" s="4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</row>
    <row r="8" spans="1:18" ht="43.5" thickTop="1" thickBot="1">
      <c r="A8" s="7"/>
      <c r="B8" s="199"/>
      <c r="C8" s="200"/>
      <c r="D8" s="200"/>
      <c r="E8" s="118" t="s">
        <v>10</v>
      </c>
      <c r="F8" s="118" t="s">
        <v>108</v>
      </c>
      <c r="G8" s="118" t="s">
        <v>109</v>
      </c>
      <c r="H8" s="118"/>
      <c r="I8" s="118"/>
      <c r="J8" s="118"/>
      <c r="K8" s="118"/>
      <c r="L8" s="118"/>
      <c r="M8" s="118"/>
      <c r="N8" s="118"/>
      <c r="O8" s="118"/>
      <c r="P8" s="118"/>
      <c r="Q8" s="118"/>
      <c r="R8" s="119"/>
    </row>
    <row r="9" spans="1:18">
      <c r="A9" s="174" t="s">
        <v>11</v>
      </c>
      <c r="B9" s="176"/>
      <c r="C9" s="177"/>
      <c r="D9" s="178"/>
      <c r="E9" s="122"/>
      <c r="F9" s="9"/>
      <c r="G9" s="9"/>
      <c r="H9" s="8"/>
      <c r="I9" s="8"/>
      <c r="J9" s="8"/>
      <c r="K9" s="8"/>
      <c r="L9" s="8"/>
      <c r="M9" s="12"/>
      <c r="N9" s="12"/>
      <c r="O9" s="12"/>
      <c r="P9" s="12"/>
      <c r="Q9" s="12"/>
      <c r="R9" s="8"/>
    </row>
    <row r="10" spans="1:18">
      <c r="A10" s="175"/>
      <c r="B10" s="211"/>
      <c r="C10" s="212"/>
      <c r="D10" s="213"/>
      <c r="E10" s="122"/>
      <c r="F10" s="8"/>
      <c r="G10" s="8"/>
      <c r="H10" s="8"/>
      <c r="I10" s="8"/>
      <c r="J10" s="8"/>
      <c r="K10" s="8"/>
      <c r="L10" s="8"/>
      <c r="M10" s="12"/>
      <c r="N10" s="12"/>
      <c r="O10" s="12"/>
      <c r="P10" s="12"/>
      <c r="Q10" s="12"/>
      <c r="R10" s="8"/>
    </row>
    <row r="11" spans="1:18" ht="15.75" thickBot="1">
      <c r="A11" s="175"/>
      <c r="B11" s="211"/>
      <c r="C11" s="212"/>
      <c r="D11" s="213"/>
      <c r="E11" s="122"/>
      <c r="F11" s="8"/>
      <c r="G11" s="8"/>
      <c r="H11" s="8"/>
      <c r="I11" s="8"/>
      <c r="J11" s="8"/>
      <c r="K11" s="8"/>
      <c r="L11" s="8"/>
      <c r="M11" s="12"/>
      <c r="N11" s="12"/>
      <c r="O11" s="12"/>
      <c r="P11" s="12"/>
      <c r="Q11" s="12"/>
      <c r="R11" s="8"/>
    </row>
    <row r="12" spans="1:18">
      <c r="A12" s="174" t="s">
        <v>13</v>
      </c>
      <c r="B12" s="201" t="s">
        <v>127</v>
      </c>
      <c r="C12" s="202"/>
      <c r="D12" s="203"/>
      <c r="E12" s="122"/>
      <c r="F12" s="8"/>
      <c r="G12" s="8"/>
      <c r="H12" s="8"/>
      <c r="I12" s="8"/>
      <c r="J12" s="8"/>
      <c r="K12" s="8"/>
      <c r="L12" s="8"/>
      <c r="M12" s="12"/>
      <c r="N12" s="12"/>
      <c r="O12" s="12"/>
      <c r="P12" s="12"/>
      <c r="Q12" s="12"/>
      <c r="R12" s="8"/>
    </row>
    <row r="13" spans="1:18">
      <c r="A13" s="175"/>
      <c r="B13" s="204" t="s">
        <v>128</v>
      </c>
      <c r="C13" s="205"/>
      <c r="D13" s="206"/>
      <c r="E13" s="122" t="s">
        <v>12</v>
      </c>
      <c r="F13" s="8"/>
      <c r="G13" s="8"/>
      <c r="H13" s="8"/>
      <c r="I13" s="8"/>
      <c r="J13" s="8"/>
      <c r="K13" s="8"/>
      <c r="L13" s="8"/>
      <c r="M13" s="12"/>
      <c r="N13" s="12"/>
      <c r="O13" s="12"/>
      <c r="P13" s="12"/>
      <c r="Q13" s="12"/>
      <c r="R13" s="8"/>
    </row>
    <row r="14" spans="1:18">
      <c r="A14" s="175"/>
      <c r="B14" s="204" t="s">
        <v>129</v>
      </c>
      <c r="C14" s="205"/>
      <c r="D14" s="206"/>
      <c r="E14" s="122"/>
      <c r="F14" s="8" t="s">
        <v>12</v>
      </c>
      <c r="G14" s="8" t="s">
        <v>12</v>
      </c>
      <c r="H14" s="8"/>
      <c r="I14" s="8"/>
      <c r="J14" s="8"/>
      <c r="K14" s="8"/>
      <c r="L14" s="8"/>
      <c r="M14" s="12"/>
      <c r="N14" s="12"/>
      <c r="O14" s="12"/>
      <c r="P14" s="12"/>
      <c r="Q14" s="12"/>
      <c r="R14" s="8"/>
    </row>
    <row r="15" spans="1:18">
      <c r="A15" s="175"/>
      <c r="B15" s="179" t="s">
        <v>130</v>
      </c>
      <c r="C15" s="180"/>
      <c r="D15" s="181"/>
      <c r="E15" s="122"/>
      <c r="F15" s="8"/>
      <c r="G15" s="8"/>
      <c r="H15" s="8"/>
      <c r="I15" s="8"/>
      <c r="J15" s="8"/>
      <c r="K15" s="8"/>
      <c r="L15" s="8"/>
      <c r="M15" s="12"/>
      <c r="N15" s="12"/>
      <c r="O15" s="12"/>
      <c r="P15" s="12"/>
      <c r="Q15" s="12"/>
      <c r="R15" s="8"/>
    </row>
    <row r="16" spans="1:18">
      <c r="A16" s="175"/>
      <c r="B16" s="204" t="s">
        <v>131</v>
      </c>
      <c r="C16" s="205"/>
      <c r="D16" s="206"/>
      <c r="E16" s="122"/>
      <c r="F16" s="8"/>
      <c r="G16" s="8" t="s">
        <v>12</v>
      </c>
      <c r="H16" s="8"/>
      <c r="I16" s="8"/>
      <c r="J16" s="8"/>
      <c r="K16" s="8"/>
      <c r="L16" s="8"/>
      <c r="M16" s="12"/>
      <c r="N16" s="12"/>
      <c r="O16" s="12"/>
      <c r="P16" s="12"/>
      <c r="Q16" s="12"/>
      <c r="R16" s="8"/>
    </row>
    <row r="17" spans="1:18" ht="15" customHeight="1" thickBot="1">
      <c r="A17" s="207"/>
      <c r="B17" s="204" t="s">
        <v>132</v>
      </c>
      <c r="C17" s="205"/>
      <c r="D17" s="206"/>
      <c r="E17" s="122"/>
      <c r="F17" s="122" t="s">
        <v>12</v>
      </c>
      <c r="G17" s="122"/>
      <c r="H17" s="122"/>
      <c r="I17" s="122"/>
      <c r="J17" s="122"/>
      <c r="K17" s="122"/>
      <c r="L17" s="122"/>
      <c r="M17" s="122"/>
      <c r="N17" s="122"/>
      <c r="O17" s="122"/>
      <c r="P17" s="122"/>
      <c r="Q17" s="12"/>
      <c r="R17" s="8"/>
    </row>
    <row r="18" spans="1:18" ht="15" customHeight="1">
      <c r="A18" s="174" t="s">
        <v>14</v>
      </c>
      <c r="B18" s="179" t="s">
        <v>133</v>
      </c>
      <c r="C18" s="180"/>
      <c r="D18" s="181"/>
      <c r="E18" s="122" t="s">
        <v>12</v>
      </c>
      <c r="F18" s="122"/>
      <c r="G18" s="122"/>
      <c r="H18" s="122"/>
      <c r="I18" s="122"/>
      <c r="J18" s="122"/>
      <c r="K18" s="8"/>
      <c r="L18" s="8"/>
      <c r="M18" s="12"/>
      <c r="N18" s="12"/>
      <c r="O18" s="12"/>
      <c r="P18" s="12"/>
      <c r="Q18" s="12"/>
      <c r="R18" s="8"/>
    </row>
    <row r="19" spans="1:18" ht="15" customHeight="1">
      <c r="A19" s="175"/>
      <c r="B19" s="179" t="s">
        <v>134</v>
      </c>
      <c r="C19" s="180"/>
      <c r="D19" s="181"/>
      <c r="E19" s="122"/>
      <c r="F19" s="122" t="s">
        <v>12</v>
      </c>
      <c r="G19" s="122"/>
      <c r="H19" s="122"/>
      <c r="I19" s="122"/>
      <c r="J19" s="122"/>
      <c r="K19" s="8"/>
      <c r="L19" s="8"/>
      <c r="M19" s="12"/>
      <c r="N19" s="12"/>
      <c r="O19" s="12"/>
      <c r="P19" s="12"/>
      <c r="Q19" s="12"/>
      <c r="R19" s="8"/>
    </row>
    <row r="20" spans="1:18" ht="15.75" thickBot="1">
      <c r="A20" s="175"/>
      <c r="B20" s="179" t="s">
        <v>138</v>
      </c>
      <c r="C20" s="180"/>
      <c r="D20" s="181"/>
      <c r="E20" s="122"/>
      <c r="F20" s="8"/>
      <c r="G20" s="8" t="s">
        <v>12</v>
      </c>
      <c r="H20" s="8"/>
      <c r="I20" s="8"/>
      <c r="J20" s="8"/>
      <c r="K20" s="8"/>
      <c r="L20" s="8"/>
      <c r="M20" s="12"/>
      <c r="N20" s="12"/>
      <c r="O20" s="12"/>
      <c r="P20" s="12"/>
      <c r="Q20" s="12"/>
      <c r="R20" s="8"/>
    </row>
    <row r="21" spans="1:18" ht="15.75" thickTop="1">
      <c r="A21" s="174" t="s">
        <v>15</v>
      </c>
      <c r="B21" s="211" t="s">
        <v>16</v>
      </c>
      <c r="C21" s="212"/>
      <c r="D21" s="213"/>
      <c r="E21" s="124" t="s">
        <v>34</v>
      </c>
      <c r="F21" s="124" t="s">
        <v>34</v>
      </c>
      <c r="G21" s="124" t="s">
        <v>17</v>
      </c>
      <c r="H21" s="124"/>
      <c r="I21" s="124"/>
      <c r="J21" s="124"/>
      <c r="K21" s="13"/>
      <c r="L21" s="13"/>
      <c r="M21" s="13"/>
      <c r="N21" s="13"/>
      <c r="O21" s="13"/>
      <c r="P21" s="13"/>
      <c r="Q21" s="13"/>
      <c r="R21" s="13"/>
    </row>
    <row r="22" spans="1:18">
      <c r="A22" s="175"/>
      <c r="B22" s="211" t="s">
        <v>18</v>
      </c>
      <c r="C22" s="212"/>
      <c r="D22" s="213"/>
      <c r="E22" s="125" t="s">
        <v>19</v>
      </c>
      <c r="F22" s="125" t="s">
        <v>19</v>
      </c>
      <c r="G22" s="125" t="s">
        <v>19</v>
      </c>
      <c r="H22" s="125"/>
      <c r="I22" s="125"/>
      <c r="J22" s="125"/>
      <c r="K22" s="125"/>
      <c r="L22" s="9"/>
      <c r="M22" s="9"/>
      <c r="N22" s="9"/>
      <c r="O22" s="9"/>
      <c r="P22" s="9"/>
      <c r="Q22" s="9"/>
      <c r="R22" s="9"/>
    </row>
    <row r="23" spans="1:18">
      <c r="A23" s="175"/>
      <c r="B23" s="211" t="s">
        <v>20</v>
      </c>
      <c r="C23" s="212"/>
      <c r="D23" s="213"/>
      <c r="E23" s="126">
        <v>42592</v>
      </c>
      <c r="F23" s="126">
        <v>42592</v>
      </c>
      <c r="G23" s="126">
        <v>42592</v>
      </c>
      <c r="H23" s="126"/>
      <c r="I23" s="126"/>
      <c r="J23" s="126"/>
      <c r="K23" s="126"/>
      <c r="L23" s="14"/>
      <c r="M23" s="14"/>
      <c r="N23" s="14"/>
      <c r="O23" s="14"/>
      <c r="P23" s="14"/>
      <c r="Q23" s="14"/>
      <c r="R23" s="14"/>
    </row>
  </sheetData>
  <mergeCells count="39">
    <mergeCell ref="A2:B2"/>
    <mergeCell ref="C2:D2"/>
    <mergeCell ref="E2:H2"/>
    <mergeCell ref="I2:R2"/>
    <mergeCell ref="A3:B3"/>
    <mergeCell ref="C3:D3"/>
    <mergeCell ref="E3:H3"/>
    <mergeCell ref="I3:R3"/>
    <mergeCell ref="A9:A11"/>
    <mergeCell ref="B9:D9"/>
    <mergeCell ref="B10:D10"/>
    <mergeCell ref="B11:D11"/>
    <mergeCell ref="A4:B4"/>
    <mergeCell ref="C4:R4"/>
    <mergeCell ref="A5:B5"/>
    <mergeCell ref="C5:D5"/>
    <mergeCell ref="E5:H5"/>
    <mergeCell ref="I5:K5"/>
    <mergeCell ref="L5:R5"/>
    <mergeCell ref="A6:B6"/>
    <mergeCell ref="C6:D6"/>
    <mergeCell ref="E6:H6"/>
    <mergeCell ref="L6:R6"/>
    <mergeCell ref="B8:D8"/>
    <mergeCell ref="A21:A23"/>
    <mergeCell ref="B21:D21"/>
    <mergeCell ref="B22:D22"/>
    <mergeCell ref="B23:D23"/>
    <mergeCell ref="B15:D15"/>
    <mergeCell ref="B16:D16"/>
    <mergeCell ref="B19:D19"/>
    <mergeCell ref="A12:A17"/>
    <mergeCell ref="B12:D12"/>
    <mergeCell ref="B13:D13"/>
    <mergeCell ref="B17:D17"/>
    <mergeCell ref="A18:A20"/>
    <mergeCell ref="B18:D18"/>
    <mergeCell ref="B20:D20"/>
    <mergeCell ref="B14:D14"/>
  </mergeCells>
  <dataValidations count="3">
    <dataValidation type="list" allowBlank="1" showInputMessage="1" showErrorMessage="1" sqref="I9:I11 E9:G11 E12:R20">
      <formula1>"O, "</formula1>
    </dataValidation>
    <dataValidation type="list" allowBlank="1" showInputMessage="1" showErrorMessage="1" sqref="E22:R22">
      <formula1>"P,F, "</formula1>
    </dataValidation>
    <dataValidation type="list" allowBlank="1" showInputMessage="1" showErrorMessage="1" sqref="E21:R21">
      <formula1>"N,A,B, "</formula1>
    </dataValidation>
  </dataValidation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"/>
  <sheetViews>
    <sheetView topLeftCell="A4" workbookViewId="0">
      <selection activeCell="E8" sqref="E8:F8"/>
    </sheetView>
  </sheetViews>
  <sheetFormatPr defaultRowHeight="15"/>
  <cols>
    <col min="1" max="1" width="11.125" bestFit="1" customWidth="1"/>
    <col min="4" max="4" width="16.625" customWidth="1"/>
  </cols>
  <sheetData>
    <row r="1" spans="1:18" ht="15.75" thickBot="1">
      <c r="A1" s="1"/>
      <c r="B1" s="2"/>
      <c r="C1" s="3"/>
      <c r="D1" s="4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spans="1:18" ht="15" customHeight="1">
      <c r="A2" s="154" t="s">
        <v>0</v>
      </c>
      <c r="B2" s="155"/>
      <c r="C2" s="156" t="s">
        <v>136</v>
      </c>
      <c r="D2" s="157"/>
      <c r="E2" s="158" t="s">
        <v>1</v>
      </c>
      <c r="F2" s="159"/>
      <c r="G2" s="159"/>
      <c r="H2" s="160"/>
      <c r="I2" s="161" t="str">
        <f>C2</f>
        <v>signout</v>
      </c>
      <c r="J2" s="162"/>
      <c r="K2" s="162"/>
      <c r="L2" s="162"/>
      <c r="M2" s="162"/>
      <c r="N2" s="162"/>
      <c r="O2" s="162"/>
      <c r="P2" s="162"/>
      <c r="Q2" s="162"/>
      <c r="R2" s="163"/>
    </row>
    <row r="3" spans="1:18" ht="15" customHeight="1">
      <c r="A3" s="164" t="s">
        <v>2</v>
      </c>
      <c r="B3" s="165"/>
      <c r="C3" s="166" t="s">
        <v>105</v>
      </c>
      <c r="D3" s="167"/>
      <c r="E3" s="168" t="s">
        <v>3</v>
      </c>
      <c r="F3" s="169"/>
      <c r="G3" s="169"/>
      <c r="H3" s="170"/>
      <c r="I3" s="171" t="str">
        <f>C3</f>
        <v>DangtSE03039</v>
      </c>
      <c r="J3" s="172"/>
      <c r="K3" s="172"/>
      <c r="L3" s="172"/>
      <c r="M3" s="172"/>
      <c r="N3" s="172"/>
      <c r="O3" s="172"/>
      <c r="P3" s="172"/>
      <c r="Q3" s="172"/>
      <c r="R3" s="173"/>
    </row>
    <row r="4" spans="1:18" ht="15" customHeight="1">
      <c r="A4" s="164" t="s">
        <v>4</v>
      </c>
      <c r="B4" s="165"/>
      <c r="C4" s="182"/>
      <c r="D4" s="182"/>
      <c r="E4" s="183"/>
      <c r="F4" s="183"/>
      <c r="G4" s="183"/>
      <c r="H4" s="183"/>
      <c r="I4" s="182"/>
      <c r="J4" s="182"/>
      <c r="K4" s="182"/>
      <c r="L4" s="182"/>
      <c r="M4" s="182"/>
      <c r="N4" s="182"/>
      <c r="O4" s="182"/>
      <c r="P4" s="182"/>
      <c r="Q4" s="182"/>
      <c r="R4" s="184"/>
    </row>
    <row r="5" spans="1:18" ht="15" customHeight="1">
      <c r="A5" s="185" t="s">
        <v>5</v>
      </c>
      <c r="B5" s="186"/>
      <c r="C5" s="187" t="s">
        <v>6</v>
      </c>
      <c r="D5" s="188"/>
      <c r="E5" s="189" t="s">
        <v>7</v>
      </c>
      <c r="F5" s="188"/>
      <c r="G5" s="188"/>
      <c r="H5" s="190"/>
      <c r="I5" s="188" t="s">
        <v>8</v>
      </c>
      <c r="J5" s="188"/>
      <c r="K5" s="188"/>
      <c r="L5" s="189" t="s">
        <v>9</v>
      </c>
      <c r="M5" s="188"/>
      <c r="N5" s="188"/>
      <c r="O5" s="188"/>
      <c r="P5" s="188"/>
      <c r="Q5" s="188"/>
      <c r="R5" s="191"/>
    </row>
    <row r="6" spans="1:18" ht="15.75" thickBot="1">
      <c r="A6" s="192">
        <f>COUNTIF(E18:R18,"P")</f>
        <v>2</v>
      </c>
      <c r="B6" s="193"/>
      <c r="C6" s="194">
        <f>COUNTIF(E18:R18,"F")</f>
        <v>0</v>
      </c>
      <c r="D6" s="195"/>
      <c r="E6" s="196">
        <f>SUM(L6,- A6,- C6)</f>
        <v>0</v>
      </c>
      <c r="F6" s="195"/>
      <c r="G6" s="195"/>
      <c r="H6" s="197"/>
      <c r="I6" s="5">
        <f>COUNTIF(E17:R17,"N")</f>
        <v>1</v>
      </c>
      <c r="J6" s="5">
        <f>COUNTIF(E17:R17,"A")</f>
        <v>1</v>
      </c>
      <c r="K6" s="5">
        <f>COUNTIF(E17:R17,"B")</f>
        <v>0</v>
      </c>
      <c r="L6" s="196">
        <f>COUNTA(E8:R8)</f>
        <v>2</v>
      </c>
      <c r="M6" s="195"/>
      <c r="N6" s="195"/>
      <c r="O6" s="195"/>
      <c r="P6" s="195"/>
      <c r="Q6" s="195"/>
      <c r="R6" s="198"/>
    </row>
    <row r="7" spans="1:18" ht="15.75" thickBot="1">
      <c r="A7" s="3"/>
      <c r="B7" s="6"/>
      <c r="C7" s="3"/>
      <c r="D7" s="4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</row>
    <row r="8" spans="1:18" ht="43.5" thickTop="1" thickBot="1">
      <c r="A8" s="7"/>
      <c r="B8" s="199"/>
      <c r="C8" s="200"/>
      <c r="D8" s="200"/>
      <c r="E8" s="118" t="s">
        <v>10</v>
      </c>
      <c r="F8" s="118" t="s">
        <v>108</v>
      </c>
      <c r="G8" s="118"/>
      <c r="H8" s="118"/>
      <c r="I8" s="118"/>
      <c r="J8" s="118"/>
      <c r="K8" s="118"/>
      <c r="L8" s="118"/>
      <c r="M8" s="118"/>
      <c r="N8" s="118"/>
      <c r="O8" s="118"/>
      <c r="P8" s="118"/>
      <c r="Q8" s="118"/>
      <c r="R8" s="119"/>
    </row>
    <row r="9" spans="1:18">
      <c r="A9" s="174" t="s">
        <v>11</v>
      </c>
      <c r="B9" s="176"/>
      <c r="C9" s="177"/>
      <c r="D9" s="178"/>
      <c r="E9" s="122"/>
      <c r="F9" s="9"/>
      <c r="G9" s="9"/>
      <c r="H9" s="8"/>
      <c r="I9" s="8"/>
      <c r="J9" s="8"/>
      <c r="K9" s="8"/>
      <c r="L9" s="8"/>
      <c r="M9" s="12"/>
      <c r="N9" s="12"/>
      <c r="O9" s="12"/>
      <c r="P9" s="12"/>
      <c r="Q9" s="12"/>
      <c r="R9" s="8"/>
    </row>
    <row r="10" spans="1:18">
      <c r="A10" s="175"/>
      <c r="B10" s="179"/>
      <c r="C10" s="180"/>
      <c r="D10" s="181"/>
      <c r="E10" s="122"/>
      <c r="F10" s="8"/>
      <c r="G10" s="8"/>
      <c r="H10" s="8"/>
      <c r="I10" s="8"/>
      <c r="J10" s="8"/>
      <c r="K10" s="8"/>
      <c r="L10" s="8"/>
      <c r="M10" s="12"/>
      <c r="N10" s="12"/>
      <c r="O10" s="12"/>
      <c r="P10" s="12"/>
      <c r="Q10" s="12"/>
      <c r="R10" s="8"/>
    </row>
    <row r="11" spans="1:18" ht="15.75" thickBot="1">
      <c r="A11" s="175"/>
      <c r="B11" s="204"/>
      <c r="C11" s="205"/>
      <c r="D11" s="206"/>
      <c r="E11" s="122"/>
      <c r="F11" s="8"/>
      <c r="G11" s="8"/>
      <c r="H11" s="8"/>
      <c r="I11" s="8"/>
      <c r="J11" s="8"/>
      <c r="K11" s="8"/>
      <c r="L11" s="8"/>
      <c r="M11" s="12"/>
      <c r="N11" s="12"/>
      <c r="O11" s="12"/>
      <c r="P11" s="12"/>
      <c r="Q11" s="12"/>
      <c r="R11" s="8"/>
    </row>
    <row r="12" spans="1:18">
      <c r="A12" s="174" t="s">
        <v>13</v>
      </c>
      <c r="B12" s="179" t="s">
        <v>140</v>
      </c>
      <c r="C12" s="180"/>
      <c r="D12" s="181"/>
      <c r="E12" s="122"/>
      <c r="F12" s="9"/>
      <c r="G12" s="8"/>
      <c r="H12" s="8"/>
      <c r="I12" s="8"/>
      <c r="J12" s="8"/>
      <c r="K12" s="8"/>
      <c r="L12" s="8"/>
      <c r="M12" s="12"/>
      <c r="N12" s="12"/>
      <c r="O12" s="12"/>
      <c r="P12" s="12"/>
      <c r="Q12" s="12"/>
      <c r="R12" s="8"/>
    </row>
    <row r="13" spans="1:18">
      <c r="A13" s="175"/>
      <c r="B13" s="204" t="s">
        <v>142</v>
      </c>
      <c r="C13" s="205"/>
      <c r="D13" s="206"/>
      <c r="E13" s="122" t="s">
        <v>12</v>
      </c>
      <c r="F13" s="8"/>
      <c r="G13" s="8"/>
      <c r="H13" s="8"/>
      <c r="I13" s="8"/>
      <c r="J13" s="8"/>
      <c r="K13" s="8"/>
      <c r="L13" s="8"/>
      <c r="M13" s="12"/>
      <c r="N13" s="12"/>
      <c r="O13" s="12"/>
      <c r="P13" s="12"/>
      <c r="Q13" s="12"/>
      <c r="R13" s="8"/>
    </row>
    <row r="14" spans="1:18" ht="15.75" thickBot="1">
      <c r="A14" s="175"/>
      <c r="B14" s="204" t="s">
        <v>141</v>
      </c>
      <c r="C14" s="205"/>
      <c r="D14" s="206"/>
      <c r="E14" s="122"/>
      <c r="F14" s="8" t="s">
        <v>12</v>
      </c>
      <c r="G14" s="8"/>
      <c r="H14" s="8"/>
      <c r="I14" s="8"/>
      <c r="J14" s="8"/>
      <c r="K14" s="8"/>
      <c r="L14" s="8"/>
      <c r="M14" s="12"/>
      <c r="N14" s="12"/>
      <c r="O14" s="12"/>
      <c r="P14" s="12"/>
      <c r="Q14" s="12"/>
      <c r="R14" s="8"/>
    </row>
    <row r="15" spans="1:18" ht="15" customHeight="1">
      <c r="A15" s="174" t="s">
        <v>14</v>
      </c>
      <c r="B15" s="179" t="s">
        <v>139</v>
      </c>
      <c r="C15" s="180"/>
      <c r="D15" s="181"/>
      <c r="E15" s="122"/>
      <c r="F15" s="122" t="s">
        <v>12</v>
      </c>
      <c r="G15" s="122"/>
      <c r="H15" s="122"/>
      <c r="I15" s="122"/>
      <c r="J15" s="122"/>
      <c r="K15" s="8"/>
      <c r="L15" s="8"/>
      <c r="M15" s="12"/>
      <c r="N15" s="12"/>
      <c r="O15" s="12"/>
      <c r="P15" s="12"/>
      <c r="Q15" s="12"/>
      <c r="R15" s="8"/>
    </row>
    <row r="16" spans="1:18" ht="15.75" thickBot="1">
      <c r="A16" s="175"/>
      <c r="B16" s="179" t="s">
        <v>135</v>
      </c>
      <c r="C16" s="180"/>
      <c r="D16" s="181"/>
      <c r="E16" s="122" t="s">
        <v>12</v>
      </c>
      <c r="F16" s="8" t="s">
        <v>12</v>
      </c>
      <c r="G16" s="8"/>
      <c r="H16" s="8"/>
      <c r="I16" s="8"/>
      <c r="J16" s="8"/>
      <c r="K16" s="8"/>
      <c r="L16" s="8"/>
      <c r="M16" s="12"/>
      <c r="N16" s="12"/>
      <c r="O16" s="12"/>
      <c r="P16" s="12"/>
      <c r="Q16" s="12"/>
      <c r="R16" s="8"/>
    </row>
    <row r="17" spans="1:18" ht="15.75" thickTop="1">
      <c r="A17" s="174" t="s">
        <v>15</v>
      </c>
      <c r="B17" s="211" t="s">
        <v>16</v>
      </c>
      <c r="C17" s="212"/>
      <c r="D17" s="213"/>
      <c r="E17" s="124" t="s">
        <v>34</v>
      </c>
      <c r="F17" s="124" t="s">
        <v>17</v>
      </c>
      <c r="G17" s="124"/>
      <c r="H17" s="124"/>
      <c r="I17" s="124"/>
      <c r="J17" s="124"/>
      <c r="K17" s="13"/>
      <c r="L17" s="13"/>
      <c r="M17" s="13"/>
      <c r="N17" s="13"/>
      <c r="O17" s="13"/>
      <c r="P17" s="13"/>
      <c r="Q17" s="13"/>
      <c r="R17" s="13"/>
    </row>
    <row r="18" spans="1:18">
      <c r="A18" s="175"/>
      <c r="B18" s="211" t="s">
        <v>18</v>
      </c>
      <c r="C18" s="212"/>
      <c r="D18" s="213"/>
      <c r="E18" s="125" t="s">
        <v>19</v>
      </c>
      <c r="F18" s="125" t="s">
        <v>19</v>
      </c>
      <c r="G18" s="125"/>
      <c r="H18" s="125"/>
      <c r="I18" s="125"/>
      <c r="J18" s="125"/>
      <c r="K18" s="125"/>
      <c r="L18" s="9"/>
      <c r="M18" s="9"/>
      <c r="N18" s="9"/>
      <c r="O18" s="9"/>
      <c r="P18" s="9"/>
      <c r="Q18" s="9"/>
      <c r="R18" s="9"/>
    </row>
    <row r="19" spans="1:18">
      <c r="A19" s="175"/>
      <c r="B19" s="211" t="s">
        <v>20</v>
      </c>
      <c r="C19" s="212"/>
      <c r="D19" s="213"/>
      <c r="E19" s="126">
        <v>42592</v>
      </c>
      <c r="F19" s="126">
        <v>42592</v>
      </c>
      <c r="G19" s="126"/>
      <c r="H19" s="126"/>
      <c r="I19" s="126"/>
      <c r="J19" s="126"/>
      <c r="K19" s="126"/>
      <c r="L19" s="14"/>
      <c r="M19" s="14"/>
      <c r="N19" s="14"/>
      <c r="O19" s="14"/>
      <c r="P19" s="14"/>
      <c r="Q19" s="14"/>
      <c r="R19" s="14"/>
    </row>
  </sheetData>
  <mergeCells count="35">
    <mergeCell ref="A2:B2"/>
    <mergeCell ref="C2:D2"/>
    <mergeCell ref="E2:H2"/>
    <mergeCell ref="I2:R2"/>
    <mergeCell ref="A3:B3"/>
    <mergeCell ref="C3:D3"/>
    <mergeCell ref="E3:H3"/>
    <mergeCell ref="I3:R3"/>
    <mergeCell ref="A4:B4"/>
    <mergeCell ref="C4:R4"/>
    <mergeCell ref="A5:B5"/>
    <mergeCell ref="C5:D5"/>
    <mergeCell ref="E5:H5"/>
    <mergeCell ref="I5:K5"/>
    <mergeCell ref="L5:R5"/>
    <mergeCell ref="E6:H6"/>
    <mergeCell ref="L6:R6"/>
    <mergeCell ref="B8:D8"/>
    <mergeCell ref="A9:A11"/>
    <mergeCell ref="B9:D9"/>
    <mergeCell ref="B10:D10"/>
    <mergeCell ref="B11:D11"/>
    <mergeCell ref="A12:A14"/>
    <mergeCell ref="B12:D12"/>
    <mergeCell ref="B13:D13"/>
    <mergeCell ref="B14:D14"/>
    <mergeCell ref="A6:B6"/>
    <mergeCell ref="C6:D6"/>
    <mergeCell ref="A15:A16"/>
    <mergeCell ref="B15:D15"/>
    <mergeCell ref="B16:D16"/>
    <mergeCell ref="A17:A19"/>
    <mergeCell ref="B17:D17"/>
    <mergeCell ref="B18:D18"/>
    <mergeCell ref="B19:D19"/>
  </mergeCells>
  <dataValidations count="3">
    <dataValidation type="list" allowBlank="1" showInputMessage="1" showErrorMessage="1" sqref="E17:R17">
      <formula1>"N,A,B, "</formula1>
    </dataValidation>
    <dataValidation type="list" allowBlank="1" showInputMessage="1" showErrorMessage="1" sqref="E18:R18">
      <formula1>"P,F, "</formula1>
    </dataValidation>
    <dataValidation type="list" allowBlank="1" showInputMessage="1" showErrorMessage="1" sqref="I9:I11 E9:G11 E12:R16">
      <formula1>"O, "</formula1>
    </dataValidation>
  </dataValidation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"/>
  <sheetViews>
    <sheetView workbookViewId="0">
      <selection activeCell="B16" sqref="B16:D16"/>
    </sheetView>
  </sheetViews>
  <sheetFormatPr defaultRowHeight="15"/>
  <cols>
    <col min="1" max="1" width="11.125" bestFit="1" customWidth="1"/>
    <col min="4" max="4" width="20.125" customWidth="1"/>
  </cols>
  <sheetData>
    <row r="1" spans="1:18" ht="15.75" thickBot="1">
      <c r="A1" s="1"/>
      <c r="B1" s="2"/>
      <c r="C1" s="3"/>
      <c r="D1" s="4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spans="1:18" ht="15" customHeight="1">
      <c r="A2" s="154" t="s">
        <v>0</v>
      </c>
      <c r="B2" s="155"/>
      <c r="C2" s="156" t="s">
        <v>143</v>
      </c>
      <c r="D2" s="157"/>
      <c r="E2" s="158" t="s">
        <v>1</v>
      </c>
      <c r="F2" s="159"/>
      <c r="G2" s="159"/>
      <c r="H2" s="160"/>
      <c r="I2" s="161" t="str">
        <f>C2</f>
        <v>oauthCall</v>
      </c>
      <c r="J2" s="162"/>
      <c r="K2" s="162"/>
      <c r="L2" s="162"/>
      <c r="M2" s="162"/>
      <c r="N2" s="162"/>
      <c r="O2" s="162"/>
      <c r="P2" s="162"/>
      <c r="Q2" s="162"/>
      <c r="R2" s="163"/>
    </row>
    <row r="3" spans="1:18" ht="15" customHeight="1">
      <c r="A3" s="164" t="s">
        <v>2</v>
      </c>
      <c r="B3" s="165"/>
      <c r="C3" s="166" t="s">
        <v>105</v>
      </c>
      <c r="D3" s="167"/>
      <c r="E3" s="168" t="s">
        <v>3</v>
      </c>
      <c r="F3" s="169"/>
      <c r="G3" s="169"/>
      <c r="H3" s="170"/>
      <c r="I3" s="171" t="str">
        <f>C3</f>
        <v>DangtSE03039</v>
      </c>
      <c r="J3" s="172"/>
      <c r="K3" s="172"/>
      <c r="L3" s="172"/>
      <c r="M3" s="172"/>
      <c r="N3" s="172"/>
      <c r="O3" s="172"/>
      <c r="P3" s="172"/>
      <c r="Q3" s="172"/>
      <c r="R3" s="173"/>
    </row>
    <row r="4" spans="1:18" ht="15" customHeight="1">
      <c r="A4" s="164" t="s">
        <v>4</v>
      </c>
      <c r="B4" s="165"/>
      <c r="C4" s="182"/>
      <c r="D4" s="182"/>
      <c r="E4" s="183"/>
      <c r="F4" s="183"/>
      <c r="G4" s="183"/>
      <c r="H4" s="183"/>
      <c r="I4" s="182"/>
      <c r="J4" s="182"/>
      <c r="K4" s="182"/>
      <c r="L4" s="182"/>
      <c r="M4" s="182"/>
      <c r="N4" s="182"/>
      <c r="O4" s="182"/>
      <c r="P4" s="182"/>
      <c r="Q4" s="182"/>
      <c r="R4" s="184"/>
    </row>
    <row r="5" spans="1:18" ht="15" customHeight="1">
      <c r="A5" s="185" t="s">
        <v>5</v>
      </c>
      <c r="B5" s="186"/>
      <c r="C5" s="187" t="s">
        <v>6</v>
      </c>
      <c r="D5" s="188"/>
      <c r="E5" s="189" t="s">
        <v>7</v>
      </c>
      <c r="F5" s="188"/>
      <c r="G5" s="188"/>
      <c r="H5" s="190"/>
      <c r="I5" s="188" t="s">
        <v>8</v>
      </c>
      <c r="J5" s="188"/>
      <c r="K5" s="188"/>
      <c r="L5" s="189" t="s">
        <v>9</v>
      </c>
      <c r="M5" s="188"/>
      <c r="N5" s="188"/>
      <c r="O5" s="188"/>
      <c r="P5" s="188"/>
      <c r="Q5" s="188"/>
      <c r="R5" s="191"/>
    </row>
    <row r="6" spans="1:18" ht="15.75" thickBot="1">
      <c r="A6" s="192">
        <f>COUNTIF(E18:R18,"P")</f>
        <v>1</v>
      </c>
      <c r="B6" s="193"/>
      <c r="C6" s="194">
        <f>COUNTIF(E18:R18,"F")</f>
        <v>0</v>
      </c>
      <c r="D6" s="195"/>
      <c r="E6" s="196">
        <f>SUM(L6,- A6,- C6)</f>
        <v>0</v>
      </c>
      <c r="F6" s="195"/>
      <c r="G6" s="195"/>
      <c r="H6" s="197"/>
      <c r="I6" s="5">
        <f>COUNTIF(E17:R17,"N")</f>
        <v>1</v>
      </c>
      <c r="J6" s="5">
        <f>COUNTIF(E17:R17,"A")</f>
        <v>0</v>
      </c>
      <c r="K6" s="5">
        <f>COUNTIF(E17:R17,"B")</f>
        <v>0</v>
      </c>
      <c r="L6" s="196">
        <f>COUNTA(E8:R8)</f>
        <v>1</v>
      </c>
      <c r="M6" s="195"/>
      <c r="N6" s="195"/>
      <c r="O6" s="195"/>
      <c r="P6" s="195"/>
      <c r="Q6" s="195"/>
      <c r="R6" s="198"/>
    </row>
    <row r="7" spans="1:18" ht="15.75" thickBot="1">
      <c r="A7" s="3"/>
      <c r="B7" s="6"/>
      <c r="C7" s="3"/>
      <c r="D7" s="4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</row>
    <row r="8" spans="1:18" ht="43.5" thickTop="1" thickBot="1">
      <c r="A8" s="7"/>
      <c r="B8" s="199"/>
      <c r="C8" s="200"/>
      <c r="D8" s="200"/>
      <c r="E8" s="118" t="s">
        <v>10</v>
      </c>
      <c r="F8" s="118"/>
      <c r="G8" s="118"/>
      <c r="H8" s="118"/>
      <c r="I8" s="118"/>
      <c r="J8" s="118"/>
      <c r="K8" s="118"/>
      <c r="L8" s="118"/>
      <c r="M8" s="118"/>
      <c r="N8" s="118"/>
      <c r="O8" s="118"/>
      <c r="P8" s="118"/>
      <c r="Q8" s="118"/>
      <c r="R8" s="119"/>
    </row>
    <row r="9" spans="1:18">
      <c r="A9" s="174" t="s">
        <v>11</v>
      </c>
      <c r="B9" s="176"/>
      <c r="C9" s="177"/>
      <c r="D9" s="178"/>
      <c r="E9" s="122"/>
      <c r="F9" s="9"/>
      <c r="G9" s="9"/>
      <c r="H9" s="8"/>
      <c r="I9" s="8"/>
      <c r="J9" s="8"/>
      <c r="K9" s="8"/>
      <c r="L9" s="8"/>
      <c r="M9" s="12"/>
      <c r="N9" s="12"/>
      <c r="O9" s="12"/>
      <c r="P9" s="12"/>
      <c r="Q9" s="12"/>
      <c r="R9" s="8"/>
    </row>
    <row r="10" spans="1:18">
      <c r="A10" s="175"/>
      <c r="B10" s="179"/>
      <c r="C10" s="180"/>
      <c r="D10" s="181"/>
      <c r="E10" s="122"/>
      <c r="F10" s="8"/>
      <c r="G10" s="8"/>
      <c r="H10" s="8"/>
      <c r="I10" s="8"/>
      <c r="J10" s="8"/>
      <c r="K10" s="8"/>
      <c r="L10" s="8"/>
      <c r="M10" s="12"/>
      <c r="N10" s="12"/>
      <c r="O10" s="12"/>
      <c r="P10" s="12"/>
      <c r="Q10" s="12"/>
      <c r="R10" s="8"/>
    </row>
    <row r="11" spans="1:18" ht="15.75" thickBot="1">
      <c r="A11" s="175"/>
      <c r="B11" s="204"/>
      <c r="C11" s="205"/>
      <c r="D11" s="206"/>
      <c r="E11" s="122"/>
      <c r="F11" s="8"/>
      <c r="G11" s="8"/>
      <c r="H11" s="8"/>
      <c r="I11" s="8"/>
      <c r="J11" s="8"/>
      <c r="K11" s="8"/>
      <c r="L11" s="8"/>
      <c r="M11" s="12"/>
      <c r="N11" s="12"/>
      <c r="O11" s="12"/>
      <c r="P11" s="12"/>
      <c r="Q11" s="12"/>
      <c r="R11" s="8"/>
    </row>
    <row r="12" spans="1:18">
      <c r="A12" s="174" t="s">
        <v>13</v>
      </c>
      <c r="B12" s="179"/>
      <c r="C12" s="180"/>
      <c r="D12" s="181"/>
      <c r="E12" s="122"/>
      <c r="F12" s="9"/>
      <c r="G12" s="8"/>
      <c r="H12" s="8"/>
      <c r="I12" s="8"/>
      <c r="J12" s="8"/>
      <c r="K12" s="8"/>
      <c r="L12" s="8"/>
      <c r="M12" s="12"/>
      <c r="N12" s="12"/>
      <c r="O12" s="12"/>
      <c r="P12" s="12"/>
      <c r="Q12" s="12"/>
      <c r="R12" s="8"/>
    </row>
    <row r="13" spans="1:18">
      <c r="A13" s="175"/>
      <c r="B13" s="204"/>
      <c r="C13" s="205"/>
      <c r="D13" s="206"/>
      <c r="E13" s="122"/>
      <c r="F13" s="8"/>
      <c r="G13" s="8"/>
      <c r="H13" s="8"/>
      <c r="I13" s="8"/>
      <c r="J13" s="8"/>
      <c r="K13" s="8"/>
      <c r="L13" s="8"/>
      <c r="M13" s="12"/>
      <c r="N13" s="12"/>
      <c r="O13" s="12"/>
      <c r="P13" s="12"/>
      <c r="Q13" s="12"/>
      <c r="R13" s="8"/>
    </row>
    <row r="14" spans="1:18" ht="15.75" thickBot="1">
      <c r="A14" s="175"/>
      <c r="B14" s="204"/>
      <c r="C14" s="205"/>
      <c r="D14" s="206"/>
      <c r="E14" s="122"/>
      <c r="F14" s="8"/>
      <c r="G14" s="8"/>
      <c r="H14" s="8"/>
      <c r="I14" s="8"/>
      <c r="J14" s="8"/>
      <c r="K14" s="8"/>
      <c r="L14" s="8"/>
      <c r="M14" s="12"/>
      <c r="N14" s="12"/>
      <c r="O14" s="12"/>
      <c r="P14" s="12"/>
      <c r="Q14" s="12"/>
      <c r="R14" s="8"/>
    </row>
    <row r="15" spans="1:18">
      <c r="A15" s="174" t="s">
        <v>14</v>
      </c>
      <c r="B15" s="179" t="s">
        <v>144</v>
      </c>
      <c r="C15" s="180"/>
      <c r="D15" s="181"/>
      <c r="E15" s="122" t="s">
        <v>12</v>
      </c>
      <c r="F15" s="8"/>
      <c r="G15" s="8"/>
      <c r="H15" s="8"/>
      <c r="I15" s="8"/>
      <c r="J15" s="8"/>
      <c r="K15" s="8"/>
      <c r="L15" s="8"/>
      <c r="M15" s="12"/>
      <c r="N15" s="12"/>
      <c r="O15" s="12"/>
      <c r="P15" s="12"/>
      <c r="Q15" s="12"/>
      <c r="R15" s="8"/>
    </row>
    <row r="16" spans="1:18" ht="15" customHeight="1" thickBot="1">
      <c r="A16" s="175"/>
      <c r="B16" s="179" t="s">
        <v>153</v>
      </c>
      <c r="C16" s="180"/>
      <c r="D16" s="181"/>
      <c r="E16" s="122" t="s">
        <v>12</v>
      </c>
      <c r="F16" s="122"/>
      <c r="G16" s="122"/>
      <c r="H16" s="122"/>
      <c r="I16" s="122"/>
      <c r="J16" s="122"/>
      <c r="K16" s="8"/>
      <c r="L16" s="8"/>
      <c r="M16" s="12"/>
      <c r="N16" s="12"/>
      <c r="O16" s="12"/>
      <c r="P16" s="12"/>
      <c r="Q16" s="12"/>
      <c r="R16" s="8"/>
    </row>
    <row r="17" spans="1:18" ht="15.75" thickTop="1">
      <c r="A17" s="174" t="s">
        <v>15</v>
      </c>
      <c r="B17" s="211" t="s">
        <v>16</v>
      </c>
      <c r="C17" s="212"/>
      <c r="D17" s="213"/>
      <c r="E17" s="124" t="s">
        <v>17</v>
      </c>
      <c r="F17" s="124"/>
      <c r="G17" s="124"/>
      <c r="H17" s="124"/>
      <c r="I17" s="124"/>
      <c r="J17" s="124"/>
      <c r="K17" s="13"/>
      <c r="L17" s="13"/>
      <c r="M17" s="13"/>
      <c r="N17" s="13"/>
      <c r="O17" s="13"/>
      <c r="P17" s="13"/>
      <c r="Q17" s="13"/>
      <c r="R17" s="13"/>
    </row>
    <row r="18" spans="1:18">
      <c r="A18" s="175"/>
      <c r="B18" s="211" t="s">
        <v>18</v>
      </c>
      <c r="C18" s="212"/>
      <c r="D18" s="213"/>
      <c r="E18" s="125" t="s">
        <v>19</v>
      </c>
      <c r="F18" s="125"/>
      <c r="G18" s="125"/>
      <c r="H18" s="125"/>
      <c r="I18" s="125"/>
      <c r="J18" s="125"/>
      <c r="K18" s="125"/>
      <c r="L18" s="9"/>
      <c r="M18" s="9"/>
      <c r="N18" s="9"/>
      <c r="O18" s="9"/>
      <c r="P18" s="9"/>
      <c r="Q18" s="9"/>
      <c r="R18" s="9"/>
    </row>
    <row r="19" spans="1:18">
      <c r="A19" s="175"/>
      <c r="B19" s="211" t="s">
        <v>20</v>
      </c>
      <c r="C19" s="212"/>
      <c r="D19" s="213"/>
      <c r="E19" s="126">
        <v>42592</v>
      </c>
      <c r="F19" s="126"/>
      <c r="G19" s="126"/>
      <c r="H19" s="126"/>
      <c r="I19" s="126"/>
      <c r="J19" s="126"/>
      <c r="K19" s="126"/>
      <c r="L19" s="14"/>
      <c r="M19" s="14"/>
      <c r="N19" s="14"/>
      <c r="O19" s="14"/>
      <c r="P19" s="14"/>
      <c r="Q19" s="14"/>
      <c r="R19" s="14"/>
    </row>
  </sheetData>
  <mergeCells count="35">
    <mergeCell ref="A2:B2"/>
    <mergeCell ref="C2:D2"/>
    <mergeCell ref="E2:H2"/>
    <mergeCell ref="I2:R2"/>
    <mergeCell ref="A3:B3"/>
    <mergeCell ref="C3:D3"/>
    <mergeCell ref="E3:H3"/>
    <mergeCell ref="I3:R3"/>
    <mergeCell ref="A9:A11"/>
    <mergeCell ref="B9:D9"/>
    <mergeCell ref="B10:D10"/>
    <mergeCell ref="B11:D11"/>
    <mergeCell ref="A4:B4"/>
    <mergeCell ref="C4:R4"/>
    <mergeCell ref="A5:B5"/>
    <mergeCell ref="C5:D5"/>
    <mergeCell ref="E5:H5"/>
    <mergeCell ref="I5:K5"/>
    <mergeCell ref="L5:R5"/>
    <mergeCell ref="A6:B6"/>
    <mergeCell ref="C6:D6"/>
    <mergeCell ref="E6:H6"/>
    <mergeCell ref="L6:R6"/>
    <mergeCell ref="B8:D8"/>
    <mergeCell ref="A12:A14"/>
    <mergeCell ref="B12:D12"/>
    <mergeCell ref="B13:D13"/>
    <mergeCell ref="B14:D14"/>
    <mergeCell ref="A15:A16"/>
    <mergeCell ref="B16:D16"/>
    <mergeCell ref="A17:A19"/>
    <mergeCell ref="B17:D17"/>
    <mergeCell ref="B18:D18"/>
    <mergeCell ref="B19:D19"/>
    <mergeCell ref="B15:D15"/>
  </mergeCells>
  <dataValidations count="3">
    <dataValidation type="list" allowBlank="1" showInputMessage="1" showErrorMessage="1" sqref="I9:I11 E9:G11 E12:R16">
      <formula1>"O, "</formula1>
    </dataValidation>
    <dataValidation type="list" allowBlank="1" showInputMessage="1" showErrorMessage="1" sqref="E18:R18">
      <formula1>"P,F, "</formula1>
    </dataValidation>
    <dataValidation type="list" allowBlank="1" showInputMessage="1" showErrorMessage="1" sqref="E17:R17">
      <formula1>"N,A,B, "</formula1>
    </dataValidation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2"/>
  <sheetViews>
    <sheetView workbookViewId="0">
      <selection activeCell="H10" sqref="H10"/>
    </sheetView>
  </sheetViews>
  <sheetFormatPr defaultRowHeight="15"/>
  <cols>
    <col min="1" max="1" width="11.125" bestFit="1" customWidth="1"/>
    <col min="4" max="4" width="20.125" customWidth="1"/>
  </cols>
  <sheetData>
    <row r="1" spans="1:18" ht="15.75" thickBot="1">
      <c r="A1" s="1"/>
      <c r="B1" s="2"/>
      <c r="C1" s="3"/>
      <c r="D1" s="4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spans="1:18" ht="15" customHeight="1">
      <c r="A2" s="154" t="s">
        <v>0</v>
      </c>
      <c r="B2" s="155"/>
      <c r="C2" s="156" t="s">
        <v>145</v>
      </c>
      <c r="D2" s="157"/>
      <c r="E2" s="158" t="s">
        <v>1</v>
      </c>
      <c r="F2" s="159"/>
      <c r="G2" s="159"/>
      <c r="H2" s="160"/>
      <c r="I2" s="161" t="str">
        <f>C2</f>
        <v>oauthCallback</v>
      </c>
      <c r="J2" s="162"/>
      <c r="K2" s="162"/>
      <c r="L2" s="162"/>
      <c r="M2" s="162"/>
      <c r="N2" s="162"/>
      <c r="O2" s="162"/>
      <c r="P2" s="162"/>
      <c r="Q2" s="162"/>
      <c r="R2" s="163"/>
    </row>
    <row r="3" spans="1:18" ht="15" customHeight="1">
      <c r="A3" s="164" t="s">
        <v>2</v>
      </c>
      <c r="B3" s="165"/>
      <c r="C3" s="166" t="s">
        <v>105</v>
      </c>
      <c r="D3" s="167"/>
      <c r="E3" s="168" t="s">
        <v>3</v>
      </c>
      <c r="F3" s="169"/>
      <c r="G3" s="169"/>
      <c r="H3" s="170"/>
      <c r="I3" s="171" t="str">
        <f>C3</f>
        <v>DangtSE03039</v>
      </c>
      <c r="J3" s="172"/>
      <c r="K3" s="172"/>
      <c r="L3" s="172"/>
      <c r="M3" s="172"/>
      <c r="N3" s="172"/>
      <c r="O3" s="172"/>
      <c r="P3" s="172"/>
      <c r="Q3" s="172"/>
      <c r="R3" s="173"/>
    </row>
    <row r="4" spans="1:18" ht="15" customHeight="1">
      <c r="A4" s="164" t="s">
        <v>4</v>
      </c>
      <c r="B4" s="165"/>
      <c r="C4" s="182"/>
      <c r="D4" s="182"/>
      <c r="E4" s="183"/>
      <c r="F4" s="183"/>
      <c r="G4" s="183"/>
      <c r="H4" s="183"/>
      <c r="I4" s="182"/>
      <c r="J4" s="182"/>
      <c r="K4" s="182"/>
      <c r="L4" s="182"/>
      <c r="M4" s="182"/>
      <c r="N4" s="182"/>
      <c r="O4" s="182"/>
      <c r="P4" s="182"/>
      <c r="Q4" s="182"/>
      <c r="R4" s="184"/>
    </row>
    <row r="5" spans="1:18" ht="15" customHeight="1">
      <c r="A5" s="185" t="s">
        <v>5</v>
      </c>
      <c r="B5" s="186"/>
      <c r="C5" s="187" t="s">
        <v>6</v>
      </c>
      <c r="D5" s="188"/>
      <c r="E5" s="189" t="s">
        <v>7</v>
      </c>
      <c r="F5" s="188"/>
      <c r="G5" s="188"/>
      <c r="H5" s="190"/>
      <c r="I5" s="188" t="s">
        <v>8</v>
      </c>
      <c r="J5" s="188"/>
      <c r="K5" s="188"/>
      <c r="L5" s="189" t="s">
        <v>9</v>
      </c>
      <c r="M5" s="188"/>
      <c r="N5" s="188"/>
      <c r="O5" s="188"/>
      <c r="P5" s="188"/>
      <c r="Q5" s="188"/>
      <c r="R5" s="191"/>
    </row>
    <row r="6" spans="1:18" ht="15.75" thickBot="1">
      <c r="A6" s="192">
        <f>COUNTIF(E21:R21,"P")</f>
        <v>3</v>
      </c>
      <c r="B6" s="193"/>
      <c r="C6" s="194">
        <f>COUNTIF(E21:R21,"F")</f>
        <v>0</v>
      </c>
      <c r="D6" s="195"/>
      <c r="E6" s="196">
        <f>SUM(L6,- A6,- C6)</f>
        <v>0</v>
      </c>
      <c r="F6" s="195"/>
      <c r="G6" s="195"/>
      <c r="H6" s="197"/>
      <c r="I6" s="5">
        <f>COUNTIF(E20:R20,"N")</f>
        <v>1</v>
      </c>
      <c r="J6" s="5">
        <f>COUNTIF(E20:R20,"A")</f>
        <v>2</v>
      </c>
      <c r="K6" s="5">
        <f>COUNTIF(E20:R20,"B")</f>
        <v>0</v>
      </c>
      <c r="L6" s="196">
        <f>COUNTA(E8:R8)</f>
        <v>3</v>
      </c>
      <c r="M6" s="195"/>
      <c r="N6" s="195"/>
      <c r="O6" s="195"/>
      <c r="P6" s="195"/>
      <c r="Q6" s="195"/>
      <c r="R6" s="198"/>
    </row>
    <row r="7" spans="1:18" ht="15.75" thickBot="1">
      <c r="A7" s="3"/>
      <c r="B7" s="6"/>
      <c r="C7" s="3"/>
      <c r="D7" s="4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</row>
    <row r="8" spans="1:18" ht="43.5" thickTop="1" thickBot="1">
      <c r="A8" s="7"/>
      <c r="B8" s="199"/>
      <c r="C8" s="200"/>
      <c r="D8" s="200"/>
      <c r="E8" s="118" t="s">
        <v>10</v>
      </c>
      <c r="F8" s="118" t="s">
        <v>108</v>
      </c>
      <c r="G8" s="118" t="s">
        <v>109</v>
      </c>
      <c r="H8" s="118"/>
      <c r="I8" s="118"/>
      <c r="J8" s="118"/>
      <c r="K8" s="118"/>
      <c r="L8" s="118"/>
      <c r="M8" s="118"/>
      <c r="N8" s="118"/>
      <c r="O8" s="118"/>
      <c r="P8" s="118"/>
      <c r="Q8" s="118"/>
      <c r="R8" s="119"/>
    </row>
    <row r="9" spans="1:18">
      <c r="A9" s="174" t="s">
        <v>11</v>
      </c>
      <c r="B9" s="176"/>
      <c r="C9" s="177"/>
      <c r="D9" s="178"/>
      <c r="E9" s="122"/>
      <c r="F9" s="9"/>
      <c r="G9" s="9"/>
      <c r="H9" s="8"/>
      <c r="I9" s="8"/>
      <c r="J9" s="8"/>
      <c r="K9" s="8"/>
      <c r="L9" s="8"/>
      <c r="M9" s="12"/>
      <c r="N9" s="12"/>
      <c r="O9" s="12"/>
      <c r="P9" s="12"/>
      <c r="Q9" s="12"/>
      <c r="R9" s="8"/>
    </row>
    <row r="10" spans="1:18">
      <c r="A10" s="175"/>
      <c r="B10" s="179"/>
      <c r="C10" s="180"/>
      <c r="D10" s="181"/>
      <c r="E10" s="122"/>
      <c r="F10" s="8"/>
      <c r="G10" s="8"/>
      <c r="H10" s="8"/>
      <c r="I10" s="8"/>
      <c r="J10" s="8"/>
      <c r="K10" s="8"/>
      <c r="L10" s="8"/>
      <c r="M10" s="12"/>
      <c r="N10" s="12"/>
      <c r="O10" s="12"/>
      <c r="P10" s="12"/>
      <c r="Q10" s="12"/>
      <c r="R10" s="8"/>
    </row>
    <row r="11" spans="1:18" ht="15.75" thickBot="1">
      <c r="A11" s="175"/>
      <c r="B11" s="204"/>
      <c r="C11" s="205"/>
      <c r="D11" s="206"/>
      <c r="E11" s="122"/>
      <c r="F11" s="8"/>
      <c r="G11" s="8"/>
      <c r="H11" s="8"/>
      <c r="I11" s="8"/>
      <c r="J11" s="8"/>
      <c r="K11" s="8"/>
      <c r="L11" s="8"/>
      <c r="M11" s="12"/>
      <c r="N11" s="12"/>
      <c r="O11" s="12"/>
      <c r="P11" s="12"/>
      <c r="Q11" s="12"/>
      <c r="R11" s="8"/>
    </row>
    <row r="12" spans="1:18">
      <c r="A12" s="174" t="s">
        <v>13</v>
      </c>
      <c r="B12" s="179" t="s">
        <v>146</v>
      </c>
      <c r="C12" s="180"/>
      <c r="D12" s="181"/>
      <c r="E12" s="122"/>
      <c r="F12" s="9"/>
      <c r="G12" s="8"/>
      <c r="H12" s="8"/>
      <c r="I12" s="8"/>
      <c r="J12" s="8"/>
      <c r="K12" s="8"/>
      <c r="L12" s="8"/>
      <c r="M12" s="12"/>
      <c r="N12" s="12"/>
      <c r="O12" s="12"/>
      <c r="P12" s="12"/>
      <c r="Q12" s="12"/>
      <c r="R12" s="8"/>
    </row>
    <row r="13" spans="1:18">
      <c r="A13" s="175"/>
      <c r="B13" s="204" t="s">
        <v>147</v>
      </c>
      <c r="C13" s="205"/>
      <c r="D13" s="206"/>
      <c r="E13" s="122" t="s">
        <v>12</v>
      </c>
      <c r="F13" s="8"/>
      <c r="G13" s="8"/>
      <c r="H13" s="8"/>
      <c r="I13" s="8"/>
      <c r="J13" s="8"/>
      <c r="K13" s="8"/>
      <c r="L13" s="8"/>
      <c r="M13" s="12"/>
      <c r="N13" s="12"/>
      <c r="O13" s="12"/>
      <c r="P13" s="12"/>
      <c r="Q13" s="12"/>
      <c r="R13" s="8"/>
    </row>
    <row r="14" spans="1:18">
      <c r="A14" s="175"/>
      <c r="B14" s="204" t="s">
        <v>148</v>
      </c>
      <c r="C14" s="205"/>
      <c r="D14" s="206"/>
      <c r="E14" s="122"/>
      <c r="F14" s="8" t="s">
        <v>12</v>
      </c>
      <c r="G14" s="8"/>
      <c r="H14" s="8"/>
      <c r="I14" s="8"/>
      <c r="J14" s="8"/>
      <c r="K14" s="8"/>
      <c r="L14" s="8"/>
      <c r="M14" s="12"/>
      <c r="N14" s="12"/>
      <c r="O14" s="12"/>
      <c r="P14" s="12"/>
      <c r="Q14" s="12"/>
      <c r="R14" s="8"/>
    </row>
    <row r="15" spans="1:18" ht="15.75" thickBot="1">
      <c r="A15" s="175"/>
      <c r="B15" s="204" t="s">
        <v>149</v>
      </c>
      <c r="C15" s="205"/>
      <c r="D15" s="206"/>
      <c r="E15" s="122"/>
      <c r="F15" s="8"/>
      <c r="G15" s="8" t="s">
        <v>12</v>
      </c>
      <c r="H15" s="8"/>
      <c r="I15" s="8"/>
      <c r="J15" s="8"/>
      <c r="K15" s="8"/>
      <c r="L15" s="8"/>
      <c r="M15" s="12"/>
      <c r="N15" s="12"/>
      <c r="O15" s="12"/>
      <c r="P15" s="12"/>
      <c r="Q15" s="12"/>
      <c r="R15" s="8"/>
    </row>
    <row r="16" spans="1:18">
      <c r="A16" s="174" t="s">
        <v>14</v>
      </c>
      <c r="B16" s="179" t="s">
        <v>151</v>
      </c>
      <c r="C16" s="180"/>
      <c r="D16" s="181"/>
      <c r="E16" s="122" t="s">
        <v>12</v>
      </c>
      <c r="F16" s="8" t="s">
        <v>12</v>
      </c>
      <c r="G16" s="8"/>
      <c r="H16" s="8"/>
      <c r="I16" s="8"/>
      <c r="J16" s="8"/>
      <c r="K16" s="8"/>
      <c r="L16" s="8"/>
      <c r="M16" s="12"/>
      <c r="N16" s="12"/>
      <c r="O16" s="12"/>
      <c r="P16" s="12"/>
      <c r="Q16" s="12"/>
      <c r="R16" s="8"/>
    </row>
    <row r="17" spans="1:18">
      <c r="A17" s="175"/>
      <c r="B17" s="179" t="s">
        <v>150</v>
      </c>
      <c r="C17" s="180"/>
      <c r="D17" s="181"/>
      <c r="E17" s="122" t="s">
        <v>12</v>
      </c>
      <c r="F17" s="8"/>
      <c r="G17" s="8"/>
      <c r="H17" s="8"/>
      <c r="I17" s="8"/>
      <c r="J17" s="8"/>
      <c r="K17" s="8"/>
      <c r="L17" s="8"/>
      <c r="M17" s="12"/>
      <c r="N17" s="12"/>
      <c r="O17" s="12"/>
      <c r="P17" s="12"/>
      <c r="Q17" s="12"/>
      <c r="R17" s="8"/>
    </row>
    <row r="18" spans="1:18">
      <c r="A18" s="175"/>
      <c r="B18" s="179" t="s">
        <v>138</v>
      </c>
      <c r="C18" s="180"/>
      <c r="D18" s="181"/>
      <c r="E18" s="122"/>
      <c r="F18" s="8"/>
      <c r="G18" s="8" t="s">
        <v>12</v>
      </c>
      <c r="H18" s="8"/>
      <c r="I18" s="8"/>
      <c r="J18" s="8"/>
      <c r="K18" s="8"/>
      <c r="L18" s="8"/>
      <c r="M18" s="12"/>
      <c r="N18" s="12"/>
      <c r="O18" s="12"/>
      <c r="P18" s="12"/>
      <c r="Q18" s="12"/>
      <c r="R18" s="8"/>
    </row>
    <row r="19" spans="1:18" ht="15" customHeight="1" thickBot="1">
      <c r="A19" s="175"/>
      <c r="B19" s="179" t="s">
        <v>152</v>
      </c>
      <c r="C19" s="180"/>
      <c r="D19" s="181"/>
      <c r="E19" s="122"/>
      <c r="F19" s="122"/>
      <c r="G19" s="122" t="s">
        <v>12</v>
      </c>
      <c r="H19" s="122"/>
      <c r="I19" s="122"/>
      <c r="J19" s="122"/>
      <c r="K19" s="8"/>
      <c r="L19" s="8"/>
      <c r="M19" s="12"/>
      <c r="N19" s="12"/>
      <c r="O19" s="12"/>
      <c r="P19" s="12"/>
      <c r="Q19" s="12"/>
      <c r="R19" s="8"/>
    </row>
    <row r="20" spans="1:18" ht="15.75" thickTop="1">
      <c r="A20" s="174" t="s">
        <v>15</v>
      </c>
      <c r="B20" s="211" t="s">
        <v>16</v>
      </c>
      <c r="C20" s="212"/>
      <c r="D20" s="213"/>
      <c r="E20" s="124" t="s">
        <v>34</v>
      </c>
      <c r="F20" s="124" t="s">
        <v>34</v>
      </c>
      <c r="G20" s="124" t="s">
        <v>17</v>
      </c>
      <c r="H20" s="124"/>
      <c r="I20" s="124"/>
      <c r="J20" s="124"/>
      <c r="K20" s="13"/>
      <c r="L20" s="13"/>
      <c r="M20" s="13"/>
      <c r="N20" s="13"/>
      <c r="O20" s="13"/>
      <c r="P20" s="13"/>
      <c r="Q20" s="13"/>
      <c r="R20" s="13"/>
    </row>
    <row r="21" spans="1:18">
      <c r="A21" s="175"/>
      <c r="B21" s="211" t="s">
        <v>18</v>
      </c>
      <c r="C21" s="212"/>
      <c r="D21" s="213"/>
      <c r="E21" s="125" t="s">
        <v>19</v>
      </c>
      <c r="F21" s="125" t="s">
        <v>19</v>
      </c>
      <c r="G21" s="125" t="s">
        <v>19</v>
      </c>
      <c r="H21" s="125"/>
      <c r="I21" s="125"/>
      <c r="J21" s="125"/>
      <c r="K21" s="125"/>
      <c r="L21" s="9"/>
      <c r="M21" s="9"/>
      <c r="N21" s="9"/>
      <c r="O21" s="9"/>
      <c r="P21" s="9"/>
      <c r="Q21" s="9"/>
      <c r="R21" s="9"/>
    </row>
    <row r="22" spans="1:18">
      <c r="A22" s="175"/>
      <c r="B22" s="211" t="s">
        <v>20</v>
      </c>
      <c r="C22" s="212"/>
      <c r="D22" s="213"/>
      <c r="E22" s="126">
        <v>42592</v>
      </c>
      <c r="F22" s="126">
        <v>42592</v>
      </c>
      <c r="G22" s="126">
        <v>42592</v>
      </c>
      <c r="H22" s="126"/>
      <c r="I22" s="126"/>
      <c r="J22" s="126"/>
      <c r="K22" s="126"/>
      <c r="L22" s="14"/>
      <c r="M22" s="14"/>
      <c r="N22" s="14"/>
      <c r="O22" s="14"/>
      <c r="P22" s="14"/>
      <c r="Q22" s="14"/>
      <c r="R22" s="14"/>
    </row>
  </sheetData>
  <mergeCells count="38">
    <mergeCell ref="A2:B2"/>
    <mergeCell ref="C2:D2"/>
    <mergeCell ref="E2:H2"/>
    <mergeCell ref="I2:R2"/>
    <mergeCell ref="A3:B3"/>
    <mergeCell ref="C3:D3"/>
    <mergeCell ref="E3:H3"/>
    <mergeCell ref="I3:R3"/>
    <mergeCell ref="A9:A11"/>
    <mergeCell ref="B9:D9"/>
    <mergeCell ref="B10:D10"/>
    <mergeCell ref="B11:D11"/>
    <mergeCell ref="A4:B4"/>
    <mergeCell ref="C4:R4"/>
    <mergeCell ref="A5:B5"/>
    <mergeCell ref="C5:D5"/>
    <mergeCell ref="E5:H5"/>
    <mergeCell ref="I5:K5"/>
    <mergeCell ref="L5:R5"/>
    <mergeCell ref="A6:B6"/>
    <mergeCell ref="C6:D6"/>
    <mergeCell ref="E6:H6"/>
    <mergeCell ref="L6:R6"/>
    <mergeCell ref="B8:D8"/>
    <mergeCell ref="A20:A22"/>
    <mergeCell ref="B20:D20"/>
    <mergeCell ref="B21:D21"/>
    <mergeCell ref="B22:D22"/>
    <mergeCell ref="B14:D14"/>
    <mergeCell ref="A16:A19"/>
    <mergeCell ref="B16:D16"/>
    <mergeCell ref="B17:D17"/>
    <mergeCell ref="B18:D18"/>
    <mergeCell ref="A12:A15"/>
    <mergeCell ref="B12:D12"/>
    <mergeCell ref="B13:D13"/>
    <mergeCell ref="B15:D15"/>
    <mergeCell ref="B19:D19"/>
  </mergeCells>
  <dataValidations count="3">
    <dataValidation type="list" allowBlank="1" showInputMessage="1" showErrorMessage="1" sqref="E20:R20">
      <formula1>"N,A,B, "</formula1>
    </dataValidation>
    <dataValidation type="list" allowBlank="1" showInputMessage="1" showErrorMessage="1" sqref="E21:R21">
      <formula1>"P,F, "</formula1>
    </dataValidation>
    <dataValidation type="list" allowBlank="1" showInputMessage="1" showErrorMessage="1" sqref="I9:I11 E9:G11 E12:R19">
      <formula1>"O, 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Guideline</vt:lpstr>
      <vt:lpstr>Cover</vt:lpstr>
      <vt:lpstr>FunctionList</vt:lpstr>
      <vt:lpstr>Test Report</vt:lpstr>
      <vt:lpstr>signup</vt:lpstr>
      <vt:lpstr>signin</vt:lpstr>
      <vt:lpstr>signout</vt:lpstr>
      <vt:lpstr>oauthCall</vt:lpstr>
      <vt:lpstr>oauthCallback</vt:lpstr>
      <vt:lpstr>saveOAuthUserProfile</vt:lpstr>
      <vt:lpstr>removeOAuthProvider</vt:lpstr>
      <vt:lpstr>exampleSheet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Dang Tran</dc:creator>
  <cp:lastModifiedBy>Dang Tran</cp:lastModifiedBy>
  <dcterms:created xsi:type="dcterms:W3CDTF">2016-08-04T07:03:15Z</dcterms:created>
  <dcterms:modified xsi:type="dcterms:W3CDTF">2016-08-16T16:20:57Z</dcterms:modified>
</cp:coreProperties>
</file>