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P\CRW Unit Test\Server\UT\"/>
    </mc:Choice>
  </mc:AlternateContent>
  <bookViews>
    <workbookView xWindow="3840" yWindow="0" windowWidth="19530" windowHeight="8340" tabRatio="841" activeTab="1"/>
  </bookViews>
  <sheets>
    <sheet name="Guideline" sheetId="1" r:id="rId1"/>
    <sheet name="Cover" sheetId="3" r:id="rId2"/>
    <sheet name="FunctionList" sheetId="2" r:id="rId3"/>
    <sheet name="Test Report" sheetId="4" r:id="rId4"/>
    <sheet name="userByID" sheetId="63" r:id="rId5"/>
    <sheet name="exampleSheet" sheetId="2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H12" i="4"/>
  <c r="I12" i="4"/>
  <c r="F12" i="4"/>
  <c r="E12" i="4"/>
  <c r="D12" i="4"/>
  <c r="C12" i="4"/>
  <c r="D10" i="2"/>
  <c r="L6" i="63" l="1"/>
  <c r="K6" i="63"/>
  <c r="J6" i="63"/>
  <c r="I6" i="63"/>
  <c r="C6" i="63"/>
  <c r="A6" i="63"/>
  <c r="E6" i="63" s="1"/>
  <c r="I3" i="63"/>
  <c r="I2" i="63"/>
  <c r="G14" i="4" l="1"/>
  <c r="H14" i="4"/>
  <c r="I14" i="4"/>
  <c r="F14" i="4" l="1"/>
  <c r="E10" i="2"/>
  <c r="D14" i="4" l="1"/>
  <c r="C14" i="4"/>
  <c r="E14" i="4" l="1"/>
  <c r="L6" i="25" l="1"/>
  <c r="K6" i="25"/>
  <c r="J6" i="25"/>
  <c r="I6" i="25"/>
  <c r="C6" i="25"/>
  <c r="A6" i="25"/>
  <c r="E6" i="25" s="1"/>
  <c r="I3" i="25"/>
  <c r="I2" i="25"/>
  <c r="D16" i="4" l="1"/>
  <c r="D18" i="4"/>
  <c r="D19" i="4"/>
  <c r="D20" i="4"/>
  <c r="D17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<sst xmlns="http://schemas.openxmlformats.org/spreadsheetml/2006/main" count="209" uniqueCount="127">
  <si>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</si>
  <si>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</si>
  <si>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</si>
  <si>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</si>
  <si>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</si>
  <si>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</si>
  <si>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</si>
  <si>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</si>
  <si>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</si>
  <si>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</si>
  <si>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</si>
  <si>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</si>
  <si>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</si>
  <si>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</si>
  <si>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</si>
  <si>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</si>
  <si>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</si>
  <si>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</si>
  <si>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</si>
  <si>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</si>
  <si>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</si>
  <si>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</si>
  <si>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</si>
  <si>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</si>
  <si>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</si>
  <si>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</si>
  <si>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</si>
  <si>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</si>
  <si>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</si>
  <si>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</si>
  <si>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</si>
  <si>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</si>
  <si>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</si>
  <si>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</si>
  <si>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</si>
  <si>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</si>
  <si>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</si>
  <si>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</si>
  <si>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</si>
  <si>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</si>
  <si>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</si>
  <si>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</si>
  <si>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</si>
  <si>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</si>
  <si>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</si>
  <si>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</si>
  <si>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</si>
  <si>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</si>
  <si>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</si>
  <si>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</si>
  <si>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</si>
  <si>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</si>
  <si>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</si>
  <si>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</si>
  <si>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</si>
  <si>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</si>
  <si>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</si>
  <si>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</si>
  <si>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</si>
  <si>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</si>
  <si>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</si>
  <si>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</si>
  <si>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</si>
  <si>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</si>
  <si>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</si>
  <si>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</si>
  <si>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</si>
  <si>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</si>
  <si>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</si>
  <si>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</si>
  <si>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</si>
  <si>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</si>
  <si>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</si>
  <si>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</si>
  <si>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</si>
  <si>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</si>
  <si>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</si>
  <si>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</si>
  <si>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</si>
  <si>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</si>
  <si>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</si>
  <si>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</si>
  <si>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</si>
  <si>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</si>
  <si>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</si>
  <si>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</si>
  <si>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</si>
  <si>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</si>
  <si>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</si>
  <si>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</si>
  <si>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</si>
  <si>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</si>
  <si>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</si>
  <si>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</si>
  <si>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</si>
  <si>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</si>
  <si>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</si>
  <si>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</si>
  <si>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</si>
  <si>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</si>
  <si>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</si>
  <si>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</si>
  <si>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</si>
  <si>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</si>
  <si>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</si>
  <si>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</si>
  <si>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</si>
  <si>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</si>
  <si>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</si>
  <si>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</si>
  <si>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</si>
  <si>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</si>
  <si>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</si>
  <si>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</si>
  <si>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</si>
  <si>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First version</t>
  </si>
  <si>
    <t>DangTSE03039</t>
  </si>
  <si>
    <t>LamNS03090</t>
  </si>
  <si>
    <t>userByID</t>
  </si>
  <si>
    <t>id</t>
  </si>
  <si>
    <t>invalid value</t>
  </si>
  <si>
    <t>doesn't exist</t>
  </si>
  <si>
    <t>exist</t>
  </si>
  <si>
    <t>error returned: invalid value</t>
  </si>
  <si>
    <t>error returned: doesn't exist</t>
  </si>
  <si>
    <t>user with id got</t>
  </si>
  <si>
    <t>UnitTestCase_users.authorization.server.controller.xlsx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</si>
</sst>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09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3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vertical="center"/>
    </xf>
    <xf numFmtId="0" fontId="7" fillId="2" borderId="44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5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 wrapText="1"/>
    </xf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7" fillId="2" borderId="49" xfId="1" applyNumberFormat="1" applyFont="1" applyFill="1" applyBorder="1" applyAlignment="1">
      <alignment horizontal="center"/>
    </xf>
    <xf numFmtId="0" fontId="14" fillId="3" borderId="51" xfId="1" applyNumberFormat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3" xfId="1" applyNumberFormat="1" applyFont="1" applyFill="1" applyBorder="1" applyAlignment="1">
      <alignment horizontal="center" vertical="center"/>
    </xf>
    <xf numFmtId="1" fontId="12" fillId="7" borderId="45" xfId="1" applyNumberFormat="1" applyFont="1" applyFill="1" applyBorder="1" applyAlignment="1">
      <alignment horizontal="center" vertical="center" wrapText="1"/>
    </xf>
    <xf numFmtId="1" fontId="12" fillId="7" borderId="45" xfId="1" applyNumberFormat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5" xfId="1" applyNumberFormat="1" applyFont="1" applyFill="1" applyBorder="1" applyAlignment="1">
      <alignment horizontal="center" vertical="center"/>
    </xf>
    <xf numFmtId="1" fontId="7" fillId="2" borderId="49" xfId="1" applyNumberFormat="1" applyFont="1" applyFill="1" applyBorder="1" applyAlignment="1">
      <alignment vertic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59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0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1" xfId="1" applyFont="1" applyBorder="1"/>
    <xf numFmtId="0" fontId="8" fillId="2" borderId="43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0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1" xfId="1" applyFont="1" applyBorder="1" applyAlignment="1">
      <alignment horizontal="left" indent="1"/>
    </xf>
    <xf numFmtId="0" fontId="7" fillId="0" borderId="60" xfId="1" applyFont="1" applyFill="1" applyBorder="1"/>
    <xf numFmtId="0" fontId="8" fillId="0" borderId="60" xfId="1" applyFont="1" applyBorder="1" applyAlignment="1">
      <alignment horizontal="left"/>
    </xf>
    <xf numFmtId="164" fontId="12" fillId="3" borderId="53" xfId="1" applyNumberFormat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5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4" xfId="1" applyNumberFormat="1" applyFont="1" applyBorder="1" applyAlignment="1">
      <alignment horizontal="center" vertical="top"/>
    </xf>
    <xf numFmtId="0" fontId="7" fillId="0" borderId="44" xfId="1" applyFont="1" applyBorder="1" applyAlignment="1">
      <alignment vertical="top"/>
    </xf>
    <xf numFmtId="0" fontId="7" fillId="0" borderId="44" xfId="1" applyFont="1" applyBorder="1" applyAlignment="1">
      <alignment horizontal="center" vertical="top"/>
    </xf>
    <xf numFmtId="15" fontId="7" fillId="0" borderId="44" xfId="1" applyNumberFormat="1" applyFont="1" applyBorder="1" applyAlignment="1">
      <alignment vertical="top"/>
    </xf>
    <xf numFmtId="0" fontId="9" fillId="0" borderId="56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5" xfId="1" applyNumberFormat="1" applyFont="1" applyBorder="1" applyAlignment="1">
      <alignment vertical="top"/>
    </xf>
    <xf numFmtId="49" fontId="7" fillId="0" borderId="44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5" xfId="1" applyFont="1" applyBorder="1" applyAlignment="1">
      <alignment horizontal="left" indent="1"/>
    </xf>
    <xf numFmtId="0" fontId="7" fillId="0" borderId="44" xfId="1" applyFont="1" applyBorder="1"/>
    <xf numFmtId="0" fontId="7" fillId="0" borderId="56" xfId="1" applyFont="1" applyBorder="1"/>
    <xf numFmtId="0" fontId="7" fillId="0" borderId="57" xfId="1" applyFont="1" applyBorder="1" applyAlignment="1">
      <alignment horizontal="left" indent="1"/>
    </xf>
    <xf numFmtId="49" fontId="7" fillId="0" borderId="52" xfId="1" applyNumberFormat="1" applyFont="1" applyBorder="1" applyAlignment="1">
      <alignment vertical="top"/>
    </xf>
    <xf numFmtId="0" fontId="7" fillId="0" borderId="52" xfId="1" applyFont="1" applyBorder="1"/>
    <xf numFmtId="0" fontId="7" fillId="0" borderId="58" xfId="1" applyFont="1" applyBorder="1"/>
    <xf numFmtId="0" fontId="13" fillId="2" borderId="44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2" xfId="1" applyNumberFormat="1" applyFont="1" applyFill="1" applyBorder="1" applyAlignment="1">
      <alignment horizontal="left" vertical="center"/>
    </xf>
    <xf numFmtId="0" fontId="13" fillId="2" borderId="44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2" fillId="6" borderId="42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1" xfId="1" applyNumberFormat="1" applyFont="1" applyFill="1" applyBorder="1" applyAlignment="1">
      <alignment horizontal="center"/>
    </xf>
    <xf numFmtId="0" fontId="7" fillId="2" borderId="50" xfId="1" applyNumberFormat="1" applyFont="1" applyFill="1" applyBorder="1" applyAlignment="1">
      <alignment horizontal="center"/>
    </xf>
    <xf numFmtId="0" fontId="12" fillId="7" borderId="67" xfId="1" applyFont="1" applyFill="1" applyBorder="1" applyAlignment="1">
      <alignment horizontal="center" vertical="center"/>
    </xf>
    <xf numFmtId="0" fontId="25" fillId="2" borderId="68" xfId="4" applyNumberFormat="1" applyFont="1" applyFill="1" applyBorder="1" applyAlignment="1" applyProtection="1">
      <alignment horizontal="left" vertical="center"/>
    </xf>
    <xf numFmtId="0" fontId="7" fillId="2" borderId="69" xfId="1" applyFont="1" applyFill="1" applyBorder="1" applyAlignment="1">
      <alignment horizontal="left" vertical="center"/>
    </xf>
    <xf numFmtId="14" fontId="7" fillId="0" borderId="55" xfId="1" applyNumberFormat="1" applyFont="1" applyBorder="1" applyAlignment="1">
      <alignment horizontal="left" vertical="top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3" xfId="1" applyFont="1" applyBorder="1" applyAlignment="1">
      <alignment horizontal="left"/>
    </xf>
    <xf numFmtId="0" fontId="8" fillId="2" borderId="43" xfId="1" applyFont="1" applyFill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3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9" fillId="2" borderId="43" xfId="1" applyFont="1" applyFill="1" applyBorder="1" applyAlignment="1">
      <alignment horizontal="left"/>
    </xf>
    <xf numFmtId="0" fontId="8" fillId="2" borderId="43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3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  <xf numFmtId="0" fontId="5" fillId="4" borderId="62" xfId="1" applyFont="1" applyFill="1" applyBorder="1" applyAlignment="1">
      <alignment horizontal="center" vertical="center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63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0" fontId="3" fillId="5" borderId="64" xfId="1" applyFont="1" applyFill="1" applyBorder="1" applyAlignment="1">
      <alignment horizontal="left" vertical="center"/>
    </xf>
    <xf numFmtId="0" fontId="3" fillId="5" borderId="65" xfId="1" applyFont="1" applyFill="1" applyBorder="1" applyAlignment="1">
      <alignment horizontal="left" vertical="center"/>
    </xf>
    <xf numFmtId="0" fontId="3" fillId="5" borderId="66" xfId="1" applyFont="1" applyFill="1" applyBorder="1" applyAlignment="1">
      <alignment horizontal="left" vertical="center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A25" sqref="A25"/>
    </sheetView>
  </sheetViews>
  <sheetFormatPr defaultColWidth="9.125" defaultRowHeight="14.25"/>
  <cols>
    <col min="1" max="1" width="136.375" style="42" customWidth="1"/>
    <col min="2" max="16384" width="9.125" style="42"/>
  </cols>
  <sheetData>
    <row r="1" spans="1:1" s="38" customFormat="1" ht="22.5">
      <c r="A1" s="37" t="s">
        <v>43</v>
      </c>
    </row>
    <row r="2" spans="1:1" s="38" customFormat="1" ht="22.5">
      <c r="A2" s="37"/>
    </row>
    <row r="3" spans="1:1" s="40" customFormat="1" ht="18">
      <c r="A3" s="39" t="s">
        <v>44</v>
      </c>
    </row>
    <row r="4" spans="1:1">
      <c r="A4" s="41" t="s">
        <v>45</v>
      </c>
    </row>
    <row r="5" spans="1:1">
      <c r="A5" s="41" t="s">
        <v>46</v>
      </c>
    </row>
    <row r="6" spans="1:1" ht="38.25">
      <c r="A6" s="43" t="s">
        <v>47</v>
      </c>
    </row>
    <row r="7" spans="1:1" ht="25.5">
      <c r="A7" s="43" t="s">
        <v>48</v>
      </c>
    </row>
    <row r="8" spans="1:1" ht="25.5">
      <c r="A8" s="44" t="s">
        <v>49</v>
      </c>
    </row>
    <row r="9" spans="1:1" s="46" customFormat="1">
      <c r="A9" s="45" t="s">
        <v>50</v>
      </c>
    </row>
    <row r="10" spans="1:1">
      <c r="A10" s="47"/>
    </row>
    <row r="11" spans="1:1" s="40" customFormat="1" ht="18">
      <c r="A11" s="39" t="s">
        <v>51</v>
      </c>
    </row>
    <row r="12" spans="1:1" s="49" customFormat="1" ht="15">
      <c r="A12" s="48" t="s">
        <v>52</v>
      </c>
    </row>
    <row r="13" spans="1:1" ht="25.5">
      <c r="A13" s="41" t="s">
        <v>53</v>
      </c>
    </row>
    <row r="14" spans="1:1">
      <c r="A14" s="41" t="s">
        <v>54</v>
      </c>
    </row>
    <row r="15" spans="1:1">
      <c r="A15" s="43" t="s">
        <v>55</v>
      </c>
    </row>
    <row r="16" spans="1:1">
      <c r="A16" s="47"/>
    </row>
    <row r="17" spans="1:4" s="49" customFormat="1" ht="15">
      <c r="A17" s="48" t="s">
        <v>56</v>
      </c>
    </row>
    <row r="18" spans="1:4">
      <c r="A18" s="41" t="s">
        <v>57</v>
      </c>
      <c r="B18" s="47"/>
    </row>
    <row r="19" spans="1:4">
      <c r="A19" s="48" t="s">
        <v>58</v>
      </c>
    </row>
    <row r="20" spans="1:4">
      <c r="A20" s="41" t="s">
        <v>59</v>
      </c>
      <c r="B20" s="47"/>
    </row>
    <row r="21" spans="1:4" ht="25.5">
      <c r="A21" s="43" t="s">
        <v>60</v>
      </c>
    </row>
    <row r="22" spans="1:4">
      <c r="A22" s="41" t="s">
        <v>61</v>
      </c>
      <c r="B22" s="50"/>
    </row>
    <row r="23" spans="1:4">
      <c r="A23" s="41" t="s">
        <v>62</v>
      </c>
      <c r="B23" s="47"/>
    </row>
    <row r="24" spans="1:4">
      <c r="A24" s="41" t="s">
        <v>63</v>
      </c>
      <c r="B24" s="47"/>
    </row>
    <row r="25" spans="1:4">
      <c r="A25" s="41" t="s">
        <v>64</v>
      </c>
      <c r="B25" s="47"/>
      <c r="C25" s="47" t="s">
        <v>65</v>
      </c>
      <c r="D25" s="47" t="s">
        <v>65</v>
      </c>
    </row>
    <row r="26" spans="1:4">
      <c r="A26" s="41" t="s">
        <v>66</v>
      </c>
    </row>
    <row r="27" spans="1:4">
      <c r="A27" s="41" t="s">
        <v>67</v>
      </c>
      <c r="B27" s="47"/>
    </row>
    <row r="28" spans="1:4">
      <c r="A28" s="41" t="s">
        <v>68</v>
      </c>
    </row>
    <row r="29" spans="1:4">
      <c r="A29" s="41" t="s">
        <v>69</v>
      </c>
    </row>
    <row r="30" spans="1:4">
      <c r="A30" s="41" t="s">
        <v>70</v>
      </c>
      <c r="B30" s="47"/>
      <c r="C30" s="47" t="s">
        <v>65</v>
      </c>
    </row>
    <row r="31" spans="1:4">
      <c r="A31" s="48" t="s">
        <v>71</v>
      </c>
    </row>
    <row r="32" spans="1:4" ht="25.5">
      <c r="A32" s="43" t="s">
        <v>72</v>
      </c>
    </row>
    <row r="33" spans="1:2">
      <c r="A33" s="41" t="s">
        <v>73</v>
      </c>
    </row>
    <row r="34" spans="1:2">
      <c r="A34" s="41" t="s">
        <v>74</v>
      </c>
    </row>
    <row r="35" spans="1:2">
      <c r="A35" s="41" t="s">
        <v>75</v>
      </c>
      <c r="B35" s="47"/>
    </row>
    <row r="36" spans="1:2">
      <c r="A36" s="41" t="s">
        <v>76</v>
      </c>
      <c r="B36" s="47"/>
    </row>
    <row r="37" spans="1:2">
      <c r="A37" s="48" t="s">
        <v>77</v>
      </c>
    </row>
    <row r="38" spans="1:2">
      <c r="A38" s="41" t="s">
        <v>78</v>
      </c>
    </row>
    <row r="39" spans="1:2" ht="38.25">
      <c r="A39" s="44" t="s">
        <v>79</v>
      </c>
      <c r="B39" s="47"/>
    </row>
    <row r="40" spans="1:2">
      <c r="A40" s="44"/>
      <c r="B40" s="47"/>
    </row>
    <row r="41" spans="1:2" s="49" customFormat="1" ht="15">
      <c r="A41" s="48" t="s">
        <v>80</v>
      </c>
    </row>
    <row r="42" spans="1:2">
      <c r="A42" s="41" t="s">
        <v>81</v>
      </c>
    </row>
    <row r="43" spans="1:2">
      <c r="A43" s="41" t="s">
        <v>82</v>
      </c>
    </row>
    <row r="44" spans="1:2">
      <c r="A44" s="41" t="s">
        <v>83</v>
      </c>
    </row>
    <row r="45" spans="1:2">
      <c r="A45" s="41" t="s">
        <v>84</v>
      </c>
    </row>
    <row r="46" spans="1:2">
      <c r="A46" s="41" t="s">
        <v>85</v>
      </c>
    </row>
    <row r="47" spans="1:2">
      <c r="A47" s="41" t="s">
        <v>86</v>
      </c>
    </row>
    <row r="48" spans="1:2">
      <c r="A48" s="47" t="s">
        <v>87</v>
      </c>
    </row>
    <row r="49" spans="1:1">
      <c r="A49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B8" sqref="B8"/>
    </sheetView>
  </sheetViews>
  <sheetFormatPr defaultColWidth="9.125" defaultRowHeight="12.75"/>
  <cols>
    <col min="1" max="1" width="26.25" style="76" customWidth="1"/>
    <col min="2" max="2" width="11.375" style="77" customWidth="1"/>
    <col min="3" max="3" width="18.375" style="77" customWidth="1"/>
    <col min="4" max="4" width="12.875" style="77" customWidth="1"/>
    <col min="5" max="5" width="43.375" style="77" customWidth="1"/>
    <col min="6" max="6" width="55.125" style="77" customWidth="1"/>
    <col min="7" max="16384" width="9.125" style="77"/>
  </cols>
  <sheetData>
    <row r="2" spans="1:6" s="79" customFormat="1" ht="32.25">
      <c r="A2" s="78" t="s">
        <v>95</v>
      </c>
      <c r="B2" s="130" t="s">
        <v>96</v>
      </c>
      <c r="C2" s="131"/>
      <c r="D2" s="131"/>
      <c r="E2" s="131"/>
      <c r="F2" s="132"/>
    </row>
    <row r="3" spans="1:6">
      <c r="A3" s="80"/>
      <c r="B3" s="81"/>
      <c r="C3" s="82"/>
      <c r="D3" s="82"/>
      <c r="E3" s="22"/>
      <c r="F3" s="83"/>
    </row>
    <row r="4" spans="1:6">
      <c r="A4" s="84" t="s">
        <v>22</v>
      </c>
      <c r="B4" s="133" t="s">
        <v>23</v>
      </c>
      <c r="C4" s="133"/>
      <c r="D4" s="133"/>
      <c r="E4" s="84" t="s">
        <v>24</v>
      </c>
      <c r="F4" s="85" t="s">
        <v>116</v>
      </c>
    </row>
    <row r="5" spans="1:6">
      <c r="A5" s="84" t="s">
        <v>25</v>
      </c>
      <c r="B5" s="133" t="s">
        <v>26</v>
      </c>
      <c r="C5" s="133"/>
      <c r="D5" s="133"/>
      <c r="E5" s="84" t="s">
        <v>27</v>
      </c>
      <c r="F5" s="85" t="s">
        <v>117</v>
      </c>
    </row>
    <row r="6" spans="1:6">
      <c r="A6" s="134" t="s">
        <v>28</v>
      </c>
      <c r="B6" s="135" t="s">
        <v>126</v>
      </c>
      <c r="C6" s="135"/>
      <c r="D6" s="135"/>
      <c r="E6" s="84" t="s">
        <v>30</v>
      </c>
      <c r="F6" s="86">
        <v>42592</v>
      </c>
    </row>
    <row r="7" spans="1:6">
      <c r="A7" s="134"/>
      <c r="B7" s="135"/>
      <c r="C7" s="135"/>
      <c r="D7" s="135"/>
      <c r="E7" s="84" t="s">
        <v>97</v>
      </c>
      <c r="F7" s="87" t="s">
        <v>98</v>
      </c>
    </row>
    <row r="8" spans="1:6">
      <c r="A8" s="88"/>
      <c r="B8" s="89"/>
      <c r="C8" s="90"/>
      <c r="D8" s="90"/>
      <c r="E8" s="91"/>
      <c r="F8" s="92"/>
    </row>
    <row r="9" spans="1:6">
      <c r="A9" s="93"/>
      <c r="B9" s="82"/>
      <c r="C9" s="82"/>
      <c r="D9" s="82"/>
      <c r="E9" s="82"/>
      <c r="F9" s="83"/>
    </row>
    <row r="10" spans="1:6">
      <c r="A10" s="94" t="s">
        <v>99</v>
      </c>
      <c r="B10" s="82"/>
      <c r="C10" s="82"/>
      <c r="D10" s="82"/>
      <c r="E10" s="82"/>
      <c r="F10" s="83"/>
    </row>
    <row r="11" spans="1:6" s="98" customFormat="1">
      <c r="A11" s="95" t="s">
        <v>100</v>
      </c>
      <c r="B11" s="96" t="s">
        <v>97</v>
      </c>
      <c r="C11" s="96" t="s">
        <v>101</v>
      </c>
      <c r="D11" s="96" t="s">
        <v>102</v>
      </c>
      <c r="E11" s="96" t="s">
        <v>103</v>
      </c>
      <c r="F11" s="97" t="s">
        <v>104</v>
      </c>
    </row>
    <row r="12" spans="1:6" s="104" customFormat="1">
      <c r="A12" s="129">
        <v>42592</v>
      </c>
      <c r="B12" s="99" t="s">
        <v>98</v>
      </c>
      <c r="C12" s="100"/>
      <c r="D12" s="101" t="s">
        <v>34</v>
      </c>
      <c r="E12" s="102" t="s">
        <v>115</v>
      </c>
      <c r="F12" s="103"/>
    </row>
    <row r="13" spans="1:6" s="104" customFormat="1">
      <c r="A13" s="105"/>
      <c r="B13" s="106"/>
      <c r="C13" s="100"/>
      <c r="D13" s="100"/>
      <c r="E13" s="100"/>
      <c r="F13" s="107"/>
    </row>
    <row r="14" spans="1:6" s="104" customFormat="1">
      <c r="A14" s="105"/>
      <c r="B14" s="106"/>
      <c r="C14" s="100"/>
      <c r="D14" s="100"/>
      <c r="E14" s="100"/>
      <c r="F14" s="107"/>
    </row>
    <row r="15" spans="1:6" s="104" customFormat="1">
      <c r="A15" s="105"/>
      <c r="B15" s="106"/>
      <c r="C15" s="100"/>
      <c r="D15" s="100"/>
      <c r="E15" s="100"/>
      <c r="F15" s="107"/>
    </row>
    <row r="16" spans="1:6" s="104" customFormat="1">
      <c r="A16" s="105"/>
      <c r="B16" s="106"/>
      <c r="C16" s="72"/>
      <c r="D16" s="100"/>
      <c r="E16" s="100"/>
      <c r="F16" s="107"/>
    </row>
    <row r="17" spans="1:6" s="104" customFormat="1">
      <c r="A17" s="105"/>
      <c r="B17" s="106"/>
      <c r="C17" s="100"/>
      <c r="D17" s="100"/>
      <c r="E17" s="100"/>
      <c r="F17" s="107"/>
    </row>
    <row r="18" spans="1:6" s="104" customFormat="1">
      <c r="A18" s="105"/>
      <c r="B18" s="106"/>
      <c r="C18" s="100"/>
      <c r="D18" s="100"/>
      <c r="E18" s="100"/>
      <c r="F18" s="107"/>
    </row>
    <row r="19" spans="1:6" s="104" customFormat="1">
      <c r="A19" s="105"/>
      <c r="B19" s="106"/>
      <c r="C19" s="100"/>
      <c r="D19" s="100"/>
      <c r="E19" s="100"/>
      <c r="F19" s="107"/>
    </row>
    <row r="20" spans="1:6">
      <c r="A20" s="108"/>
      <c r="B20" s="106"/>
      <c r="C20" s="109"/>
      <c r="D20" s="109"/>
      <c r="E20" s="109"/>
      <c r="F20" s="110"/>
    </row>
    <row r="21" spans="1:6">
      <c r="A21" s="108"/>
      <c r="B21" s="106"/>
      <c r="C21" s="109"/>
      <c r="D21" s="109"/>
      <c r="E21" s="109"/>
      <c r="F21" s="110"/>
    </row>
    <row r="22" spans="1:6">
      <c r="A22" s="108"/>
      <c r="B22" s="106"/>
      <c r="C22" s="109"/>
      <c r="D22" s="109"/>
      <c r="E22" s="109"/>
      <c r="F22" s="110"/>
    </row>
    <row r="23" spans="1:6">
      <c r="A23" s="108"/>
      <c r="B23" s="106"/>
      <c r="C23" s="109"/>
      <c r="D23" s="109"/>
      <c r="E23" s="109"/>
      <c r="F23" s="110"/>
    </row>
    <row r="24" spans="1:6">
      <c r="A24" s="108"/>
      <c r="B24" s="106"/>
      <c r="C24" s="109"/>
      <c r="D24" s="109"/>
      <c r="E24" s="109"/>
      <c r="F24" s="110"/>
    </row>
    <row r="25" spans="1:6">
      <c r="A25" s="108"/>
      <c r="B25" s="106"/>
      <c r="C25" s="109"/>
      <c r="D25" s="109"/>
      <c r="E25" s="109"/>
      <c r="F25" s="110"/>
    </row>
    <row r="26" spans="1:6">
      <c r="A26" s="108"/>
      <c r="B26" s="106"/>
      <c r="C26" s="109"/>
      <c r="D26" s="109"/>
      <c r="E26" s="109"/>
      <c r="F26" s="110"/>
    </row>
    <row r="27" spans="1:6">
      <c r="A27" s="111"/>
      <c r="B27" s="112"/>
      <c r="C27" s="113"/>
      <c r="D27" s="113"/>
      <c r="E27" s="113"/>
      <c r="F27" s="114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F10" sqref="F10"/>
    </sheetView>
  </sheetViews>
  <sheetFormatPr defaultColWidth="9.125" defaultRowHeight="12.75"/>
  <cols>
    <col min="1" max="1" width="8.125" style="75" customWidth="1"/>
    <col min="2" max="2" width="16.875" style="75" customWidth="1"/>
    <col min="3" max="3" width="19.125" style="75" customWidth="1"/>
    <col min="4" max="4" width="24.75" style="52" customWidth="1"/>
    <col min="5" max="5" width="24" style="55" customWidth="1"/>
    <col min="6" max="6" width="26" style="52" customWidth="1"/>
    <col min="7" max="7" width="10" style="52" bestFit="1" customWidth="1"/>
    <col min="8" max="16384" width="9.125" style="13"/>
  </cols>
  <sheetData>
    <row r="2" spans="1:7" ht="25.5">
      <c r="A2" s="51"/>
      <c r="B2" s="51"/>
      <c r="C2" s="51"/>
      <c r="E2" s="53" t="s">
        <v>88</v>
      </c>
      <c r="F2" s="53"/>
      <c r="G2" s="54"/>
    </row>
    <row r="3" spans="1:7">
      <c r="A3" s="51"/>
      <c r="B3" s="51"/>
      <c r="C3" s="51"/>
      <c r="F3" s="56"/>
      <c r="G3" s="56"/>
    </row>
    <row r="4" spans="1:7">
      <c r="A4" s="136" t="s">
        <v>22</v>
      </c>
      <c r="B4" s="136"/>
      <c r="C4" s="136"/>
      <c r="D4" s="136"/>
      <c r="E4" s="137" t="s">
        <v>23</v>
      </c>
      <c r="F4" s="138"/>
      <c r="G4" s="139"/>
    </row>
    <row r="5" spans="1:7">
      <c r="A5" s="136" t="s">
        <v>25</v>
      </c>
      <c r="B5" s="136"/>
      <c r="C5" s="136"/>
      <c r="D5" s="136"/>
      <c r="E5" s="137" t="s">
        <v>26</v>
      </c>
      <c r="F5" s="138"/>
      <c r="G5" s="139"/>
    </row>
    <row r="6" spans="1:7" s="57" customFormat="1">
      <c r="A6" s="140" t="s">
        <v>89</v>
      </c>
      <c r="B6" s="140"/>
      <c r="C6" s="140"/>
      <c r="D6" s="140"/>
      <c r="E6" s="141"/>
      <c r="F6" s="142"/>
      <c r="G6" s="143"/>
    </row>
    <row r="7" spans="1:7">
      <c r="A7" s="58"/>
      <c r="B7" s="58"/>
      <c r="C7" s="58"/>
      <c r="D7" s="59"/>
      <c r="E7" s="60"/>
      <c r="F7" s="59"/>
      <c r="G7" s="59"/>
    </row>
    <row r="8" spans="1:7" s="64" customFormat="1">
      <c r="A8" s="61"/>
      <c r="B8" s="61"/>
      <c r="C8" s="61"/>
      <c r="D8" s="62"/>
      <c r="E8" s="63"/>
      <c r="F8" s="62"/>
      <c r="G8" s="62"/>
    </row>
    <row r="9" spans="1:7" s="70" customFormat="1" ht="25.5">
      <c r="A9" s="65" t="s">
        <v>32</v>
      </c>
      <c r="B9" s="66" t="s">
        <v>90</v>
      </c>
      <c r="C9" s="67" t="s">
        <v>91</v>
      </c>
      <c r="D9" s="68" t="s">
        <v>1</v>
      </c>
      <c r="E9" s="69" t="s">
        <v>92</v>
      </c>
      <c r="F9" s="68" t="s">
        <v>93</v>
      </c>
      <c r="G9" s="126" t="s">
        <v>94</v>
      </c>
    </row>
    <row r="10" spans="1:7" ht="13.5">
      <c r="A10" s="71">
        <v>1</v>
      </c>
      <c r="B10" s="72"/>
      <c r="C10" s="72"/>
      <c r="D10" s="72" t="str">
        <f>userByID!I2</f>
        <v>userByID</v>
      </c>
      <c r="E10" s="72" t="str">
        <f ca="1">INDIRECT("RC[-1]",0)</f>
        <v>userByID</v>
      </c>
      <c r="F10" s="115" t="s">
        <v>118</v>
      </c>
      <c r="G10" s="127"/>
    </row>
    <row r="11" spans="1:7">
      <c r="A11" s="73"/>
      <c r="B11" s="74"/>
      <c r="C11" s="74"/>
      <c r="D11" s="118"/>
      <c r="E11" s="118"/>
      <c r="F11" s="118"/>
      <c r="G11" s="128"/>
    </row>
  </sheetData>
  <mergeCells count="6">
    <mergeCell ref="A4:D4"/>
    <mergeCell ref="E4:G4"/>
    <mergeCell ref="A5:D5"/>
    <mergeCell ref="E5:G5"/>
    <mergeCell ref="A6:D6"/>
    <mergeCell ref="E6:G6"/>
  </mergeCells>
  <hyperlinks>
    <hyperlink ref="F10" location="userByID!A1" display="userByID"/>
    <hyperlink ref="F10" location="calculateRating!A1" display="calculateRating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F12" sqref="F12:I12"/>
    </sheetView>
  </sheetViews>
  <sheetFormatPr defaultColWidth="9.125" defaultRowHeight="12.75"/>
  <cols>
    <col min="1" max="1" width="17.625" style="13" customWidth="1"/>
    <col min="2" max="2" width="30.375" style="13" customWidth="1"/>
    <col min="3" max="3" width="13.875" style="13" customWidth="1"/>
    <col min="4" max="4" width="11" style="13" customWidth="1"/>
    <col min="5" max="5" width="11.125" style="13" customWidth="1"/>
    <col min="6" max="6" width="6" style="13" customWidth="1"/>
    <col min="7" max="7" width="8.625" style="13" customWidth="1"/>
    <col min="8" max="8" width="6" style="13" customWidth="1"/>
    <col min="9" max="9" width="24" style="13" customWidth="1"/>
    <col min="10" max="10" width="37.875" style="13" customWidth="1"/>
    <col min="11" max="16384" width="9.125" style="13"/>
  </cols>
  <sheetData>
    <row r="2" spans="1:10" ht="25.5" customHeight="1">
      <c r="A2" s="150" t="s">
        <v>21</v>
      </c>
      <c r="B2" s="150"/>
      <c r="C2" s="150"/>
      <c r="D2" s="150"/>
      <c r="E2" s="150"/>
      <c r="F2" s="150"/>
      <c r="G2" s="150"/>
      <c r="H2" s="150"/>
      <c r="I2" s="150"/>
    </row>
    <row r="3" spans="1:10">
      <c r="A3" s="14"/>
      <c r="B3" s="15"/>
      <c r="C3" s="15"/>
      <c r="D3" s="15"/>
      <c r="E3" s="15"/>
      <c r="F3" s="15"/>
      <c r="G3" s="15"/>
      <c r="H3" s="15"/>
      <c r="I3" s="16"/>
    </row>
    <row r="4" spans="1:10">
      <c r="A4" s="17" t="s">
        <v>22</v>
      </c>
      <c r="B4" s="144" t="s">
        <v>23</v>
      </c>
      <c r="C4" s="144"/>
      <c r="D4" s="145" t="s">
        <v>24</v>
      </c>
      <c r="E4" s="145"/>
      <c r="F4" s="137" t="s">
        <v>107</v>
      </c>
      <c r="G4" s="138"/>
      <c r="H4" s="138"/>
      <c r="I4" s="151"/>
    </row>
    <row r="5" spans="1:10">
      <c r="A5" s="17" t="s">
        <v>25</v>
      </c>
      <c r="B5" s="144" t="s">
        <v>26</v>
      </c>
      <c r="C5" s="144"/>
      <c r="D5" s="145" t="s">
        <v>27</v>
      </c>
      <c r="E5" s="145"/>
      <c r="F5" s="137" t="s">
        <v>107</v>
      </c>
      <c r="G5" s="138"/>
      <c r="H5" s="138"/>
      <c r="I5" s="151"/>
    </row>
    <row r="6" spans="1:10" ht="12.75" customHeight="1">
      <c r="A6" s="18" t="s">
        <v>28</v>
      </c>
      <c r="B6" s="144" t="s">
        <v>29</v>
      </c>
      <c r="C6" s="144"/>
      <c r="D6" s="145" t="s">
        <v>30</v>
      </c>
      <c r="E6" s="145"/>
      <c r="F6" s="146">
        <v>42592</v>
      </c>
      <c r="G6" s="147"/>
      <c r="H6" s="147"/>
      <c r="I6" s="148"/>
      <c r="J6" s="19"/>
    </row>
    <row r="7" spans="1:10">
      <c r="A7" s="18" t="s">
        <v>31</v>
      </c>
      <c r="B7" s="149"/>
      <c r="C7" s="149"/>
      <c r="D7" s="149"/>
      <c r="E7" s="149"/>
      <c r="F7" s="149"/>
      <c r="G7" s="149"/>
      <c r="H7" s="149"/>
      <c r="I7" s="149"/>
    </row>
    <row r="8" spans="1:10">
      <c r="A8" s="20"/>
      <c r="B8" s="21"/>
      <c r="C8" s="15"/>
      <c r="D8" s="15"/>
      <c r="E8" s="15"/>
      <c r="F8" s="15"/>
      <c r="G8" s="15"/>
      <c r="H8" s="15"/>
      <c r="I8" s="16"/>
    </row>
    <row r="9" spans="1:10">
      <c r="A9" s="20"/>
      <c r="B9" s="21"/>
      <c r="C9" s="15"/>
      <c r="D9" s="15"/>
      <c r="E9" s="15"/>
      <c r="F9" s="15"/>
      <c r="G9" s="15"/>
      <c r="H9" s="15"/>
      <c r="I9" s="16"/>
    </row>
    <row r="10" spans="1:10">
      <c r="A10" s="22"/>
      <c r="B10" s="22"/>
      <c r="C10" s="22"/>
      <c r="D10" s="22"/>
      <c r="E10" s="22"/>
      <c r="F10" s="22"/>
      <c r="G10" s="22"/>
      <c r="H10" s="22"/>
      <c r="I10" s="22"/>
    </row>
    <row r="11" spans="1:10">
      <c r="A11" s="23" t="s">
        <v>32</v>
      </c>
      <c r="B11" s="24" t="s">
        <v>33</v>
      </c>
      <c r="C11" s="25" t="s">
        <v>5</v>
      </c>
      <c r="D11" s="24" t="s">
        <v>6</v>
      </c>
      <c r="E11" s="26" t="s">
        <v>7</v>
      </c>
      <c r="F11" s="26" t="s">
        <v>17</v>
      </c>
      <c r="G11" s="26" t="s">
        <v>34</v>
      </c>
      <c r="H11" s="26" t="s">
        <v>35</v>
      </c>
      <c r="I11" s="27" t="s">
        <v>9</v>
      </c>
    </row>
    <row r="12" spans="1:10" ht="13.5">
      <c r="A12" s="28">
        <v>1</v>
      </c>
      <c r="B12" s="115" t="s">
        <v>118</v>
      </c>
      <c r="C12" s="19">
        <f>userByID!A6</f>
        <v>3</v>
      </c>
      <c r="D12" s="19">
        <f>userByID!C6</f>
        <v>0</v>
      </c>
      <c r="E12" s="19">
        <f>userByID!E6</f>
        <v>0</v>
      </c>
      <c r="F12" s="19">
        <f>userByID!I6</f>
        <v>1</v>
      </c>
      <c r="G12" s="19">
        <f>userByID!J6</f>
        <v>2</v>
      </c>
      <c r="H12" s="19">
        <f>userByID!K6</f>
        <v>0</v>
      </c>
      <c r="I12" s="19">
        <f>userByID!L6</f>
        <v>3</v>
      </c>
    </row>
    <row r="13" spans="1:10" ht="13.5">
      <c r="A13" s="28"/>
      <c r="B13" s="119"/>
      <c r="C13" s="125"/>
      <c r="D13" s="125"/>
      <c r="E13" s="125"/>
      <c r="F13" s="125"/>
      <c r="G13" s="125"/>
      <c r="H13" s="125"/>
      <c r="I13" s="125"/>
    </row>
    <row r="14" spans="1:10">
      <c r="A14" s="29"/>
      <c r="B14" s="124" t="s">
        <v>36</v>
      </c>
      <c r="C14" s="30">
        <f t="shared" ref="C14:I14" si="0">SUM(C12:C13)</f>
        <v>3</v>
      </c>
      <c r="D14" s="30">
        <f t="shared" si="0"/>
        <v>0</v>
      </c>
      <c r="E14" s="30">
        <f t="shared" si="0"/>
        <v>0</v>
      </c>
      <c r="F14" s="30">
        <f t="shared" si="0"/>
        <v>1</v>
      </c>
      <c r="G14" s="30">
        <f t="shared" si="0"/>
        <v>2</v>
      </c>
      <c r="H14" s="30">
        <f t="shared" si="0"/>
        <v>0</v>
      </c>
      <c r="I14" s="30">
        <f t="shared" si="0"/>
        <v>3</v>
      </c>
    </row>
    <row r="15" spans="1:10">
      <c r="A15" s="31"/>
      <c r="B15" s="22"/>
      <c r="C15" s="32"/>
      <c r="D15" s="33"/>
      <c r="E15" s="33"/>
      <c r="F15" s="33"/>
      <c r="G15" s="33"/>
      <c r="H15" s="33"/>
      <c r="I15" s="33"/>
    </row>
    <row r="16" spans="1:10">
      <c r="A16" s="22"/>
      <c r="B16" s="34" t="s">
        <v>37</v>
      </c>
      <c r="C16" s="22"/>
      <c r="D16" s="35">
        <f>(C14+D14)*100/(I14)</f>
        <v>100</v>
      </c>
      <c r="E16" s="22" t="s">
        <v>38</v>
      </c>
      <c r="F16" s="22"/>
      <c r="G16" s="22"/>
      <c r="H16" s="22"/>
      <c r="I16" s="36"/>
    </row>
    <row r="17" spans="1:9">
      <c r="A17" s="22"/>
      <c r="B17" s="34" t="s">
        <v>39</v>
      </c>
      <c r="C17" s="22"/>
      <c r="D17" s="35">
        <f>C14*100/(I14)</f>
        <v>100</v>
      </c>
      <c r="E17" s="22" t="s">
        <v>38</v>
      </c>
      <c r="F17" s="22"/>
      <c r="G17" s="22"/>
      <c r="H17" s="22"/>
      <c r="I17" s="36"/>
    </row>
    <row r="18" spans="1:9">
      <c r="B18" s="34" t="s">
        <v>40</v>
      </c>
      <c r="C18" s="22"/>
      <c r="D18" s="35">
        <f>F14*100/I14</f>
        <v>33.333333333333336</v>
      </c>
      <c r="E18" s="22" t="s">
        <v>38</v>
      </c>
    </row>
    <row r="19" spans="1:9">
      <c r="B19" s="34" t="s">
        <v>41</v>
      </c>
      <c r="D19" s="35">
        <f>G14*100/I14</f>
        <v>66.666666666666671</v>
      </c>
      <c r="E19" s="22" t="s">
        <v>38</v>
      </c>
    </row>
    <row r="20" spans="1:9">
      <c r="B20" s="34" t="s">
        <v>42</v>
      </c>
      <c r="D20" s="35">
        <f>H14*100/I14</f>
        <v>0</v>
      </c>
      <c r="E20" s="22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userByID!A1" display="userBy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21" sqref="G2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91" t="s">
        <v>0</v>
      </c>
      <c r="B2" s="192"/>
      <c r="C2" s="193" t="s">
        <v>118</v>
      </c>
      <c r="D2" s="194"/>
      <c r="E2" s="195" t="s">
        <v>1</v>
      </c>
      <c r="F2" s="196"/>
      <c r="G2" s="196"/>
      <c r="H2" s="197"/>
      <c r="I2" s="198" t="str">
        <f>C2</f>
        <v>userByID</v>
      </c>
      <c r="J2" s="199"/>
      <c r="K2" s="199"/>
      <c r="L2" s="199"/>
      <c r="M2" s="199"/>
      <c r="N2" s="199"/>
      <c r="O2" s="199"/>
      <c r="P2" s="199"/>
      <c r="Q2" s="199"/>
      <c r="R2" s="200"/>
    </row>
    <row r="3" spans="1:18" ht="15" customHeight="1">
      <c r="A3" s="179" t="s">
        <v>2</v>
      </c>
      <c r="B3" s="180"/>
      <c r="C3" s="201" t="s">
        <v>105</v>
      </c>
      <c r="D3" s="202"/>
      <c r="E3" s="203" t="s">
        <v>3</v>
      </c>
      <c r="F3" s="204"/>
      <c r="G3" s="204"/>
      <c r="H3" s="205"/>
      <c r="I3" s="206" t="str">
        <f>C3</f>
        <v>DangtSE03039</v>
      </c>
      <c r="J3" s="207"/>
      <c r="K3" s="207"/>
      <c r="L3" s="207"/>
      <c r="M3" s="207"/>
      <c r="N3" s="207"/>
      <c r="O3" s="207"/>
      <c r="P3" s="207"/>
      <c r="Q3" s="207"/>
      <c r="R3" s="208"/>
    </row>
    <row r="4" spans="1:18" ht="15" customHeight="1">
      <c r="A4" s="179" t="s">
        <v>4</v>
      </c>
      <c r="B4" s="180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>
      <c r="A6" s="167">
        <f>COUNTIF(E20:R20,"P")</f>
        <v>3</v>
      </c>
      <c r="B6" s="168"/>
      <c r="C6" s="169">
        <f>COUNTIF(E20:R20,"F")</f>
        <v>0</v>
      </c>
      <c r="D6" s="170"/>
      <c r="E6" s="171">
        <f>SUM(L6,- A6,- C6)</f>
        <v>0</v>
      </c>
      <c r="F6" s="170"/>
      <c r="G6" s="170"/>
      <c r="H6" s="172"/>
      <c r="I6" s="5">
        <f>COUNTIF(E19:R19,"N")</f>
        <v>1</v>
      </c>
      <c r="J6" s="5">
        <f>COUNTIF(E19:R19,"A")</f>
        <v>2</v>
      </c>
      <c r="K6" s="5">
        <f>COUNTIF(E19:R19,"B")</f>
        <v>0</v>
      </c>
      <c r="L6" s="171">
        <f>COUNTA(E8:R8)</f>
        <v>3</v>
      </c>
      <c r="M6" s="170"/>
      <c r="N6" s="170"/>
      <c r="O6" s="170"/>
      <c r="P6" s="170"/>
      <c r="Q6" s="170"/>
      <c r="R6" s="173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74"/>
      <c r="C8" s="175"/>
      <c r="D8" s="175"/>
      <c r="E8" s="116" t="s">
        <v>10</v>
      </c>
      <c r="F8" s="116" t="s">
        <v>108</v>
      </c>
      <c r="G8" s="116" t="s">
        <v>109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>
      <c r="A9" s="152" t="s">
        <v>11</v>
      </c>
      <c r="B9" s="176"/>
      <c r="C9" s="177"/>
      <c r="D9" s="178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53"/>
      <c r="B10" s="154"/>
      <c r="C10" s="155"/>
      <c r="D10" s="156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53"/>
      <c r="B11" s="154"/>
      <c r="C11" s="155"/>
      <c r="D11" s="156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52" t="s">
        <v>13</v>
      </c>
      <c r="B12" s="158" t="s">
        <v>119</v>
      </c>
      <c r="C12" s="159"/>
      <c r="D12" s="160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53"/>
      <c r="B13" s="161" t="s">
        <v>120</v>
      </c>
      <c r="C13" s="162"/>
      <c r="D13" s="163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>
      <c r="A14" s="153"/>
      <c r="B14" s="161" t="s">
        <v>121</v>
      </c>
      <c r="C14" s="162"/>
      <c r="D14" s="163"/>
      <c r="E14" s="120"/>
      <c r="F14" s="8" t="s">
        <v>12</v>
      </c>
      <c r="G14" s="8"/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ht="15" customHeight="1" thickBot="1">
      <c r="A15" s="157"/>
      <c r="B15" s="161" t="s">
        <v>122</v>
      </c>
      <c r="C15" s="162"/>
      <c r="D15" s="163"/>
      <c r="E15" s="120"/>
      <c r="F15" s="120"/>
      <c r="G15" s="120" t="s">
        <v>12</v>
      </c>
      <c r="H15" s="120"/>
      <c r="I15" s="120"/>
      <c r="J15" s="120"/>
      <c r="K15" s="120"/>
      <c r="L15" s="120"/>
      <c r="M15" s="120"/>
      <c r="N15" s="120"/>
      <c r="O15" s="120"/>
      <c r="P15" s="120"/>
      <c r="Q15" s="10"/>
      <c r="R15" s="8"/>
    </row>
    <row r="16" spans="1:18" ht="15" customHeight="1">
      <c r="A16" s="152" t="s">
        <v>14</v>
      </c>
      <c r="B16" s="164" t="s">
        <v>123</v>
      </c>
      <c r="C16" s="165"/>
      <c r="D16" s="166"/>
      <c r="E16" s="120" t="s">
        <v>12</v>
      </c>
      <c r="F16" s="120"/>
      <c r="G16" s="120"/>
      <c r="H16" s="120"/>
      <c r="I16" s="120"/>
      <c r="J16" s="120"/>
      <c r="K16" s="8"/>
      <c r="L16" s="8"/>
      <c r="M16" s="10"/>
      <c r="N16" s="10"/>
      <c r="O16" s="10"/>
      <c r="P16" s="10"/>
      <c r="Q16" s="10"/>
      <c r="R16" s="8"/>
    </row>
    <row r="17" spans="1:18" ht="15" customHeight="1">
      <c r="A17" s="153"/>
      <c r="B17" s="164" t="s">
        <v>124</v>
      </c>
      <c r="C17" s="165"/>
      <c r="D17" s="166"/>
      <c r="E17" s="120"/>
      <c r="F17" s="120" t="s">
        <v>12</v>
      </c>
      <c r="G17" s="120"/>
      <c r="H17" s="120"/>
      <c r="I17" s="120"/>
      <c r="J17" s="120"/>
      <c r="K17" s="8"/>
      <c r="L17" s="8"/>
      <c r="M17" s="10"/>
      <c r="N17" s="10"/>
      <c r="O17" s="10"/>
      <c r="P17" s="10"/>
      <c r="Q17" s="10"/>
      <c r="R17" s="8"/>
    </row>
    <row r="18" spans="1:18" ht="15" customHeight="1" thickBot="1">
      <c r="A18" s="153"/>
      <c r="B18" s="164" t="s">
        <v>125</v>
      </c>
      <c r="C18" s="165"/>
      <c r="D18" s="166"/>
      <c r="E18" s="120"/>
      <c r="F18" s="120"/>
      <c r="G18" s="8" t="s">
        <v>12</v>
      </c>
      <c r="H18" s="120"/>
      <c r="I18" s="120"/>
      <c r="J18" s="120"/>
      <c r="K18" s="8"/>
      <c r="L18" s="8"/>
      <c r="M18" s="10"/>
      <c r="N18" s="10"/>
      <c r="O18" s="10"/>
      <c r="P18" s="10"/>
      <c r="Q18" s="10"/>
      <c r="R18" s="8"/>
    </row>
    <row r="19" spans="1:18" ht="15.75" thickTop="1">
      <c r="A19" s="152" t="s">
        <v>15</v>
      </c>
      <c r="B19" s="154" t="s">
        <v>16</v>
      </c>
      <c r="C19" s="155"/>
      <c r="D19" s="156"/>
      <c r="E19" s="121" t="s">
        <v>34</v>
      </c>
      <c r="F19" s="121" t="s">
        <v>34</v>
      </c>
      <c r="G19" s="121" t="s">
        <v>17</v>
      </c>
      <c r="H19" s="121"/>
      <c r="I19" s="121"/>
      <c r="J19" s="121"/>
      <c r="K19" s="11"/>
      <c r="L19" s="11"/>
      <c r="M19" s="11"/>
      <c r="N19" s="11"/>
      <c r="O19" s="11"/>
      <c r="P19" s="11"/>
      <c r="Q19" s="11"/>
      <c r="R19" s="11"/>
    </row>
    <row r="20" spans="1:18">
      <c r="A20" s="153"/>
      <c r="B20" s="154" t="s">
        <v>18</v>
      </c>
      <c r="C20" s="155"/>
      <c r="D20" s="156"/>
      <c r="E20" s="122" t="s">
        <v>19</v>
      </c>
      <c r="F20" s="122" t="s">
        <v>19</v>
      </c>
      <c r="G20" s="122" t="s">
        <v>19</v>
      </c>
      <c r="H20" s="122"/>
      <c r="I20" s="122"/>
      <c r="J20" s="122"/>
      <c r="K20" s="122"/>
      <c r="L20" s="9"/>
      <c r="M20" s="9"/>
      <c r="N20" s="9"/>
      <c r="O20" s="9"/>
      <c r="P20" s="9"/>
      <c r="Q20" s="9"/>
      <c r="R20" s="9"/>
    </row>
    <row r="21" spans="1:18">
      <c r="A21" s="153"/>
      <c r="B21" s="154" t="s">
        <v>20</v>
      </c>
      <c r="C21" s="155"/>
      <c r="D21" s="156"/>
      <c r="E21" s="123">
        <v>42592</v>
      </c>
      <c r="F21" s="123">
        <v>42592</v>
      </c>
      <c r="G21" s="123">
        <v>42592</v>
      </c>
      <c r="H21" s="123"/>
      <c r="I21" s="123"/>
      <c r="J21" s="123"/>
      <c r="K21" s="123"/>
      <c r="L21" s="12"/>
      <c r="M21" s="12"/>
      <c r="N21" s="12"/>
      <c r="O21" s="12"/>
      <c r="P21" s="12"/>
      <c r="Q21" s="12"/>
      <c r="R21" s="12"/>
    </row>
  </sheetData>
  <mergeCells count="37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9:A21"/>
    <mergeCell ref="B19:D19"/>
    <mergeCell ref="B20:D20"/>
    <mergeCell ref="B21:D21"/>
    <mergeCell ref="A12:A15"/>
    <mergeCell ref="B12:D12"/>
    <mergeCell ref="B13:D13"/>
    <mergeCell ref="B14:D14"/>
    <mergeCell ref="B15:D15"/>
    <mergeCell ref="A16:A18"/>
    <mergeCell ref="B16:D16"/>
    <mergeCell ref="B17:D17"/>
    <mergeCell ref="B18:D18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I9:I11 E9:G11 E12:R18">
      <formula1>"O,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11" sqref="F1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91" t="s">
        <v>0</v>
      </c>
      <c r="B2" s="192"/>
      <c r="C2" s="193"/>
      <c r="D2" s="194"/>
      <c r="E2" s="195" t="s">
        <v>1</v>
      </c>
      <c r="F2" s="196"/>
      <c r="G2" s="196"/>
      <c r="H2" s="197"/>
      <c r="I2" s="198">
        <f>C2</f>
        <v>0</v>
      </c>
      <c r="J2" s="199"/>
      <c r="K2" s="199"/>
      <c r="L2" s="199"/>
      <c r="M2" s="199"/>
      <c r="N2" s="199"/>
      <c r="O2" s="199"/>
      <c r="P2" s="199"/>
      <c r="Q2" s="199"/>
      <c r="R2" s="200"/>
    </row>
    <row r="3" spans="1:18" ht="15" customHeight="1">
      <c r="A3" s="179" t="s">
        <v>2</v>
      </c>
      <c r="B3" s="180"/>
      <c r="C3" s="201" t="s">
        <v>105</v>
      </c>
      <c r="D3" s="202"/>
      <c r="E3" s="203" t="s">
        <v>3</v>
      </c>
      <c r="F3" s="204"/>
      <c r="G3" s="204"/>
      <c r="H3" s="205"/>
      <c r="I3" s="206" t="str">
        <f>C3</f>
        <v>DangtSE03039</v>
      </c>
      <c r="J3" s="207"/>
      <c r="K3" s="207"/>
      <c r="L3" s="207"/>
      <c r="M3" s="207"/>
      <c r="N3" s="207"/>
      <c r="O3" s="207"/>
      <c r="P3" s="207"/>
      <c r="Q3" s="207"/>
      <c r="R3" s="208"/>
    </row>
    <row r="4" spans="1:18" ht="15" customHeight="1">
      <c r="A4" s="179" t="s">
        <v>4</v>
      </c>
      <c r="B4" s="180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>
      <c r="A6" s="167">
        <f>COUNTIF(E18:R18,"P")</f>
        <v>7</v>
      </c>
      <c r="B6" s="168"/>
      <c r="C6" s="169">
        <f>COUNTIF(E18:R18,"F")</f>
        <v>0</v>
      </c>
      <c r="D6" s="170"/>
      <c r="E6" s="171">
        <f>SUM(L6,- A6,- C6)</f>
        <v>0</v>
      </c>
      <c r="F6" s="170"/>
      <c r="G6" s="170"/>
      <c r="H6" s="172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171">
        <f>COUNTA(E8:R8)</f>
        <v>7</v>
      </c>
      <c r="M6" s="170"/>
      <c r="N6" s="170"/>
      <c r="O6" s="170"/>
      <c r="P6" s="170"/>
      <c r="Q6" s="170"/>
      <c r="R6" s="173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74"/>
      <c r="C8" s="175"/>
      <c r="D8" s="175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 t="s">
        <v>113</v>
      </c>
      <c r="L8" s="116"/>
      <c r="M8" s="116"/>
      <c r="N8" s="116"/>
      <c r="O8" s="116"/>
      <c r="P8" s="116"/>
      <c r="Q8" s="116"/>
      <c r="R8" s="117"/>
    </row>
    <row r="9" spans="1:18">
      <c r="A9" s="152" t="s">
        <v>11</v>
      </c>
      <c r="B9" s="176"/>
      <c r="C9" s="177"/>
      <c r="D9" s="178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53"/>
      <c r="B10" s="154"/>
      <c r="C10" s="155"/>
      <c r="D10" s="156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53"/>
      <c r="B11" s="154"/>
      <c r="C11" s="155"/>
      <c r="D11" s="156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52" t="s">
        <v>13</v>
      </c>
      <c r="B12" s="158"/>
      <c r="C12" s="159"/>
      <c r="D12" s="160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53"/>
      <c r="B13" s="161"/>
      <c r="C13" s="162"/>
      <c r="D13" s="163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>
      <c r="A14" s="157"/>
      <c r="B14" s="161"/>
      <c r="C14" s="162"/>
      <c r="D14" s="163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>
      <c r="A15" s="152" t="s">
        <v>14</v>
      </c>
      <c r="B15" s="164" t="s">
        <v>114</v>
      </c>
      <c r="C15" s="165"/>
      <c r="D15" s="166"/>
      <c r="E15" s="120" t="s">
        <v>12</v>
      </c>
      <c r="F15" s="120" t="s">
        <v>12</v>
      </c>
      <c r="G15" s="120" t="s">
        <v>12</v>
      </c>
      <c r="H15" s="120" t="s">
        <v>12</v>
      </c>
      <c r="I15" s="120" t="s">
        <v>12</v>
      </c>
      <c r="J15" s="120" t="s">
        <v>12</v>
      </c>
      <c r="K15" s="8"/>
      <c r="L15" s="8"/>
      <c r="M15" s="10"/>
      <c r="N15" s="10"/>
      <c r="O15" s="10"/>
      <c r="P15" s="10"/>
      <c r="Q15" s="10"/>
      <c r="R15" s="8"/>
    </row>
    <row r="16" spans="1:18" ht="15.75" thickBot="1">
      <c r="A16" s="153"/>
      <c r="B16" s="164" t="s">
        <v>106</v>
      </c>
      <c r="C16" s="165"/>
      <c r="D16" s="166"/>
      <c r="E16" s="120"/>
      <c r="F16" s="8"/>
      <c r="G16" s="8"/>
      <c r="H16" s="8"/>
      <c r="I16" s="8"/>
      <c r="J16" s="8"/>
      <c r="K16" s="8" t="s">
        <v>12</v>
      </c>
      <c r="L16" s="8"/>
      <c r="M16" s="10"/>
      <c r="N16" s="10"/>
      <c r="O16" s="10"/>
      <c r="P16" s="10"/>
      <c r="Q16" s="10"/>
      <c r="R16" s="8"/>
    </row>
    <row r="17" spans="1:18" ht="15.75" thickTop="1">
      <c r="A17" s="152" t="s">
        <v>15</v>
      </c>
      <c r="B17" s="154" t="s">
        <v>16</v>
      </c>
      <c r="C17" s="155"/>
      <c r="D17" s="156"/>
      <c r="E17" s="121" t="s">
        <v>34</v>
      </c>
      <c r="F17" s="121" t="s">
        <v>34</v>
      </c>
      <c r="G17" s="121" t="s">
        <v>34</v>
      </c>
      <c r="H17" s="121" t="s">
        <v>34</v>
      </c>
      <c r="I17" s="121" t="s">
        <v>34</v>
      </c>
      <c r="J17" s="121" t="s">
        <v>34</v>
      </c>
      <c r="K17" s="11" t="s">
        <v>17</v>
      </c>
      <c r="L17" s="11"/>
      <c r="M17" s="11"/>
      <c r="N17" s="11"/>
      <c r="O17" s="11"/>
      <c r="P17" s="11"/>
      <c r="Q17" s="11"/>
      <c r="R17" s="11"/>
    </row>
    <row r="18" spans="1:18">
      <c r="A18" s="153"/>
      <c r="B18" s="154" t="s">
        <v>18</v>
      </c>
      <c r="C18" s="155"/>
      <c r="D18" s="156"/>
      <c r="E18" s="122" t="s">
        <v>19</v>
      </c>
      <c r="F18" s="122" t="s">
        <v>19</v>
      </c>
      <c r="G18" s="122" t="s">
        <v>19</v>
      </c>
      <c r="H18" s="122" t="s">
        <v>19</v>
      </c>
      <c r="I18" s="122" t="s">
        <v>19</v>
      </c>
      <c r="J18" s="122" t="s">
        <v>19</v>
      </c>
      <c r="K18" s="122" t="s">
        <v>19</v>
      </c>
      <c r="L18" s="9"/>
      <c r="M18" s="9"/>
      <c r="N18" s="9"/>
      <c r="O18" s="9"/>
      <c r="P18" s="9"/>
      <c r="Q18" s="9"/>
      <c r="R18" s="9"/>
    </row>
    <row r="19" spans="1:18">
      <c r="A19" s="153"/>
      <c r="B19" s="154" t="s">
        <v>20</v>
      </c>
      <c r="C19" s="155"/>
      <c r="D19" s="156"/>
      <c r="E19" s="123">
        <v>42587</v>
      </c>
      <c r="F19" s="123">
        <v>42587</v>
      </c>
      <c r="G19" s="123">
        <v>42587</v>
      </c>
      <c r="H19" s="123">
        <v>42587</v>
      </c>
      <c r="I19" s="123">
        <v>42587</v>
      </c>
      <c r="J19" s="123">
        <v>42587</v>
      </c>
      <c r="K19" s="123">
        <v>42587</v>
      </c>
      <c r="L19" s="12"/>
      <c r="M19" s="12"/>
      <c r="N19" s="12"/>
      <c r="O19" s="12"/>
      <c r="P19" s="12"/>
      <c r="Q19" s="12"/>
      <c r="R19" s="12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Guideline</vt:lpstr>
      <vt:lpstr>Cover</vt:lpstr>
      <vt:lpstr>FunctionList</vt:lpstr>
      <vt:lpstr>Test Report</vt:lpstr>
      <vt:lpstr>userByID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Dang Tran</cp:lastModifiedBy>
  <dcterms:created xsi:type="dcterms:W3CDTF">2016-08-04T07:03:15Z</dcterms:created>
  <dcterms:modified xsi:type="dcterms:W3CDTF">2016-08-16T16:20:11Z</dcterms:modified>
</cp:coreProperties>
</file>