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ibrary\Documents\Report #5\CRW_Test Report #5\Test Result\Unit Test\Server\UT\"/>
    </mc:Choice>
  </mc:AlternateContent>
  <bookViews>
    <workbookView xWindow="4770" yWindow="0" windowWidth="19530" windowHeight="8340" tabRatio="841" firstSheet="1" activeTab="11"/>
  </bookViews>
  <sheets>
    <sheet name="Guideline" sheetId="1" r:id="rId1"/>
    <sheet name="Cover" sheetId="3" r:id="rId2"/>
    <sheet name="FunctionList" sheetId="2" r:id="rId3"/>
    <sheet name="Test Report" sheetId="4" r:id="rId4"/>
    <sheet name="trimInfoUser" sheetId="64" r:id="rId5"/>
    <sheet name="trimInfoUserList" sheetId="65" r:id="rId6"/>
    <sheet name="update" sheetId="66" r:id="rId7"/>
    <sheet name="changeProfilePicture" sheetId="67" r:id="rId8"/>
    <sheet name="me" sheetId="68" r:id="rId9"/>
    <sheet name="updateNotification" sheetId="69" r:id="rId10"/>
    <sheet name="markAllNoti" sheetId="70" r:id="rId11"/>
    <sheet name="changeBookmark" sheetId="72" r:id="rId12"/>
    <sheet name="createNotification" sheetId="73" r:id="rId13"/>
    <sheet name="changeFollow" sheetId="74" r:id="rId14"/>
    <sheet name="notiByID" sheetId="75" r:id="rId15"/>
    <sheet name="exampleSheet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4" l="1"/>
  <c r="H22" i="4"/>
  <c r="I22" i="4"/>
  <c r="F22" i="4"/>
  <c r="E22" i="4"/>
  <c r="D22" i="4"/>
  <c r="C22" i="4"/>
  <c r="G21" i="4"/>
  <c r="H21" i="4"/>
  <c r="I21" i="4"/>
  <c r="F21" i="4"/>
  <c r="G20" i="4"/>
  <c r="H20" i="4"/>
  <c r="I20" i="4"/>
  <c r="F20" i="4"/>
  <c r="E20" i="4"/>
  <c r="D20" i="4"/>
  <c r="C20" i="4"/>
  <c r="G19" i="4"/>
  <c r="H19" i="4"/>
  <c r="I19" i="4"/>
  <c r="F19" i="4"/>
  <c r="G18" i="4"/>
  <c r="H18" i="4"/>
  <c r="I18" i="4"/>
  <c r="F18" i="4"/>
  <c r="E18" i="4"/>
  <c r="D18" i="4"/>
  <c r="C18" i="4"/>
  <c r="G17" i="4"/>
  <c r="H17" i="4"/>
  <c r="I17" i="4"/>
  <c r="F17" i="4"/>
  <c r="E17" i="4"/>
  <c r="D17" i="4"/>
  <c r="C17" i="4"/>
  <c r="G16" i="4"/>
  <c r="H16" i="4"/>
  <c r="I16" i="4"/>
  <c r="F16" i="4"/>
  <c r="E16" i="4"/>
  <c r="D16" i="4"/>
  <c r="C16" i="4"/>
  <c r="I15" i="4"/>
  <c r="G15" i="4"/>
  <c r="H15" i="4"/>
  <c r="F15" i="4"/>
  <c r="E15" i="4"/>
  <c r="D15" i="4"/>
  <c r="C15" i="4"/>
  <c r="G14" i="4"/>
  <c r="H14" i="4"/>
  <c r="I14" i="4"/>
  <c r="F14" i="4"/>
  <c r="E14" i="4"/>
  <c r="D14" i="4"/>
  <c r="C14" i="4"/>
  <c r="C13" i="4"/>
  <c r="G13" i="4"/>
  <c r="H13" i="4"/>
  <c r="I13" i="4"/>
  <c r="F13" i="4"/>
  <c r="E13" i="4"/>
  <c r="D13" i="4"/>
  <c r="G12" i="4"/>
  <c r="H12" i="4"/>
  <c r="I12" i="4"/>
  <c r="F12" i="4"/>
  <c r="E12" i="4"/>
  <c r="D12" i="4"/>
  <c r="C12" i="4"/>
  <c r="D20" i="2"/>
  <c r="D19" i="2"/>
  <c r="D18" i="2"/>
  <c r="D17" i="2"/>
  <c r="D16" i="2"/>
  <c r="D15" i="2"/>
  <c r="D14" i="2"/>
  <c r="D13" i="2"/>
  <c r="D12" i="2"/>
  <c r="D11" i="2"/>
  <c r="D10" i="2"/>
  <c r="L6" i="75"/>
  <c r="K6" i="75"/>
  <c r="J6" i="75"/>
  <c r="I6" i="75"/>
  <c r="C6" i="75"/>
  <c r="A6" i="75"/>
  <c r="E6" i="75" s="1"/>
  <c r="I3" i="75"/>
  <c r="I2" i="75"/>
  <c r="L6" i="74"/>
  <c r="K6" i="74"/>
  <c r="J6" i="74"/>
  <c r="I6" i="74"/>
  <c r="C6" i="74"/>
  <c r="D21" i="4" s="1"/>
  <c r="A6" i="74"/>
  <c r="E6" i="74" s="1"/>
  <c r="E21" i="4" s="1"/>
  <c r="I3" i="74"/>
  <c r="I2" i="74"/>
  <c r="E11" i="2"/>
  <c r="E16" i="2"/>
  <c r="E19" i="2"/>
  <c r="E14" i="2"/>
  <c r="E17" i="2"/>
  <c r="E15" i="2"/>
  <c r="E12" i="2"/>
  <c r="E18" i="2"/>
  <c r="E13" i="2"/>
  <c r="E20" i="2"/>
  <c r="C21" i="4" l="1"/>
  <c r="L6" i="73"/>
  <c r="K6" i="73"/>
  <c r="J6" i="73"/>
  <c r="I6" i="73"/>
  <c r="C6" i="73"/>
  <c r="A6" i="73"/>
  <c r="E6" i="73" s="1"/>
  <c r="I3" i="73"/>
  <c r="I2" i="73"/>
  <c r="L6" i="72"/>
  <c r="K6" i="72"/>
  <c r="J6" i="72"/>
  <c r="I6" i="72"/>
  <c r="C6" i="72"/>
  <c r="D19" i="4" s="1"/>
  <c r="A6" i="72"/>
  <c r="I3" i="72"/>
  <c r="I2" i="72"/>
  <c r="E6" i="72" l="1"/>
  <c r="E19" i="4" s="1"/>
  <c r="C19" i="4"/>
  <c r="L6" i="70"/>
  <c r="K6" i="70"/>
  <c r="J6" i="70"/>
  <c r="I6" i="70"/>
  <c r="C6" i="70"/>
  <c r="A6" i="70"/>
  <c r="E6" i="70" s="1"/>
  <c r="I3" i="70"/>
  <c r="I2" i="70"/>
  <c r="L6" i="69"/>
  <c r="K6" i="69"/>
  <c r="J6" i="69"/>
  <c r="I6" i="69"/>
  <c r="C6" i="69"/>
  <c r="A6" i="69"/>
  <c r="E6" i="69" s="1"/>
  <c r="I3" i="69"/>
  <c r="I2" i="69"/>
  <c r="L6" i="68"/>
  <c r="K6" i="68"/>
  <c r="J6" i="68"/>
  <c r="I6" i="68"/>
  <c r="C6" i="68"/>
  <c r="A6" i="68"/>
  <c r="E6" i="68" s="1"/>
  <c r="I3" i="68"/>
  <c r="I2" i="68"/>
  <c r="I2" i="67"/>
  <c r="I3" i="67"/>
  <c r="A6" i="67"/>
  <c r="C6" i="67"/>
  <c r="I6" i="67"/>
  <c r="J6" i="67"/>
  <c r="K6" i="67"/>
  <c r="L6" i="67"/>
  <c r="E6" i="67" l="1"/>
  <c r="L6" i="66"/>
  <c r="K6" i="66"/>
  <c r="J6" i="66"/>
  <c r="I6" i="66"/>
  <c r="C6" i="66"/>
  <c r="A6" i="66"/>
  <c r="E6" i="66" s="1"/>
  <c r="I3" i="66"/>
  <c r="I2" i="66"/>
  <c r="L6" i="65" l="1"/>
  <c r="K6" i="65"/>
  <c r="J6" i="65"/>
  <c r="I6" i="65"/>
  <c r="C6" i="65"/>
  <c r="A6" i="65"/>
  <c r="E6" i="65" s="1"/>
  <c r="I3" i="65"/>
  <c r="I2" i="65"/>
  <c r="I2" i="64"/>
  <c r="I3" i="64"/>
  <c r="A6" i="64"/>
  <c r="E6" i="64" s="1"/>
  <c r="C6" i="64"/>
  <c r="I6" i="64"/>
  <c r="J6" i="64"/>
  <c r="K6" i="64"/>
  <c r="L6" i="64"/>
  <c r="G25" i="4" l="1"/>
  <c r="H25" i="4"/>
  <c r="I25" i="4"/>
  <c r="F25" i="4" l="1"/>
  <c r="E10" i="2"/>
  <c r="D25" i="4" l="1"/>
  <c r="C25" i="4"/>
  <c r="E25" i="4" l="1"/>
  <c r="L6" i="25" l="1"/>
  <c r="K6" i="25"/>
  <c r="J6" i="25"/>
  <c r="I6" i="25"/>
  <c r="C6" i="25"/>
  <c r="A6" i="25"/>
  <c r="E6" i="25" s="1"/>
  <c r="I3" i="25"/>
  <c r="I2" i="25"/>
  <c r="D27" i="4" l="1"/>
  <c r="D29" i="4"/>
  <c r="D30" i="4"/>
  <c r="D31" i="4"/>
  <c r="D28" i="4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<sst xmlns="http://schemas.openxmlformats.org/spreadsheetml/2006/main" count="717" uniqueCount="190">
  <si>
    <t>Function Code</t>
  </si>
  <si>
    <t>Function Name</t>
  </si>
  <si>
    <t>Created By</t>
  </si>
  <si>
    <t>Executed By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</si>
  <si>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</si>
  <si>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</si>
  <si>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</si>
  <si>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</si>
  <si>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</si>
  <si>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</si>
  <si>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</si>
  <si>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Precondition</t>
  </si>
  <si>
    <t>O</t>
  </si>
  <si>
    <t>Condition</t>
  </si>
  <si>
    <t>Confirm</t>
  </si>
  <si>
    <t>Result</t>
  </si>
  <si>
    <t>Type(N : Normal, A : Abnormal, B : Boundary)</t>
  </si>
  <si>
    <t>N</t>
  </si>
  <si>
    <t>Passed/Failed</t>
  </si>
  <si>
    <t>P</t>
  </si>
  <si>
    <t>Executed Date</t>
  </si>
  <si>
    <t>UNIT TEST REPORT</t>
  </si>
  <si>
    <t>Project Name</t>
  </si>
  <si>
    <t>Company Rating Website</t>
  </si>
  <si>
    <t>Creator</t>
  </si>
  <si>
    <t>Project Code</t>
  </si>
  <si>
    <t>CRW</t>
  </si>
  <si>
    <t>Reviewer/Approver</t>
  </si>
  <si>
    <t>Document Code</t>
  </si>
  <si>
    <t>CRW_TestReport_v1.0</t>
  </si>
  <si>
    <t>Issue Date</t>
  </si>
  <si>
    <t>Notes</t>
  </si>
  <si>
    <t>No</t>
  </si>
  <si>
    <t>Function code</t>
  </si>
  <si>
    <t>A</t>
  </si>
  <si>
    <t>B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</si>
  <si>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</si>
  <si>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</si>
  <si>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</si>
  <si>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</si>
  <si>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</si>
  <si>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</si>
  <si>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</si>
  <si>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</si>
  <si>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</si>
  <si>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</si>
  <si>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</si>
  <si>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</si>
  <si>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</si>
  <si>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</si>
  <si>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</si>
  <si>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</si>
  <si>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</si>
  <si>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</si>
  <si>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</si>
  <si>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</si>
  <si>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</si>
  <si>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</si>
  <si>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</si>
  <si>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</si>
  <si>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</si>
  <si>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</si>
  <si>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</si>
  <si>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</si>
  <si>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</si>
  <si>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</si>
  <si>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</si>
  <si>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</si>
  <si>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</si>
  <si>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</si>
  <si>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</si>
  <si>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</si>
  <si>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</si>
  <si>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</si>
  <si>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</si>
  <si>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</si>
  <si>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</si>
  <si>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</si>
  <si>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</si>
  <si>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</si>
  <si>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</si>
  <si>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</si>
  <si>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</si>
  <si>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</si>
  <si>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</si>
  <si>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</si>
  <si>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</si>
  <si>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</si>
  <si>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CASE LIST</t>
  </si>
  <si>
    <t>Test Environment Setup Description</t>
  </si>
  <si>
    <t>Requirement
Name</t>
  </si>
  <si>
    <t>Class Name</t>
  </si>
  <si>
    <t xml:space="preserve"> Function Code(Optional)</t>
  </si>
  <si>
    <t>Sheet Name</t>
  </si>
  <si>
    <t>Description</t>
  </si>
  <si>
    <t xml:space="preserve">                                       </t>
  </si>
  <si>
    <t xml:space="preserve"> UNIT TEST CASE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</si>
  <si>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</si>
  <si>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</si>
  <si>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</si>
  <si>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</si>
  <si>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</si>
  <si>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</si>
  <si>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</si>
  <si>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</si>
  <si>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DangtSE03039</t>
  </si>
  <si>
    <t>new company created</t>
  </si>
  <si>
    <t>dangtSE03039</t>
  </si>
  <si>
    <t>UTCID02</t>
  </si>
  <si>
    <t>UTCID03</t>
  </si>
  <si>
    <t>UTCID04</t>
  </si>
  <si>
    <t>UTCID05</t>
  </si>
  <si>
    <t>UTCID06</t>
  </si>
  <si>
    <t>UTCID07</t>
  </si>
  <si>
    <t>error returned: missing field</t>
  </si>
  <si>
    <t>First version</t>
  </si>
  <si>
    <t>DangTSE03039</t>
  </si>
  <si>
    <t>LamNS03090</t>
  </si>
  <si>
    <t>id</t>
  </si>
  <si>
    <t>invalid value</t>
  </si>
  <si>
    <t>doesn't exist</t>
  </si>
  <si>
    <t>exist</t>
  </si>
  <si>
    <t>error returned: invalid value</t>
  </si>
  <si>
    <t>error returned: doesn't exist</t>
  </si>
  <si>
    <t>callback ran</t>
  </si>
  <si>
    <t>sensitive info trimmed before returning</t>
  </si>
  <si>
    <t>user as parameter</t>
  </si>
  <si>
    <t>trimInfoUser</t>
  </si>
  <si>
    <t>trimInfoUserList</t>
  </si>
  <si>
    <t>user list as parameter</t>
  </si>
  <si>
    <t>update</t>
  </si>
  <si>
    <t>no value</t>
  </si>
  <si>
    <t>missing value</t>
  </si>
  <si>
    <t>error returned: permission required</t>
  </si>
  <si>
    <t>permission: user / mod / admin</t>
  </si>
  <si>
    <t>permission: guest</t>
  </si>
  <si>
    <t>all fields have values</t>
  </si>
  <si>
    <t>current user info updated</t>
  </si>
  <si>
    <t>name / description</t>
  </si>
  <si>
    <t>error returned: invalid image</t>
  </si>
  <si>
    <t>&gt;= 1MB</t>
  </si>
  <si>
    <t>&lt; 1MB</t>
  </si>
  <si>
    <t>size</t>
  </si>
  <si>
    <t>non-image</t>
  </si>
  <si>
    <t>image</t>
  </si>
  <si>
    <t>uploaded file</t>
  </si>
  <si>
    <t>changeProfilePicture</t>
  </si>
  <si>
    <t>profile picture of current user updated</t>
  </si>
  <si>
    <t>me</t>
  </si>
  <si>
    <t>permission</t>
  </si>
  <si>
    <t>guest</t>
  </si>
  <si>
    <t>user / mod / admin</t>
  </si>
  <si>
    <t>null returend</t>
  </si>
  <si>
    <t>current user info returned</t>
  </si>
  <si>
    <t>updateNotification</t>
  </si>
  <si>
    <t>notiId</t>
  </si>
  <si>
    <t>not exists</t>
  </si>
  <si>
    <t>exists</t>
  </si>
  <si>
    <t>error returned</t>
  </si>
  <si>
    <t>state of notification with notiId changed</t>
  </si>
  <si>
    <t>targetLink returned</t>
  </si>
  <si>
    <t>markAllNoti</t>
  </si>
  <si>
    <t>state of all user notification changed</t>
  </si>
  <si>
    <t>notification list returned</t>
  </si>
  <si>
    <t>changeBookmark</t>
  </si>
  <si>
    <t>changeFollow</t>
  </si>
  <si>
    <t>"true"</t>
  </si>
  <si>
    <t>bookmarked</t>
  </si>
  <si>
    <t>reviewId</t>
  </si>
  <si>
    <t>review ObjectID</t>
  </si>
  <si>
    <t>"INVALID ID"</t>
  </si>
  <si>
    <t>review is added to current user's bookmark list</t>
  </si>
  <si>
    <t>review is removed from current user's bookmark list</t>
  </si>
  <si>
    <t>user's bookmark list returned</t>
  </si>
  <si>
    <t>createNotification</t>
  </si>
  <si>
    <t>message / targetLink</t>
  </si>
  <si>
    <t>event 'notification' emitted</t>
  </si>
  <si>
    <t>all have values</t>
  </si>
  <si>
    <t>company is added to user's followed list</t>
  </si>
  <si>
    <t>company is removed from user's followed list</t>
  </si>
  <si>
    <t>isFollowed</t>
  </si>
  <si>
    <t>userId</t>
  </si>
  <si>
    <t>not exist</t>
  </si>
  <si>
    <t>companyId</t>
  </si>
  <si>
    <t>company ObjectID</t>
  </si>
  <si>
    <t>UTCID08</t>
  </si>
  <si>
    <t>UTCID09</t>
  </si>
  <si>
    <t>notiByID</t>
  </si>
  <si>
    <t>notification with id got</t>
  </si>
  <si>
    <t>UnitTestCase_users.profile.server.controller.xlsx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</si>
</sst>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-mmm\-yy;@"/>
    <numFmt numFmtId="165" formatCode="mm/dd"/>
    <numFmt numFmtId="166" formatCode="[$-409]d/mmm;@"/>
  </numFmts>
  <fonts count="29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9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sz val="11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Tahoma"/>
      <family val="2"/>
    </font>
    <font>
      <b/>
      <sz val="26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</fills>
  <borders count="7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9"/>
      </bottom>
      <diagonal/>
    </border>
    <border>
      <left style="hair">
        <color indexed="8"/>
      </left>
      <right/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medium">
        <color indexed="9"/>
      </top>
      <bottom style="thin">
        <color indexed="64"/>
      </bottom>
      <diagonal/>
    </border>
    <border>
      <left/>
      <right/>
      <top style="medium">
        <color indexed="9"/>
      </top>
      <bottom style="thin">
        <color indexed="64"/>
      </bottom>
      <diagonal/>
    </border>
    <border>
      <left/>
      <right style="thin">
        <color indexed="64"/>
      </right>
      <top style="medium">
        <color indexed="9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64"/>
      </right>
      <top style="hair">
        <color indexed="8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</cellStyleXfs>
  <cellXfs count="218">
    <xf numFmtId="0" fontId="0" fillId="0" borderId="0" xfId="0"/>
    <xf numFmtId="0" fontId="2" fillId="0" borderId="1" xfId="1" applyFont="1" applyBorder="1"/>
    <xf numFmtId="0" fontId="3" fillId="0" borderId="1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2" fillId="2" borderId="31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164" fontId="5" fillId="3" borderId="34" xfId="1" applyNumberFormat="1" applyFont="1" applyFill="1" applyBorder="1" applyAlignment="1">
      <alignment horizontal="center" vertical="center"/>
    </xf>
    <xf numFmtId="0" fontId="2" fillId="0" borderId="39" xfId="1" applyFont="1" applyBorder="1" applyAlignment="1">
      <alignment horizontal="center"/>
    </xf>
    <xf numFmtId="0" fontId="2" fillId="0" borderId="40" xfId="1" applyFont="1" applyBorder="1" applyAlignment="1">
      <alignment horizontal="center"/>
    </xf>
    <xf numFmtId="0" fontId="2" fillId="0" borderId="38" xfId="1" applyFont="1" applyBorder="1" applyAlignment="1">
      <alignment horizontal="center"/>
    </xf>
    <xf numFmtId="0" fontId="2" fillId="6" borderId="42" xfId="1" applyFont="1" applyFill="1" applyBorder="1" applyAlignment="1">
      <alignment horizontal="center"/>
    </xf>
    <xf numFmtId="165" fontId="2" fillId="0" borderId="40" xfId="1" applyNumberFormat="1" applyFont="1" applyBorder="1" applyAlignment="1">
      <alignment vertical="top" textRotation="255"/>
    </xf>
    <xf numFmtId="0" fontId="7" fillId="2" borderId="0" xfId="1" applyFont="1" applyFill="1"/>
    <xf numFmtId="0" fontId="8" fillId="2" borderId="0" xfId="3" applyFont="1" applyFill="1" applyBorder="1"/>
    <xf numFmtId="0" fontId="7" fillId="2" borderId="0" xfId="3" applyFont="1" applyFill="1" applyBorder="1"/>
    <xf numFmtId="164" fontId="7" fillId="2" borderId="0" xfId="3" applyNumberFormat="1" applyFont="1" applyFill="1" applyBorder="1"/>
    <xf numFmtId="0" fontId="8" fillId="2" borderId="43" xfId="1" applyFont="1" applyFill="1" applyBorder="1" applyAlignment="1">
      <alignment horizontal="left" vertical="center"/>
    </xf>
    <xf numFmtId="0" fontId="8" fillId="2" borderId="43" xfId="1" applyFont="1" applyFill="1" applyBorder="1" applyAlignment="1">
      <alignment vertical="center"/>
    </xf>
    <xf numFmtId="0" fontId="7" fillId="2" borderId="44" xfId="1" applyNumberFormat="1" applyFont="1" applyFill="1" applyBorder="1" applyAlignment="1">
      <alignment horizontal="center"/>
    </xf>
    <xf numFmtId="0" fontId="10" fillId="2" borderId="0" xfId="1" applyFont="1" applyFill="1"/>
    <xf numFmtId="0" fontId="11" fillId="2" borderId="0" xfId="3" applyFont="1" applyFill="1" applyBorder="1"/>
    <xf numFmtId="0" fontId="7" fillId="2" borderId="0" xfId="1" applyFont="1" applyFill="1" applyBorder="1"/>
    <xf numFmtId="0" fontId="12" fillId="3" borderId="45" xfId="1" applyNumberFormat="1" applyFont="1" applyFill="1" applyBorder="1" applyAlignment="1">
      <alignment horizontal="center"/>
    </xf>
    <xf numFmtId="0" fontId="12" fillId="3" borderId="46" xfId="1" applyNumberFormat="1" applyFont="1" applyFill="1" applyBorder="1" applyAlignment="1">
      <alignment horizontal="center"/>
    </xf>
    <xf numFmtId="0" fontId="12" fillId="3" borderId="46" xfId="1" applyNumberFormat="1" applyFont="1" applyFill="1" applyBorder="1" applyAlignment="1">
      <alignment horizontal="center" wrapText="1"/>
    </xf>
    <xf numFmtId="0" fontId="12" fillId="3" borderId="47" xfId="1" applyNumberFormat="1" applyFont="1" applyFill="1" applyBorder="1" applyAlignment="1">
      <alignment horizontal="center"/>
    </xf>
    <xf numFmtId="0" fontId="12" fillId="3" borderId="48" xfId="1" applyNumberFormat="1" applyFont="1" applyFill="1" applyBorder="1" applyAlignment="1">
      <alignment horizontal="center" wrapText="1"/>
    </xf>
    <xf numFmtId="0" fontId="7" fillId="2" borderId="49" xfId="1" applyNumberFormat="1" applyFont="1" applyFill="1" applyBorder="1" applyAlignment="1">
      <alignment horizontal="center"/>
    </xf>
    <xf numFmtId="0" fontId="14" fillId="3" borderId="51" xfId="1" applyNumberFormat="1" applyFont="1" applyFill="1" applyBorder="1" applyAlignment="1">
      <alignment horizontal="center"/>
    </xf>
    <xf numFmtId="0" fontId="14" fillId="3" borderId="52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10" fontId="7" fillId="2" borderId="0" xfId="1" applyNumberFormat="1" applyFont="1" applyFill="1" applyBorder="1" applyAlignment="1">
      <alignment horizontal="center"/>
    </xf>
    <xf numFmtId="9" fontId="7" fillId="2" borderId="0" xfId="1" applyNumberFormat="1" applyFont="1" applyFill="1" applyBorder="1" applyAlignment="1">
      <alignment horizontal="center"/>
    </xf>
    <xf numFmtId="0" fontId="8" fillId="2" borderId="0" xfId="1" applyFont="1" applyFill="1" applyBorder="1" applyAlignment="1">
      <alignment horizontal="left"/>
    </xf>
    <xf numFmtId="2" fontId="8" fillId="2" borderId="0" xfId="1" applyNumberFormat="1" applyFont="1" applyFill="1" applyBorder="1" applyAlignment="1">
      <alignment horizontal="right" wrapText="1"/>
    </xf>
    <xf numFmtId="0" fontId="15" fillId="2" borderId="0" xfId="1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justify"/>
    </xf>
    <xf numFmtId="0" fontId="19" fillId="0" borderId="0" xfId="0" applyFont="1" applyFill="1" applyAlignment="1">
      <alignment vertical="center"/>
    </xf>
    <xf numFmtId="0" fontId="7" fillId="0" borderId="0" xfId="0" applyFont="1" applyFill="1" applyAlignment="1">
      <alignment horizontal="justify"/>
    </xf>
    <xf numFmtId="0" fontId="20" fillId="0" borderId="0" xfId="0" applyFont="1" applyFill="1" applyAlignment="1">
      <alignment vertical="center"/>
    </xf>
    <xf numFmtId="0" fontId="7" fillId="0" borderId="0" xfId="0" applyFont="1" applyFill="1" applyAlignment="1">
      <alignment horizontal="justify" wrapText="1"/>
    </xf>
    <xf numFmtId="0" fontId="7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justify"/>
    </xf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horizontal="justify"/>
    </xf>
    <xf numFmtId="0" fontId="8" fillId="0" borderId="0" xfId="0" applyFont="1" applyFill="1" applyAlignment="1">
      <alignment horizontal="justify"/>
    </xf>
    <xf numFmtId="0" fontId="18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justify"/>
    </xf>
    <xf numFmtId="1" fontId="7" fillId="2" borderId="0" xfId="1" applyNumberFormat="1" applyFont="1" applyFill="1" applyProtection="1">
      <protection hidden="1"/>
    </xf>
    <xf numFmtId="0" fontId="7" fillId="2" borderId="0" xfId="1" applyFont="1" applyFill="1" applyAlignment="1">
      <alignment horizontal="left"/>
    </xf>
    <xf numFmtId="0" fontId="6" fillId="2" borderId="0" xfId="1" applyFont="1" applyFill="1" applyAlignment="1">
      <alignment horizontal="left"/>
    </xf>
    <xf numFmtId="0" fontId="23" fillId="2" borderId="0" xfId="1" applyFont="1" applyFill="1" applyAlignment="1">
      <alignment horizontal="left"/>
    </xf>
    <xf numFmtId="0" fontId="7" fillId="2" borderId="0" xfId="1" applyFont="1" applyFill="1" applyAlignment="1">
      <alignment horizontal="left" wrapText="1"/>
    </xf>
    <xf numFmtId="0" fontId="24" fillId="2" borderId="0" xfId="1" applyFont="1" applyFill="1" applyAlignment="1">
      <alignment horizontal="left"/>
    </xf>
    <xf numFmtId="0" fontId="7" fillId="2" borderId="0" xfId="1" applyFont="1" applyFill="1" applyAlignment="1">
      <alignment wrapText="1"/>
    </xf>
    <xf numFmtId="1" fontId="10" fillId="2" borderId="0" xfId="1" applyNumberFormat="1" applyFont="1" applyFill="1" applyBorder="1" applyAlignment="1"/>
    <xf numFmtId="0" fontId="7" fillId="2" borderId="0" xfId="1" applyFont="1" applyFill="1" applyBorder="1" applyAlignment="1"/>
    <xf numFmtId="0" fontId="7" fillId="2" borderId="0" xfId="1" applyFont="1" applyFill="1" applyBorder="1" applyAlignment="1">
      <alignment wrapText="1"/>
    </xf>
    <xf numFmtId="1" fontId="7" fillId="2" borderId="0" xfId="1" applyNumberFormat="1" applyFont="1" applyFill="1" applyAlignment="1" applyProtection="1">
      <alignment vertical="center"/>
      <protection hidden="1"/>
    </xf>
    <xf numFmtId="0" fontId="7" fillId="2" borderId="0" xfId="1" applyFont="1" applyFill="1" applyAlignment="1">
      <alignment horizontal="left" vertical="center"/>
    </xf>
    <xf numFmtId="0" fontId="7" fillId="2" borderId="0" xfId="1" applyFont="1" applyFill="1" applyAlignment="1">
      <alignment horizontal="left" vertical="center" wrapText="1"/>
    </xf>
    <xf numFmtId="0" fontId="7" fillId="2" borderId="0" xfId="1" applyFont="1" applyFill="1" applyAlignment="1">
      <alignment vertical="center"/>
    </xf>
    <xf numFmtId="1" fontId="12" fillId="7" borderId="53" xfId="1" applyNumberFormat="1" applyFont="1" applyFill="1" applyBorder="1" applyAlignment="1">
      <alignment horizontal="center" vertical="center"/>
    </xf>
    <xf numFmtId="1" fontId="12" fillId="7" borderId="45" xfId="1" applyNumberFormat="1" applyFont="1" applyFill="1" applyBorder="1" applyAlignment="1">
      <alignment horizontal="center" vertical="center" wrapText="1"/>
    </xf>
    <xf numFmtId="1" fontId="12" fillId="7" borderId="45" xfId="1" applyNumberFormat="1" applyFont="1" applyFill="1" applyBorder="1" applyAlignment="1">
      <alignment horizontal="center" vertical="center"/>
    </xf>
    <xf numFmtId="0" fontId="12" fillId="7" borderId="46" xfId="1" applyFont="1" applyFill="1" applyBorder="1" applyAlignment="1">
      <alignment horizontal="center" vertical="center"/>
    </xf>
    <xf numFmtId="0" fontId="12" fillId="7" borderId="46" xfId="1" applyFont="1" applyFill="1" applyBorder="1" applyAlignment="1">
      <alignment horizontal="center" vertical="center" wrapText="1"/>
    </xf>
    <xf numFmtId="0" fontId="8" fillId="2" borderId="0" xfId="1" applyFont="1" applyFill="1" applyAlignment="1">
      <alignment horizontal="center"/>
    </xf>
    <xf numFmtId="1" fontId="7" fillId="2" borderId="55" xfId="1" applyNumberFormat="1" applyFont="1" applyFill="1" applyBorder="1" applyAlignment="1">
      <alignment horizontal="center" vertical="center"/>
    </xf>
    <xf numFmtId="1" fontId="7" fillId="2" borderId="49" xfId="1" applyNumberFormat="1" applyFont="1" applyFill="1" applyBorder="1" applyAlignment="1">
      <alignment vertical="center"/>
    </xf>
    <xf numFmtId="1" fontId="7" fillId="2" borderId="57" xfId="1" applyNumberFormat="1" applyFont="1" applyFill="1" applyBorder="1" applyAlignment="1">
      <alignment horizontal="center" vertical="center"/>
    </xf>
    <xf numFmtId="1" fontId="7" fillId="2" borderId="51" xfId="1" applyNumberFormat="1" applyFont="1" applyFill="1" applyBorder="1" applyAlignment="1">
      <alignment vertical="center"/>
    </xf>
    <xf numFmtId="1" fontId="7" fillId="2" borderId="0" xfId="1" applyNumberFormat="1" applyFont="1" applyFill="1"/>
    <xf numFmtId="0" fontId="7" fillId="0" borderId="0" xfId="1" applyFont="1" applyAlignment="1">
      <alignment horizontal="left" indent="1"/>
    </xf>
    <xf numFmtId="0" fontId="7" fillId="0" borderId="0" xfId="1" applyFont="1"/>
    <xf numFmtId="0" fontId="26" fillId="0" borderId="59" xfId="1" applyFont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10" fillId="2" borderId="60" xfId="1" applyFont="1" applyFill="1" applyBorder="1" applyAlignment="1">
      <alignment horizontal="left" indent="1"/>
    </xf>
    <xf numFmtId="0" fontId="11" fillId="0" borderId="0" xfId="1" applyFont="1" applyBorder="1" applyAlignment="1">
      <alignment horizontal="left" indent="1"/>
    </xf>
    <xf numFmtId="0" fontId="7" fillId="0" borderId="0" xfId="1" applyFont="1" applyBorder="1"/>
    <xf numFmtId="0" fontId="7" fillId="0" borderId="61" xfId="1" applyFont="1" applyBorder="1"/>
    <xf numFmtId="0" fontId="8" fillId="2" borderId="43" xfId="1" applyFont="1" applyFill="1" applyBorder="1" applyAlignment="1">
      <alignment horizontal="left"/>
    </xf>
    <xf numFmtId="0" fontId="7" fillId="0" borderId="10" xfId="1" applyFont="1" applyBorder="1" applyAlignment="1"/>
    <xf numFmtId="14" fontId="9" fillId="0" borderId="10" xfId="1" applyNumberFormat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8" fillId="0" borderId="60" xfId="1" applyFont="1" applyFill="1" applyBorder="1"/>
    <xf numFmtId="0" fontId="11" fillId="0" borderId="0" xfId="1" applyFont="1" applyBorder="1" applyAlignment="1">
      <alignment horizontal="left"/>
    </xf>
    <xf numFmtId="0" fontId="7" fillId="0" borderId="0" xfId="1" applyFont="1" applyBorder="1" applyAlignment="1"/>
    <xf numFmtId="0" fontId="10" fillId="0" borderId="0" xfId="1" applyFont="1" applyFill="1" applyBorder="1" applyAlignment="1">
      <alignment horizontal="left" indent="1"/>
    </xf>
    <xf numFmtId="0" fontId="11" fillId="0" borderId="61" xfId="1" applyFont="1" applyBorder="1" applyAlignment="1">
      <alignment horizontal="left" indent="1"/>
    </xf>
    <xf numFmtId="0" fontId="7" fillId="0" borderId="60" xfId="1" applyFont="1" applyFill="1" applyBorder="1"/>
    <xf numFmtId="0" fontId="8" fillId="0" borderId="60" xfId="1" applyFont="1" applyBorder="1" applyAlignment="1">
      <alignment horizontal="left"/>
    </xf>
    <xf numFmtId="164" fontId="12" fillId="3" borderId="53" xfId="1" applyNumberFormat="1" applyFont="1" applyFill="1" applyBorder="1" applyAlignment="1">
      <alignment horizontal="center" vertical="center"/>
    </xf>
    <xf numFmtId="0" fontId="12" fillId="3" borderId="46" xfId="1" applyFont="1" applyFill="1" applyBorder="1" applyAlignment="1">
      <alignment horizontal="center" vertical="center"/>
    </xf>
    <xf numFmtId="0" fontId="12" fillId="3" borderId="54" xfId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49" fontId="7" fillId="0" borderId="44" xfId="1" applyNumberFormat="1" applyFont="1" applyBorder="1" applyAlignment="1">
      <alignment horizontal="center" vertical="top"/>
    </xf>
    <xf numFmtId="0" fontId="7" fillId="0" borderId="44" xfId="1" applyFont="1" applyBorder="1" applyAlignment="1">
      <alignment vertical="top"/>
    </xf>
    <xf numFmtId="0" fontId="7" fillId="0" borderId="44" xfId="1" applyFont="1" applyBorder="1" applyAlignment="1">
      <alignment horizontal="center" vertical="top"/>
    </xf>
    <xf numFmtId="15" fontId="7" fillId="0" borderId="44" xfId="1" applyNumberFormat="1" applyFont="1" applyBorder="1" applyAlignment="1">
      <alignment vertical="top"/>
    </xf>
    <xf numFmtId="0" fontId="9" fillId="0" borderId="56" xfId="1" applyFont="1" applyBorder="1" applyAlignment="1">
      <alignment vertical="top" wrapText="1"/>
    </xf>
    <xf numFmtId="0" fontId="7" fillId="0" borderId="0" xfId="1" applyFont="1" applyAlignment="1">
      <alignment vertical="top"/>
    </xf>
    <xf numFmtId="164" fontId="7" fillId="0" borderId="55" xfId="1" applyNumberFormat="1" applyFont="1" applyBorder="1" applyAlignment="1">
      <alignment vertical="top"/>
    </xf>
    <xf numFmtId="49" fontId="7" fillId="0" borderId="44" xfId="1" applyNumberFormat="1" applyFont="1" applyBorder="1" applyAlignment="1">
      <alignment vertical="top"/>
    </xf>
    <xf numFmtId="0" fontId="7" fillId="0" borderId="56" xfId="1" applyFont="1" applyBorder="1" applyAlignment="1">
      <alignment vertical="top"/>
    </xf>
    <xf numFmtId="0" fontId="7" fillId="0" borderId="55" xfId="1" applyFont="1" applyBorder="1" applyAlignment="1">
      <alignment horizontal="left" indent="1"/>
    </xf>
    <xf numFmtId="0" fontId="7" fillId="0" borderId="44" xfId="1" applyFont="1" applyBorder="1"/>
    <xf numFmtId="0" fontId="7" fillId="0" borderId="56" xfId="1" applyFont="1" applyBorder="1"/>
    <xf numFmtId="0" fontId="7" fillId="0" borderId="57" xfId="1" applyFont="1" applyBorder="1" applyAlignment="1">
      <alignment horizontal="left" indent="1"/>
    </xf>
    <xf numFmtId="49" fontId="7" fillId="0" borderId="52" xfId="1" applyNumberFormat="1" applyFont="1" applyBorder="1" applyAlignment="1">
      <alignment vertical="top"/>
    </xf>
    <xf numFmtId="0" fontId="7" fillId="0" borderId="52" xfId="1" applyFont="1" applyBorder="1"/>
    <xf numFmtId="0" fontId="7" fillId="0" borderId="58" xfId="1" applyFont="1" applyBorder="1"/>
    <xf numFmtId="0" fontId="13" fillId="2" borderId="44" xfId="4" applyNumberFormat="1" applyFill="1" applyBorder="1" applyAlignment="1" applyProtection="1">
      <alignment horizontal="left" vertical="center"/>
    </xf>
    <xf numFmtId="0" fontId="5" fillId="4" borderId="35" xfId="1" applyFont="1" applyFill="1" applyBorder="1" applyAlignment="1">
      <alignment horizontal="center" vertical="center" textRotation="180"/>
    </xf>
    <xf numFmtId="0" fontId="5" fillId="4" borderId="36" xfId="1" applyFont="1" applyFill="1" applyBorder="1" applyAlignment="1">
      <alignment horizontal="center" vertical="center" textRotation="180"/>
    </xf>
    <xf numFmtId="0" fontId="7" fillId="2" borderId="52" xfId="1" applyNumberFormat="1" applyFont="1" applyFill="1" applyBorder="1" applyAlignment="1">
      <alignment horizontal="left" vertical="center"/>
    </xf>
    <xf numFmtId="0" fontId="13" fillId="2" borderId="44" xfId="4" applyNumberFormat="1" applyFill="1" applyBorder="1" applyAlignment="1">
      <alignment horizontal="left" vertical="center"/>
    </xf>
    <xf numFmtId="0" fontId="2" fillId="0" borderId="39" xfId="1" applyFont="1" applyBorder="1" applyAlignment="1">
      <alignment horizontal="center" vertical="center"/>
    </xf>
    <xf numFmtId="0" fontId="2" fillId="6" borderId="42" xfId="1" applyFont="1" applyFill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166" fontId="2" fillId="0" borderId="40" xfId="1" applyNumberFormat="1" applyFont="1" applyBorder="1" applyAlignment="1"/>
    <xf numFmtId="0" fontId="12" fillId="3" borderId="51" xfId="1" applyNumberFormat="1" applyFont="1" applyFill="1" applyBorder="1" applyAlignment="1">
      <alignment horizontal="center"/>
    </xf>
    <xf numFmtId="0" fontId="7" fillId="2" borderId="50" xfId="1" applyNumberFormat="1" applyFont="1" applyFill="1" applyBorder="1" applyAlignment="1">
      <alignment horizontal="center"/>
    </xf>
    <xf numFmtId="0" fontId="12" fillId="7" borderId="67" xfId="1" applyFont="1" applyFill="1" applyBorder="1" applyAlignment="1">
      <alignment horizontal="center" vertical="center"/>
    </xf>
    <xf numFmtId="0" fontId="25" fillId="2" borderId="68" xfId="4" applyNumberFormat="1" applyFont="1" applyFill="1" applyBorder="1" applyAlignment="1" applyProtection="1">
      <alignment horizontal="left" vertical="center"/>
    </xf>
    <xf numFmtId="0" fontId="7" fillId="2" borderId="69" xfId="1" applyFont="1" applyFill="1" applyBorder="1" applyAlignment="1">
      <alignment horizontal="left" vertical="center"/>
    </xf>
    <xf numFmtId="14" fontId="7" fillId="0" borderId="55" xfId="1" applyNumberFormat="1" applyFont="1" applyBorder="1" applyAlignment="1">
      <alignment horizontal="left" vertical="top"/>
    </xf>
    <xf numFmtId="0" fontId="3" fillId="0" borderId="39" xfId="1" applyFont="1" applyBorder="1" applyAlignment="1">
      <alignment horizontal="center"/>
    </xf>
    <xf numFmtId="0" fontId="3" fillId="0" borderId="39" xfId="1" applyFont="1" applyBorder="1" applyAlignment="1">
      <alignment horizontal="center" vertical="center"/>
    </xf>
    <xf numFmtId="0" fontId="3" fillId="0" borderId="38" xfId="1" applyFont="1" applyBorder="1" applyAlignment="1">
      <alignment horizontal="center"/>
    </xf>
    <xf numFmtId="0" fontId="2" fillId="0" borderId="38" xfId="1" applyFont="1" applyBorder="1" applyAlignment="1">
      <alignment horizontal="center" vertical="center"/>
    </xf>
    <xf numFmtId="1" fontId="7" fillId="2" borderId="70" xfId="1" applyNumberFormat="1" applyFont="1" applyFill="1" applyBorder="1" applyAlignment="1">
      <alignment horizontal="center" vertical="center"/>
    </xf>
    <xf numFmtId="1" fontId="7" fillId="2" borderId="71" xfId="1" applyNumberFormat="1" applyFont="1" applyFill="1" applyBorder="1" applyAlignment="1">
      <alignment vertical="center"/>
    </xf>
    <xf numFmtId="0" fontId="13" fillId="2" borderId="50" xfId="4" applyNumberFormat="1" applyFill="1" applyBorder="1" applyAlignment="1" applyProtection="1">
      <alignment horizontal="left" vertical="center"/>
    </xf>
    <xf numFmtId="0" fontId="25" fillId="2" borderId="72" xfId="4" applyNumberFormat="1" applyFont="1" applyFill="1" applyBorder="1" applyAlignment="1" applyProtection="1">
      <alignment horizontal="left" vertical="center"/>
    </xf>
    <xf numFmtId="0" fontId="7" fillId="2" borderId="71" xfId="1" applyNumberFormat="1" applyFont="1" applyFill="1" applyBorder="1" applyAlignment="1">
      <alignment horizontal="center"/>
    </xf>
    <xf numFmtId="0" fontId="26" fillId="0" borderId="24" xfId="1" applyFont="1" applyBorder="1" applyAlignment="1">
      <alignment horizontal="center" vertical="center"/>
    </xf>
    <xf numFmtId="0" fontId="26" fillId="0" borderId="23" xfId="1" applyFont="1" applyBorder="1" applyAlignment="1">
      <alignment horizontal="center" vertical="center"/>
    </xf>
    <xf numFmtId="0" fontId="26" fillId="0" borderId="10" xfId="1" applyFont="1" applyBorder="1" applyAlignment="1">
      <alignment horizontal="center" vertical="center"/>
    </xf>
    <xf numFmtId="0" fontId="9" fillId="0" borderId="43" xfId="1" applyFont="1" applyBorder="1" applyAlignment="1">
      <alignment horizontal="left"/>
    </xf>
    <xf numFmtId="0" fontId="8" fillId="2" borderId="43" xfId="1" applyFont="1" applyFill="1" applyBorder="1" applyAlignment="1">
      <alignment horizontal="left" vertical="center"/>
    </xf>
    <xf numFmtId="0" fontId="9" fillId="0" borderId="43" xfId="1" applyFont="1" applyBorder="1" applyAlignment="1">
      <alignment horizontal="left" vertical="center"/>
    </xf>
    <xf numFmtId="1" fontId="8" fillId="2" borderId="22" xfId="1" applyNumberFormat="1" applyFont="1" applyFill="1" applyBorder="1" applyAlignment="1"/>
    <xf numFmtId="0" fontId="9" fillId="2" borderId="22" xfId="1" applyFont="1" applyFill="1" applyBorder="1" applyAlignment="1">
      <alignment horizontal="left"/>
    </xf>
    <xf numFmtId="0" fontId="9" fillId="2" borderId="23" xfId="1" applyFont="1" applyFill="1" applyBorder="1" applyAlignment="1">
      <alignment horizontal="left"/>
    </xf>
    <xf numFmtId="0" fontId="9" fillId="2" borderId="25" xfId="1" applyFont="1" applyFill="1" applyBorder="1" applyAlignment="1">
      <alignment horizontal="left"/>
    </xf>
    <xf numFmtId="1" fontId="8" fillId="2" borderId="43" xfId="1" applyNumberFormat="1" applyFont="1" applyFill="1" applyBorder="1" applyAlignment="1">
      <alignment vertical="center" wrapText="1"/>
    </xf>
    <xf numFmtId="0" fontId="9" fillId="2" borderId="22" xfId="1" applyFont="1" applyFill="1" applyBorder="1" applyAlignment="1">
      <alignment horizontal="left" vertical="top" wrapText="1"/>
    </xf>
    <xf numFmtId="0" fontId="9" fillId="2" borderId="23" xfId="1" applyFont="1" applyFill="1" applyBorder="1" applyAlignment="1">
      <alignment horizontal="left" vertical="top" wrapText="1"/>
    </xf>
    <xf numFmtId="0" fontId="9" fillId="2" borderId="25" xfId="1" applyFont="1" applyFill="1" applyBorder="1" applyAlignment="1">
      <alignment horizontal="left" vertical="top" wrapText="1"/>
    </xf>
    <xf numFmtId="0" fontId="9" fillId="2" borderId="43" xfId="1" applyFont="1" applyFill="1" applyBorder="1" applyAlignment="1">
      <alignment horizontal="left"/>
    </xf>
    <xf numFmtId="0" fontId="8" fillId="2" borderId="43" xfId="1" applyFont="1" applyFill="1" applyBorder="1" applyAlignment="1">
      <alignment horizontal="left"/>
    </xf>
    <xf numFmtId="14" fontId="9" fillId="2" borderId="22" xfId="1" applyNumberFormat="1" applyFont="1" applyFill="1" applyBorder="1" applyAlignment="1">
      <alignment horizontal="left" vertical="top"/>
    </xf>
    <xf numFmtId="14" fontId="9" fillId="2" borderId="23" xfId="1" applyNumberFormat="1" applyFont="1" applyFill="1" applyBorder="1" applyAlignment="1">
      <alignment horizontal="left" vertical="top"/>
    </xf>
    <xf numFmtId="14" fontId="9" fillId="2" borderId="10" xfId="1" applyNumberFormat="1" applyFont="1" applyFill="1" applyBorder="1" applyAlignment="1">
      <alignment horizontal="left" vertical="top"/>
    </xf>
    <xf numFmtId="0" fontId="9" fillId="2" borderId="43" xfId="3" applyFont="1" applyFill="1" applyBorder="1" applyAlignment="1">
      <alignment vertical="top"/>
    </xf>
    <xf numFmtId="0" fontId="6" fillId="2" borderId="0" xfId="3" applyFont="1" applyFill="1" applyBorder="1" applyAlignment="1">
      <alignment horizontal="center"/>
    </xf>
    <xf numFmtId="0" fontId="9" fillId="2" borderId="10" xfId="1" applyFont="1" applyFill="1" applyBorder="1" applyAlignment="1">
      <alignment horizontal="left"/>
    </xf>
    <xf numFmtId="0" fontId="3" fillId="2" borderId="2" xfId="2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0" fontId="3" fillId="2" borderId="5" xfId="2" applyFont="1" applyFill="1" applyBorder="1" applyAlignment="1">
      <alignment horizontal="left" wrapText="1"/>
    </xf>
    <xf numFmtId="0" fontId="3" fillId="2" borderId="6" xfId="2" applyFont="1" applyFill="1" applyBorder="1" applyAlignment="1">
      <alignment horizontal="left" wrapText="1"/>
    </xf>
    <xf numFmtId="0" fontId="3" fillId="2" borderId="7" xfId="2" applyFont="1" applyFill="1" applyBorder="1" applyAlignment="1">
      <alignment horizontal="left" wrapText="1"/>
    </xf>
    <xf numFmtId="49" fontId="2" fillId="2" borderId="4" xfId="2" applyNumberFormat="1" applyFont="1" applyFill="1" applyBorder="1" applyAlignment="1">
      <alignment horizontal="left" wrapText="1"/>
    </xf>
    <xf numFmtId="0" fontId="2" fillId="2" borderId="3" xfId="2" applyNumberFormat="1" applyFont="1" applyFill="1" applyBorder="1" applyAlignment="1">
      <alignment horizontal="left" wrapText="1"/>
    </xf>
    <xf numFmtId="0" fontId="2" fillId="2" borderId="8" xfId="2" applyNumberFormat="1" applyFont="1" applyFill="1" applyBorder="1" applyAlignment="1">
      <alignment horizontal="left" wrapText="1"/>
    </xf>
    <xf numFmtId="0" fontId="3" fillId="2" borderId="9" xfId="2" applyFont="1" applyFill="1" applyBorder="1" applyAlignment="1">
      <alignment horizontal="left" wrapText="1"/>
    </xf>
    <xf numFmtId="0" fontId="3" fillId="2" borderId="10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4" fillId="2" borderId="12" xfId="2" applyFont="1" applyFill="1" applyBorder="1" applyAlignment="1">
      <alignment horizontal="left" wrapText="1"/>
    </xf>
    <xf numFmtId="0" fontId="3" fillId="2" borderId="13" xfId="2" applyFont="1" applyFill="1" applyBorder="1" applyAlignment="1">
      <alignment horizontal="left" wrapText="1"/>
    </xf>
    <xf numFmtId="0" fontId="3" fillId="2" borderId="14" xfId="2" applyFont="1" applyFill="1" applyBorder="1" applyAlignment="1">
      <alignment horizontal="left" wrapText="1"/>
    </xf>
    <xf numFmtId="0" fontId="3" fillId="2" borderId="15" xfId="2" applyFont="1" applyFill="1" applyBorder="1" applyAlignment="1">
      <alignment horizontal="left" wrapText="1"/>
    </xf>
    <xf numFmtId="0" fontId="4" fillId="2" borderId="16" xfId="2" applyFont="1" applyFill="1" applyBorder="1" applyAlignment="1">
      <alignment horizontal="left" wrapText="1"/>
    </xf>
    <xf numFmtId="0" fontId="4" fillId="2" borderId="17" xfId="2" applyFont="1" applyFill="1" applyBorder="1" applyAlignment="1">
      <alignment horizontal="left" wrapText="1"/>
    </xf>
    <xf numFmtId="0" fontId="4" fillId="2" borderId="18" xfId="2" applyFont="1" applyFill="1" applyBorder="1" applyAlignment="1">
      <alignment horizontal="left" wrapText="1"/>
    </xf>
    <xf numFmtId="0" fontId="4" fillId="2" borderId="19" xfId="2" applyFont="1" applyFill="1" applyBorder="1" applyAlignment="1">
      <alignment horizontal="left" wrapText="1"/>
    </xf>
    <xf numFmtId="0" fontId="4" fillId="2" borderId="20" xfId="2" applyFont="1" applyFill="1" applyBorder="1" applyAlignment="1">
      <alignment horizontal="left" wrapText="1"/>
    </xf>
    <xf numFmtId="0" fontId="4" fillId="2" borderId="21" xfId="2" applyFont="1" applyFill="1" applyBorder="1" applyAlignment="1">
      <alignment horizontal="left" wrapText="1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 wrapText="1"/>
    </xf>
    <xf numFmtId="0" fontId="3" fillId="2" borderId="25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horizontal="center" vertical="center" wrapText="1"/>
    </xf>
    <xf numFmtId="0" fontId="2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  <xf numFmtId="0" fontId="5" fillId="4" borderId="41" xfId="1" applyFont="1" applyFill="1" applyBorder="1" applyAlignment="1">
      <alignment horizontal="center" vertical="center"/>
    </xf>
    <xf numFmtId="0" fontId="5" fillId="4" borderId="37" xfId="1" applyFont="1" applyFill="1" applyBorder="1" applyAlignment="1">
      <alignment horizontal="center" vertical="center"/>
    </xf>
    <xf numFmtId="0" fontId="5" fillId="4" borderId="62" xfId="1" applyFont="1" applyFill="1" applyBorder="1" applyAlignment="1">
      <alignment horizontal="center" vertical="center"/>
    </xf>
    <xf numFmtId="49" fontId="3" fillId="5" borderId="13" xfId="1" applyNumberFormat="1" applyFont="1" applyFill="1" applyBorder="1" applyAlignment="1">
      <alignment horizontal="left" vertical="center" wrapText="1"/>
    </xf>
    <xf numFmtId="49" fontId="3" fillId="5" borderId="14" xfId="1" applyNumberFormat="1" applyFont="1" applyFill="1" applyBorder="1" applyAlignment="1">
      <alignment horizontal="left" vertical="center" wrapText="1"/>
    </xf>
    <xf numFmtId="49" fontId="3" fillId="5" borderId="15" xfId="1" applyNumberFormat="1" applyFont="1" applyFill="1" applyBorder="1" applyAlignment="1">
      <alignment horizontal="left" vertical="center" wrapText="1"/>
    </xf>
    <xf numFmtId="0" fontId="2" fillId="5" borderId="13" xfId="1" applyFont="1" applyFill="1" applyBorder="1" applyAlignment="1">
      <alignment horizontal="right" vertical="center"/>
    </xf>
    <xf numFmtId="0" fontId="2" fillId="5" borderId="14" xfId="1" applyFont="1" applyFill="1" applyBorder="1" applyAlignment="1">
      <alignment horizontal="right" vertical="center"/>
    </xf>
    <xf numFmtId="0" fontId="2" fillId="5" borderId="15" xfId="1" applyFont="1" applyFill="1" applyBorder="1" applyAlignment="1">
      <alignment horizontal="right" vertical="center"/>
    </xf>
    <xf numFmtId="0" fontId="5" fillId="4" borderId="63" xfId="1" applyFont="1" applyFill="1" applyBorder="1" applyAlignment="1">
      <alignment horizontal="center"/>
    </xf>
    <xf numFmtId="0" fontId="5" fillId="4" borderId="35" xfId="1" applyFont="1" applyFill="1" applyBorder="1" applyAlignment="1">
      <alignment horizontal="center"/>
    </xf>
    <xf numFmtId="0" fontId="3" fillId="5" borderId="64" xfId="1" applyFont="1" applyFill="1" applyBorder="1" applyAlignment="1">
      <alignment horizontal="left" vertical="center"/>
    </xf>
    <xf numFmtId="0" fontId="3" fillId="5" borderId="65" xfId="1" applyFont="1" applyFill="1" applyBorder="1" applyAlignment="1">
      <alignment horizontal="left" vertical="center"/>
    </xf>
    <xf numFmtId="0" fontId="3" fillId="5" borderId="66" xfId="1" applyFont="1" applyFill="1" applyBorder="1" applyAlignment="1">
      <alignment horizontal="left" vertical="center"/>
    </xf>
    <xf numFmtId="0" fontId="2" fillId="5" borderId="13" xfId="1" applyFont="1" applyFill="1" applyBorder="1" applyAlignment="1">
      <alignment horizontal="left" vertical="center"/>
    </xf>
    <xf numFmtId="0" fontId="2" fillId="5" borderId="14" xfId="1" applyFont="1" applyFill="1" applyBorder="1" applyAlignment="1">
      <alignment horizontal="left" vertical="center"/>
    </xf>
    <xf numFmtId="0" fontId="2" fillId="5" borderId="15" xfId="1" applyFont="1" applyFill="1" applyBorder="1" applyAlignment="1">
      <alignment horizontal="left" vertical="center"/>
    </xf>
    <xf numFmtId="0" fontId="3" fillId="5" borderId="13" xfId="1" applyFont="1" applyFill="1" applyBorder="1" applyAlignment="1">
      <alignment horizontal="left" vertical="center"/>
    </xf>
    <xf numFmtId="0" fontId="3" fillId="5" borderId="14" xfId="1" applyFont="1" applyFill="1" applyBorder="1" applyAlignment="1">
      <alignment horizontal="left" vertical="center"/>
    </xf>
    <xf numFmtId="0" fontId="3" fillId="5" borderId="15" xfId="1" applyFont="1" applyFill="1" applyBorder="1" applyAlignment="1">
      <alignment horizontal="left" vertical="center"/>
    </xf>
  </cellXfs>
  <cellStyles count="5">
    <cellStyle name="Hyperlink" xfId="4" builtinId="8"/>
    <cellStyle name="Normal" xfId="0" builtinId="0"/>
    <cellStyle name="Normal_Functional Test Case v1.0" xfId="3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142877</xdr:rowOff>
    </xdr:from>
    <xdr:to>
      <xdr:col>0</xdr:col>
      <xdr:colOff>1743075</xdr:colOff>
      <xdr:row>3</xdr:row>
      <xdr:rowOff>28885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42877"/>
          <a:ext cx="1733549" cy="400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6" workbookViewId="0">
      <selection activeCell="A25" sqref="A25"/>
    </sheetView>
  </sheetViews>
  <sheetFormatPr defaultColWidth="9.125" defaultRowHeight="14.25" x14ac:dyDescent="0.25"/>
  <cols>
    <col min="1" max="1" width="136.375" style="42" customWidth="1"/>
    <col min="2" max="16384" width="9.125" style="42"/>
  </cols>
  <sheetData>
    <row r="1" spans="1:1" s="38" customFormat="1" ht="22.5" x14ac:dyDescent="0.3">
      <c r="A1" s="37" t="s">
        <v>43</v>
      </c>
    </row>
    <row r="2" spans="1:1" s="38" customFormat="1" ht="22.5" x14ac:dyDescent="0.3">
      <c r="A2" s="37"/>
    </row>
    <row r="3" spans="1:1" s="40" customFormat="1" ht="18" x14ac:dyDescent="0.2">
      <c r="A3" s="39" t="s">
        <v>44</v>
      </c>
    </row>
    <row r="4" spans="1:1" x14ac:dyDescent="0.2">
      <c r="A4" s="41" t="s">
        <v>45</v>
      </c>
    </row>
    <row r="5" spans="1:1" x14ac:dyDescent="0.2">
      <c r="A5" s="41" t="s">
        <v>46</v>
      </c>
    </row>
    <row r="6" spans="1:1" ht="38.25" x14ac:dyDescent="0.2">
      <c r="A6" s="43" t="s">
        <v>47</v>
      </c>
    </row>
    <row r="7" spans="1:1" ht="25.5" x14ac:dyDescent="0.2">
      <c r="A7" s="43" t="s">
        <v>48</v>
      </c>
    </row>
    <row r="8" spans="1:1" ht="25.5" x14ac:dyDescent="0.2">
      <c r="A8" s="44" t="s">
        <v>49</v>
      </c>
    </row>
    <row r="9" spans="1:1" s="46" customFormat="1" x14ac:dyDescent="0.2">
      <c r="A9" s="45" t="s">
        <v>50</v>
      </c>
    </row>
    <row r="10" spans="1:1" x14ac:dyDescent="0.2">
      <c r="A10" s="47"/>
    </row>
    <row r="11" spans="1:1" s="40" customFormat="1" ht="18" x14ac:dyDescent="0.2">
      <c r="A11" s="39" t="s">
        <v>51</v>
      </c>
    </row>
    <row r="12" spans="1:1" s="49" customFormat="1" ht="15" x14ac:dyDescent="0.2">
      <c r="A12" s="48" t="s">
        <v>52</v>
      </c>
    </row>
    <row r="13" spans="1:1" ht="25.5" x14ac:dyDescent="0.2">
      <c r="A13" s="41" t="s">
        <v>53</v>
      </c>
    </row>
    <row r="14" spans="1:1" x14ac:dyDescent="0.2">
      <c r="A14" s="41" t="s">
        <v>54</v>
      </c>
    </row>
    <row r="15" spans="1:1" x14ac:dyDescent="0.2">
      <c r="A15" s="43" t="s">
        <v>55</v>
      </c>
    </row>
    <row r="16" spans="1:1" x14ac:dyDescent="0.2">
      <c r="A16" s="47"/>
    </row>
    <row r="17" spans="1:4" s="49" customFormat="1" ht="15" x14ac:dyDescent="0.2">
      <c r="A17" s="48" t="s">
        <v>56</v>
      </c>
    </row>
    <row r="18" spans="1:4" x14ac:dyDescent="0.2">
      <c r="A18" s="41" t="s">
        <v>57</v>
      </c>
      <c r="B18" s="47"/>
    </row>
    <row r="19" spans="1:4" x14ac:dyDescent="0.2">
      <c r="A19" s="48" t="s">
        <v>58</v>
      </c>
    </row>
    <row r="20" spans="1:4" x14ac:dyDescent="0.2">
      <c r="A20" s="41" t="s">
        <v>59</v>
      </c>
      <c r="B20" s="47"/>
    </row>
    <row r="21" spans="1:4" ht="25.5" x14ac:dyDescent="0.2">
      <c r="A21" s="43" t="s">
        <v>60</v>
      </c>
    </row>
    <row r="22" spans="1:4" x14ac:dyDescent="0.2">
      <c r="A22" s="41" t="s">
        <v>61</v>
      </c>
      <c r="B22" s="50"/>
    </row>
    <row r="23" spans="1:4" x14ac:dyDescent="0.2">
      <c r="A23" s="41" t="s">
        <v>62</v>
      </c>
      <c r="B23" s="47"/>
    </row>
    <row r="24" spans="1:4" x14ac:dyDescent="0.2">
      <c r="A24" s="41" t="s">
        <v>63</v>
      </c>
      <c r="B24" s="47"/>
    </row>
    <row r="25" spans="1:4" x14ac:dyDescent="0.2">
      <c r="A25" s="41" t="s">
        <v>64</v>
      </c>
      <c r="B25" s="47"/>
      <c r="C25" s="47" t="s">
        <v>65</v>
      </c>
      <c r="D25" s="47" t="s">
        <v>65</v>
      </c>
    </row>
    <row r="26" spans="1:4" x14ac:dyDescent="0.2">
      <c r="A26" s="41" t="s">
        <v>66</v>
      </c>
    </row>
    <row r="27" spans="1:4" x14ac:dyDescent="0.2">
      <c r="A27" s="41" t="s">
        <v>67</v>
      </c>
      <c r="B27" s="47"/>
    </row>
    <row r="28" spans="1:4" x14ac:dyDescent="0.2">
      <c r="A28" s="41" t="s">
        <v>68</v>
      </c>
    </row>
    <row r="29" spans="1:4" x14ac:dyDescent="0.2">
      <c r="A29" s="41" t="s">
        <v>69</v>
      </c>
    </row>
    <row r="30" spans="1:4" x14ac:dyDescent="0.2">
      <c r="A30" s="41" t="s">
        <v>70</v>
      </c>
      <c r="B30" s="47"/>
      <c r="C30" s="47" t="s">
        <v>65</v>
      </c>
    </row>
    <row r="31" spans="1:4" x14ac:dyDescent="0.2">
      <c r="A31" s="48" t="s">
        <v>71</v>
      </c>
    </row>
    <row r="32" spans="1:4" ht="25.5" x14ac:dyDescent="0.2">
      <c r="A32" s="43" t="s">
        <v>72</v>
      </c>
    </row>
    <row r="33" spans="1:2" x14ac:dyDescent="0.2">
      <c r="A33" s="41" t="s">
        <v>73</v>
      </c>
    </row>
    <row r="34" spans="1:2" x14ac:dyDescent="0.2">
      <c r="A34" s="41" t="s">
        <v>74</v>
      </c>
    </row>
    <row r="35" spans="1:2" x14ac:dyDescent="0.2">
      <c r="A35" s="41" t="s">
        <v>75</v>
      </c>
      <c r="B35" s="47"/>
    </row>
    <row r="36" spans="1:2" x14ac:dyDescent="0.2">
      <c r="A36" s="41" t="s">
        <v>76</v>
      </c>
      <c r="B36" s="47"/>
    </row>
    <row r="37" spans="1:2" x14ac:dyDescent="0.2">
      <c r="A37" s="48" t="s">
        <v>77</v>
      </c>
    </row>
    <row r="38" spans="1:2" x14ac:dyDescent="0.2">
      <c r="A38" s="41" t="s">
        <v>78</v>
      </c>
    </row>
    <row r="39" spans="1:2" ht="38.25" x14ac:dyDescent="0.2">
      <c r="A39" s="44" t="s">
        <v>79</v>
      </c>
      <c r="B39" s="47"/>
    </row>
    <row r="40" spans="1:2" x14ac:dyDescent="0.2">
      <c r="A40" s="44"/>
      <c r="B40" s="47"/>
    </row>
    <row r="41" spans="1:2" s="49" customFormat="1" ht="15" x14ac:dyDescent="0.2">
      <c r="A41" s="48" t="s">
        <v>80</v>
      </c>
    </row>
    <row r="42" spans="1:2" x14ac:dyDescent="0.2">
      <c r="A42" s="41" t="s">
        <v>81</v>
      </c>
    </row>
    <row r="43" spans="1:2" x14ac:dyDescent="0.2">
      <c r="A43" s="41" t="s">
        <v>82</v>
      </c>
    </row>
    <row r="44" spans="1:2" x14ac:dyDescent="0.2">
      <c r="A44" s="41" t="s">
        <v>83</v>
      </c>
    </row>
    <row r="45" spans="1:2" x14ac:dyDescent="0.2">
      <c r="A45" s="41" t="s">
        <v>84</v>
      </c>
    </row>
    <row r="46" spans="1:2" x14ac:dyDescent="0.2">
      <c r="A46" s="41" t="s">
        <v>85</v>
      </c>
    </row>
    <row r="47" spans="1:2" x14ac:dyDescent="0.2">
      <c r="A47" s="41" t="s">
        <v>86</v>
      </c>
    </row>
    <row r="48" spans="1:2" x14ac:dyDescent="0.2">
      <c r="A48" s="47" t="s">
        <v>87</v>
      </c>
    </row>
    <row r="49" spans="1:1" x14ac:dyDescent="0.2">
      <c r="A49" s="4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J13" sqref="J13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61" t="s">
        <v>0</v>
      </c>
      <c r="B2" s="162"/>
      <c r="C2" s="163" t="s">
        <v>154</v>
      </c>
      <c r="D2" s="164"/>
      <c r="E2" s="165" t="s">
        <v>1</v>
      </c>
      <c r="F2" s="166"/>
      <c r="G2" s="166"/>
      <c r="H2" s="167"/>
      <c r="I2" s="168" t="str">
        <f>C2</f>
        <v>updateNotification</v>
      </c>
      <c r="J2" s="169"/>
      <c r="K2" s="169"/>
      <c r="L2" s="169"/>
      <c r="M2" s="169"/>
      <c r="N2" s="169"/>
      <c r="O2" s="169"/>
      <c r="P2" s="169"/>
      <c r="Q2" s="169"/>
      <c r="R2" s="170"/>
    </row>
    <row r="3" spans="1:18" ht="15" customHeight="1" x14ac:dyDescent="0.25">
      <c r="A3" s="171" t="s">
        <v>2</v>
      </c>
      <c r="B3" s="172"/>
      <c r="C3" s="173" t="s">
        <v>105</v>
      </c>
      <c r="D3" s="174"/>
      <c r="E3" s="175" t="s">
        <v>3</v>
      </c>
      <c r="F3" s="176"/>
      <c r="G3" s="176"/>
      <c r="H3" s="177"/>
      <c r="I3" s="178" t="str">
        <f>C3</f>
        <v>DangtSE03039</v>
      </c>
      <c r="J3" s="179"/>
      <c r="K3" s="179"/>
      <c r="L3" s="179"/>
      <c r="M3" s="179"/>
      <c r="N3" s="179"/>
      <c r="O3" s="179"/>
      <c r="P3" s="179"/>
      <c r="Q3" s="179"/>
      <c r="R3" s="180"/>
    </row>
    <row r="4" spans="1:18" ht="15" customHeight="1" x14ac:dyDescent="0.25">
      <c r="A4" s="171" t="s">
        <v>4</v>
      </c>
      <c r="B4" s="172"/>
      <c r="C4" s="181"/>
      <c r="D4" s="181"/>
      <c r="E4" s="182"/>
      <c r="F4" s="182"/>
      <c r="G4" s="182"/>
      <c r="H4" s="182"/>
      <c r="I4" s="181"/>
      <c r="J4" s="181"/>
      <c r="K4" s="181"/>
      <c r="L4" s="181"/>
      <c r="M4" s="181"/>
      <c r="N4" s="181"/>
      <c r="O4" s="181"/>
      <c r="P4" s="181"/>
      <c r="Q4" s="181"/>
      <c r="R4" s="183"/>
    </row>
    <row r="5" spans="1:18" ht="15" customHeight="1" x14ac:dyDescent="0.25">
      <c r="A5" s="184" t="s">
        <v>5</v>
      </c>
      <c r="B5" s="185"/>
      <c r="C5" s="186" t="s">
        <v>6</v>
      </c>
      <c r="D5" s="187"/>
      <c r="E5" s="188" t="s">
        <v>7</v>
      </c>
      <c r="F5" s="187"/>
      <c r="G5" s="187"/>
      <c r="H5" s="189"/>
      <c r="I5" s="187" t="s">
        <v>8</v>
      </c>
      <c r="J5" s="187"/>
      <c r="K5" s="187"/>
      <c r="L5" s="188" t="s">
        <v>9</v>
      </c>
      <c r="M5" s="187"/>
      <c r="N5" s="187"/>
      <c r="O5" s="187"/>
      <c r="P5" s="187"/>
      <c r="Q5" s="187"/>
      <c r="R5" s="190"/>
    </row>
    <row r="6" spans="1:18" ht="15.75" thickBot="1" x14ac:dyDescent="0.3">
      <c r="A6" s="191">
        <f>COUNTIF(E21:R21,"P")</f>
        <v>4</v>
      </c>
      <c r="B6" s="192"/>
      <c r="C6" s="193">
        <f>COUNTIF(E21:R21,"F")</f>
        <v>0</v>
      </c>
      <c r="D6" s="194"/>
      <c r="E6" s="195">
        <f>SUM(L6,- A6,- C6)</f>
        <v>0</v>
      </c>
      <c r="F6" s="194"/>
      <c r="G6" s="194"/>
      <c r="H6" s="196"/>
      <c r="I6" s="5">
        <f>COUNTIF(E20:R20,"N")</f>
        <v>1</v>
      </c>
      <c r="J6" s="5">
        <f>COUNTIF(E20:R20,"A")</f>
        <v>3</v>
      </c>
      <c r="K6" s="5">
        <f>COUNTIF(E20:R20,"B")</f>
        <v>0</v>
      </c>
      <c r="L6" s="195">
        <f>COUNTA(E8:R8)</f>
        <v>4</v>
      </c>
      <c r="M6" s="194"/>
      <c r="N6" s="194"/>
      <c r="O6" s="194"/>
      <c r="P6" s="194"/>
      <c r="Q6" s="194"/>
      <c r="R6" s="197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07"/>
      <c r="C8" s="208"/>
      <c r="D8" s="208"/>
      <c r="E8" s="116" t="s">
        <v>10</v>
      </c>
      <c r="F8" s="116" t="s">
        <v>108</v>
      </c>
      <c r="G8" s="116" t="s">
        <v>109</v>
      </c>
      <c r="H8" s="116" t="s">
        <v>110</v>
      </c>
      <c r="I8" s="116"/>
      <c r="J8" s="116"/>
      <c r="K8" s="116"/>
      <c r="L8" s="116"/>
      <c r="M8" s="116"/>
      <c r="N8" s="116"/>
      <c r="O8" s="116"/>
      <c r="P8" s="116"/>
      <c r="Q8" s="116"/>
      <c r="R8" s="117"/>
    </row>
    <row r="9" spans="1:18" x14ac:dyDescent="0.25">
      <c r="A9" s="198" t="s">
        <v>11</v>
      </c>
      <c r="B9" s="209" t="s">
        <v>135</v>
      </c>
      <c r="C9" s="210"/>
      <c r="D9" s="211"/>
      <c r="E9" s="120" t="s">
        <v>12</v>
      </c>
      <c r="F9" s="9"/>
      <c r="G9" s="9"/>
      <c r="H9" s="8"/>
      <c r="I9" s="8"/>
      <c r="J9" s="8"/>
      <c r="K9" s="8"/>
      <c r="L9" s="8"/>
      <c r="M9" s="10"/>
      <c r="N9" s="10"/>
      <c r="O9" s="10"/>
      <c r="P9" s="10"/>
      <c r="Q9" s="10"/>
      <c r="R9" s="8"/>
    </row>
    <row r="10" spans="1:18" x14ac:dyDescent="0.25">
      <c r="A10" s="199"/>
      <c r="B10" s="215" t="s">
        <v>134</v>
      </c>
      <c r="C10" s="216"/>
      <c r="D10" s="217"/>
      <c r="E10" s="120"/>
      <c r="F10" s="8" t="s">
        <v>12</v>
      </c>
      <c r="G10" s="8" t="s">
        <v>12</v>
      </c>
      <c r="H10" s="8" t="s">
        <v>12</v>
      </c>
      <c r="I10" s="8"/>
      <c r="J10" s="8"/>
      <c r="K10" s="8"/>
      <c r="L10" s="8"/>
      <c r="M10" s="10"/>
      <c r="N10" s="10"/>
      <c r="O10" s="10"/>
      <c r="P10" s="10"/>
      <c r="Q10" s="10"/>
      <c r="R10" s="8"/>
    </row>
    <row r="11" spans="1:18" ht="15.75" thickBot="1" x14ac:dyDescent="0.3">
      <c r="A11" s="199"/>
      <c r="B11" s="212"/>
      <c r="C11" s="213"/>
      <c r="D11" s="214"/>
      <c r="E11" s="120"/>
      <c r="F11" s="8"/>
      <c r="G11" s="8"/>
      <c r="H11" s="8"/>
      <c r="I11" s="8"/>
      <c r="J11" s="8"/>
      <c r="K11" s="8"/>
      <c r="L11" s="8"/>
      <c r="M11" s="10"/>
      <c r="N11" s="10"/>
      <c r="O11" s="10"/>
      <c r="P11" s="10"/>
      <c r="Q11" s="10"/>
      <c r="R11" s="8"/>
    </row>
    <row r="12" spans="1:18" x14ac:dyDescent="0.25">
      <c r="A12" s="198" t="s">
        <v>13</v>
      </c>
      <c r="B12" s="201" t="s">
        <v>155</v>
      </c>
      <c r="C12" s="202"/>
      <c r="D12" s="203"/>
      <c r="E12" s="120"/>
      <c r="F12" s="8"/>
      <c r="G12" s="8"/>
      <c r="H12" s="8"/>
      <c r="I12" s="8"/>
      <c r="J12" s="8"/>
      <c r="K12" s="8"/>
      <c r="L12" s="8"/>
      <c r="M12" s="10"/>
      <c r="N12" s="10"/>
      <c r="O12" s="10"/>
      <c r="P12" s="10"/>
      <c r="Q12" s="10"/>
      <c r="R12" s="8"/>
    </row>
    <row r="13" spans="1:18" x14ac:dyDescent="0.25">
      <c r="A13" s="199"/>
      <c r="B13" s="204" t="s">
        <v>131</v>
      </c>
      <c r="C13" s="205"/>
      <c r="D13" s="206"/>
      <c r="E13" s="120"/>
      <c r="F13" s="120" t="s">
        <v>12</v>
      </c>
      <c r="G13" s="8"/>
      <c r="H13" s="8"/>
      <c r="I13" s="8"/>
      <c r="J13" s="8"/>
      <c r="K13" s="8"/>
      <c r="L13" s="8"/>
      <c r="M13" s="10"/>
      <c r="N13" s="10"/>
      <c r="O13" s="10"/>
      <c r="P13" s="10"/>
      <c r="Q13" s="10"/>
      <c r="R13" s="8"/>
    </row>
    <row r="14" spans="1:18" x14ac:dyDescent="0.25">
      <c r="A14" s="199"/>
      <c r="B14" s="204" t="s">
        <v>156</v>
      </c>
      <c r="C14" s="205"/>
      <c r="D14" s="206"/>
      <c r="E14" s="120"/>
      <c r="F14" s="120"/>
      <c r="G14" s="8" t="s">
        <v>12</v>
      </c>
      <c r="H14" s="8"/>
      <c r="I14" s="8"/>
      <c r="J14" s="8"/>
      <c r="K14" s="8"/>
      <c r="L14" s="8"/>
      <c r="M14" s="10"/>
      <c r="N14" s="10"/>
      <c r="O14" s="10"/>
      <c r="P14" s="10"/>
      <c r="Q14" s="10"/>
      <c r="R14" s="8"/>
    </row>
    <row r="15" spans="1:18" ht="15" customHeight="1" thickBot="1" x14ac:dyDescent="0.3">
      <c r="A15" s="200"/>
      <c r="B15" s="204" t="s">
        <v>157</v>
      </c>
      <c r="C15" s="205"/>
      <c r="D15" s="206"/>
      <c r="E15" s="120"/>
      <c r="F15" s="120"/>
      <c r="G15" s="120"/>
      <c r="H15" s="120" t="s">
        <v>12</v>
      </c>
      <c r="I15" s="120"/>
      <c r="J15" s="120"/>
      <c r="K15" s="120"/>
      <c r="L15" s="120"/>
      <c r="M15" s="120"/>
      <c r="N15" s="120"/>
      <c r="O15" s="120"/>
      <c r="P15" s="120"/>
      <c r="Q15" s="10"/>
      <c r="R15" s="8"/>
    </row>
    <row r="16" spans="1:18" ht="15" customHeight="1" x14ac:dyDescent="0.25">
      <c r="A16" s="198" t="s">
        <v>14</v>
      </c>
      <c r="B16" s="215" t="s">
        <v>133</v>
      </c>
      <c r="C16" s="216"/>
      <c r="D16" s="217"/>
      <c r="E16" s="120" t="s">
        <v>12</v>
      </c>
      <c r="F16" s="120"/>
      <c r="G16" s="120"/>
      <c r="H16" s="120"/>
      <c r="I16" s="120"/>
      <c r="J16" s="120"/>
      <c r="K16" s="8"/>
      <c r="L16" s="8"/>
      <c r="M16" s="10"/>
      <c r="N16" s="10"/>
      <c r="O16" s="10"/>
      <c r="P16" s="10"/>
      <c r="Q16" s="10"/>
      <c r="R16" s="8"/>
    </row>
    <row r="17" spans="1:18" ht="15" customHeight="1" x14ac:dyDescent="0.25">
      <c r="A17" s="199"/>
      <c r="B17" s="215" t="s">
        <v>158</v>
      </c>
      <c r="C17" s="216"/>
      <c r="D17" s="217"/>
      <c r="E17" s="120"/>
      <c r="F17" s="120" t="s">
        <v>12</v>
      </c>
      <c r="G17" s="120" t="s">
        <v>12</v>
      </c>
      <c r="H17" s="120"/>
      <c r="I17" s="120"/>
      <c r="J17" s="120"/>
      <c r="K17" s="8"/>
      <c r="L17" s="8"/>
      <c r="M17" s="10"/>
      <c r="N17" s="10"/>
      <c r="O17" s="10"/>
      <c r="P17" s="10"/>
      <c r="Q17" s="10"/>
      <c r="R17" s="8"/>
    </row>
    <row r="18" spans="1:18" ht="15" customHeight="1" x14ac:dyDescent="0.25">
      <c r="A18" s="199"/>
      <c r="B18" s="215" t="s">
        <v>159</v>
      </c>
      <c r="C18" s="216"/>
      <c r="D18" s="217"/>
      <c r="E18" s="120"/>
      <c r="F18" s="120"/>
      <c r="G18" s="120"/>
      <c r="H18" s="120" t="s">
        <v>12</v>
      </c>
      <c r="I18" s="120"/>
      <c r="J18" s="120"/>
      <c r="K18" s="8"/>
      <c r="L18" s="8"/>
      <c r="M18" s="10"/>
      <c r="N18" s="10"/>
      <c r="O18" s="10"/>
      <c r="P18" s="10"/>
      <c r="Q18" s="10"/>
      <c r="R18" s="8"/>
    </row>
    <row r="19" spans="1:18" ht="15.75" thickBot="1" x14ac:dyDescent="0.3">
      <c r="A19" s="199"/>
      <c r="B19" s="215" t="s">
        <v>160</v>
      </c>
      <c r="C19" s="216"/>
      <c r="D19" s="217"/>
      <c r="E19" s="120"/>
      <c r="F19" s="120"/>
      <c r="G19" s="8"/>
      <c r="H19" s="8" t="s">
        <v>12</v>
      </c>
      <c r="I19" s="8"/>
      <c r="J19" s="8"/>
      <c r="K19" s="8"/>
      <c r="L19" s="8"/>
      <c r="M19" s="10"/>
      <c r="N19" s="10"/>
      <c r="O19" s="10"/>
      <c r="P19" s="10"/>
      <c r="Q19" s="10"/>
      <c r="R19" s="8"/>
    </row>
    <row r="20" spans="1:18" ht="15.75" thickTop="1" x14ac:dyDescent="0.25">
      <c r="A20" s="198" t="s">
        <v>15</v>
      </c>
      <c r="B20" s="212" t="s">
        <v>16</v>
      </c>
      <c r="C20" s="213"/>
      <c r="D20" s="214"/>
      <c r="E20" s="121" t="s">
        <v>34</v>
      </c>
      <c r="F20" s="121" t="s">
        <v>34</v>
      </c>
      <c r="G20" s="121" t="s">
        <v>34</v>
      </c>
      <c r="H20" s="121" t="s">
        <v>17</v>
      </c>
      <c r="I20" s="121"/>
      <c r="J20" s="121"/>
      <c r="K20" s="11"/>
      <c r="L20" s="11"/>
      <c r="M20" s="11"/>
      <c r="N20" s="11"/>
      <c r="O20" s="11"/>
      <c r="P20" s="11"/>
      <c r="Q20" s="11"/>
      <c r="R20" s="11"/>
    </row>
    <row r="21" spans="1:18" x14ac:dyDescent="0.25">
      <c r="A21" s="199"/>
      <c r="B21" s="212" t="s">
        <v>18</v>
      </c>
      <c r="C21" s="213"/>
      <c r="D21" s="214"/>
      <c r="E21" s="122" t="s">
        <v>19</v>
      </c>
      <c r="F21" s="122" t="s">
        <v>19</v>
      </c>
      <c r="G21" s="122" t="s">
        <v>19</v>
      </c>
      <c r="H21" s="122" t="s">
        <v>19</v>
      </c>
      <c r="I21" s="122"/>
      <c r="J21" s="122"/>
      <c r="K21" s="122"/>
      <c r="L21" s="9"/>
      <c r="M21" s="9"/>
      <c r="N21" s="9"/>
      <c r="O21" s="9"/>
      <c r="P21" s="9"/>
      <c r="Q21" s="9"/>
      <c r="R21" s="9"/>
    </row>
    <row r="22" spans="1:18" x14ac:dyDescent="0.25">
      <c r="A22" s="199"/>
      <c r="B22" s="212" t="s">
        <v>20</v>
      </c>
      <c r="C22" s="213"/>
      <c r="D22" s="214"/>
      <c r="E22" s="123">
        <v>42592</v>
      </c>
      <c r="F22" s="123">
        <v>42592</v>
      </c>
      <c r="G22" s="123">
        <v>42592</v>
      </c>
      <c r="H22" s="123">
        <v>42592</v>
      </c>
      <c r="I22" s="123"/>
      <c r="J22" s="123"/>
      <c r="K22" s="123"/>
      <c r="L22" s="12"/>
      <c r="M22" s="12"/>
      <c r="N22" s="12"/>
      <c r="O22" s="12"/>
      <c r="P22" s="12"/>
      <c r="Q22" s="12"/>
      <c r="R22" s="12"/>
    </row>
  </sheetData>
  <mergeCells count="38">
    <mergeCell ref="A20:A22"/>
    <mergeCell ref="B20:D20"/>
    <mergeCell ref="B21:D21"/>
    <mergeCell ref="B22:D22"/>
    <mergeCell ref="B14:D14"/>
    <mergeCell ref="B18:D18"/>
    <mergeCell ref="B17:D17"/>
    <mergeCell ref="A12:A15"/>
    <mergeCell ref="B12:D12"/>
    <mergeCell ref="B13:D13"/>
    <mergeCell ref="B15:D15"/>
    <mergeCell ref="A16:A19"/>
    <mergeCell ref="B16:D16"/>
    <mergeCell ref="B19:D19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9:I11 H10 E9:G11 E12:R19">
      <formula1>"O, "</formula1>
    </dataValidation>
    <dataValidation type="list" allowBlank="1" showInputMessage="1" showErrorMessage="1" sqref="E21:R21">
      <formula1>"P,F, "</formula1>
    </dataValidation>
    <dataValidation type="list" allowBlank="1" showInputMessage="1" showErrorMessage="1" sqref="E20:R20">
      <formula1>"N,A,B, 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E20" sqref="E20:F20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61" t="s">
        <v>0</v>
      </c>
      <c r="B2" s="162"/>
      <c r="C2" s="163" t="s">
        <v>161</v>
      </c>
      <c r="D2" s="164"/>
      <c r="E2" s="165" t="s">
        <v>1</v>
      </c>
      <c r="F2" s="166"/>
      <c r="G2" s="166"/>
      <c r="H2" s="167"/>
      <c r="I2" s="168" t="str">
        <f>C2</f>
        <v>markAllNoti</v>
      </c>
      <c r="J2" s="169"/>
      <c r="K2" s="169"/>
      <c r="L2" s="169"/>
      <c r="M2" s="169"/>
      <c r="N2" s="169"/>
      <c r="O2" s="169"/>
      <c r="P2" s="169"/>
      <c r="Q2" s="169"/>
      <c r="R2" s="170"/>
    </row>
    <row r="3" spans="1:18" ht="15" customHeight="1" x14ac:dyDescent="0.25">
      <c r="A3" s="171" t="s">
        <v>2</v>
      </c>
      <c r="B3" s="172"/>
      <c r="C3" s="173" t="s">
        <v>105</v>
      </c>
      <c r="D3" s="174"/>
      <c r="E3" s="175" t="s">
        <v>3</v>
      </c>
      <c r="F3" s="176"/>
      <c r="G3" s="176"/>
      <c r="H3" s="177"/>
      <c r="I3" s="178" t="str">
        <f>C3</f>
        <v>DangtSE03039</v>
      </c>
      <c r="J3" s="179"/>
      <c r="K3" s="179"/>
      <c r="L3" s="179"/>
      <c r="M3" s="179"/>
      <c r="N3" s="179"/>
      <c r="O3" s="179"/>
      <c r="P3" s="179"/>
      <c r="Q3" s="179"/>
      <c r="R3" s="180"/>
    </row>
    <row r="4" spans="1:18" ht="15" customHeight="1" x14ac:dyDescent="0.25">
      <c r="A4" s="171" t="s">
        <v>4</v>
      </c>
      <c r="B4" s="172"/>
      <c r="C4" s="181"/>
      <c r="D4" s="181"/>
      <c r="E4" s="182"/>
      <c r="F4" s="182"/>
      <c r="G4" s="182"/>
      <c r="H4" s="182"/>
      <c r="I4" s="181"/>
      <c r="J4" s="181"/>
      <c r="K4" s="181"/>
      <c r="L4" s="181"/>
      <c r="M4" s="181"/>
      <c r="N4" s="181"/>
      <c r="O4" s="181"/>
      <c r="P4" s="181"/>
      <c r="Q4" s="181"/>
      <c r="R4" s="183"/>
    </row>
    <row r="5" spans="1:18" ht="15" customHeight="1" x14ac:dyDescent="0.25">
      <c r="A5" s="184" t="s">
        <v>5</v>
      </c>
      <c r="B5" s="185"/>
      <c r="C5" s="186" t="s">
        <v>6</v>
      </c>
      <c r="D5" s="187"/>
      <c r="E5" s="188" t="s">
        <v>7</v>
      </c>
      <c r="F5" s="187"/>
      <c r="G5" s="187"/>
      <c r="H5" s="189"/>
      <c r="I5" s="187" t="s">
        <v>8</v>
      </c>
      <c r="J5" s="187"/>
      <c r="K5" s="187"/>
      <c r="L5" s="188" t="s">
        <v>9</v>
      </c>
      <c r="M5" s="187"/>
      <c r="N5" s="187"/>
      <c r="O5" s="187"/>
      <c r="P5" s="187"/>
      <c r="Q5" s="187"/>
      <c r="R5" s="190"/>
    </row>
    <row r="6" spans="1:18" ht="15.75" thickBot="1" x14ac:dyDescent="0.3">
      <c r="A6" s="191">
        <f>COUNTIF(E19:R19,"P")</f>
        <v>2</v>
      </c>
      <c r="B6" s="192"/>
      <c r="C6" s="193">
        <f>COUNTIF(E19:R19,"F")</f>
        <v>0</v>
      </c>
      <c r="D6" s="194"/>
      <c r="E6" s="195">
        <f>SUM(L6,- A6,- C6)</f>
        <v>0</v>
      </c>
      <c r="F6" s="194"/>
      <c r="G6" s="194"/>
      <c r="H6" s="196"/>
      <c r="I6" s="5">
        <f>COUNTIF(E18:R18,"N")</f>
        <v>1</v>
      </c>
      <c r="J6" s="5">
        <f>COUNTIF(E18:R18,"A")</f>
        <v>1</v>
      </c>
      <c r="K6" s="5">
        <f>COUNTIF(E18:R18,"B")</f>
        <v>0</v>
      </c>
      <c r="L6" s="195">
        <f>COUNTA(E8:R8)</f>
        <v>2</v>
      </c>
      <c r="M6" s="194"/>
      <c r="N6" s="194"/>
      <c r="O6" s="194"/>
      <c r="P6" s="194"/>
      <c r="Q6" s="194"/>
      <c r="R6" s="197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07"/>
      <c r="C8" s="208"/>
      <c r="D8" s="208"/>
      <c r="E8" s="116" t="s">
        <v>10</v>
      </c>
      <c r="F8" s="116" t="s">
        <v>108</v>
      </c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7"/>
    </row>
    <row r="9" spans="1:18" x14ac:dyDescent="0.25">
      <c r="A9" s="198" t="s">
        <v>11</v>
      </c>
      <c r="B9" s="209" t="s">
        <v>135</v>
      </c>
      <c r="C9" s="210"/>
      <c r="D9" s="211"/>
      <c r="E9" s="120" t="s">
        <v>12</v>
      </c>
      <c r="F9" s="9"/>
      <c r="G9" s="9"/>
      <c r="H9" s="8"/>
      <c r="I9" s="8"/>
      <c r="J9" s="8"/>
      <c r="K9" s="8"/>
      <c r="L9" s="8"/>
      <c r="M9" s="10"/>
      <c r="N9" s="10"/>
      <c r="O9" s="10"/>
      <c r="P9" s="10"/>
      <c r="Q9" s="10"/>
      <c r="R9" s="8"/>
    </row>
    <row r="10" spans="1:18" x14ac:dyDescent="0.25">
      <c r="A10" s="199"/>
      <c r="B10" s="215" t="s">
        <v>134</v>
      </c>
      <c r="C10" s="216"/>
      <c r="D10" s="217"/>
      <c r="E10" s="120"/>
      <c r="F10" s="8" t="s">
        <v>12</v>
      </c>
      <c r="G10" s="8"/>
      <c r="H10" s="8"/>
      <c r="I10" s="8"/>
      <c r="J10" s="8"/>
      <c r="K10" s="8"/>
      <c r="L10" s="8"/>
      <c r="M10" s="10"/>
      <c r="N10" s="10"/>
      <c r="O10" s="10"/>
      <c r="P10" s="10"/>
      <c r="Q10" s="10"/>
      <c r="R10" s="8"/>
    </row>
    <row r="11" spans="1:18" ht="15.75" thickBot="1" x14ac:dyDescent="0.3">
      <c r="A11" s="199"/>
      <c r="B11" s="212"/>
      <c r="C11" s="213"/>
      <c r="D11" s="214"/>
      <c r="E11" s="120"/>
      <c r="F11" s="8"/>
      <c r="G11" s="8"/>
      <c r="H11" s="8"/>
      <c r="I11" s="8"/>
      <c r="J11" s="8"/>
      <c r="K11" s="8"/>
      <c r="L11" s="8"/>
      <c r="M11" s="10"/>
      <c r="N11" s="10"/>
      <c r="O11" s="10"/>
      <c r="P11" s="10"/>
      <c r="Q11" s="10"/>
      <c r="R11" s="8"/>
    </row>
    <row r="12" spans="1:18" x14ac:dyDescent="0.25">
      <c r="A12" s="198" t="s">
        <v>13</v>
      </c>
      <c r="B12" s="201"/>
      <c r="C12" s="202"/>
      <c r="D12" s="203"/>
      <c r="E12" s="120"/>
      <c r="F12" s="8"/>
      <c r="G12" s="8"/>
      <c r="H12" s="8"/>
      <c r="I12" s="8"/>
      <c r="J12" s="8"/>
      <c r="K12" s="8"/>
      <c r="L12" s="8"/>
      <c r="M12" s="10"/>
      <c r="N12" s="10"/>
      <c r="O12" s="10"/>
      <c r="P12" s="10"/>
      <c r="Q12" s="10"/>
      <c r="R12" s="8"/>
    </row>
    <row r="13" spans="1:18" x14ac:dyDescent="0.25">
      <c r="A13" s="199"/>
      <c r="B13" s="204"/>
      <c r="C13" s="205"/>
      <c r="D13" s="206"/>
      <c r="E13" s="120"/>
      <c r="F13" s="8"/>
      <c r="G13" s="8"/>
      <c r="H13" s="8"/>
      <c r="I13" s="8"/>
      <c r="J13" s="8"/>
      <c r="K13" s="8"/>
      <c r="L13" s="8"/>
      <c r="M13" s="10"/>
      <c r="N13" s="10"/>
      <c r="O13" s="10"/>
      <c r="P13" s="10"/>
      <c r="Q13" s="10"/>
      <c r="R13" s="8"/>
    </row>
    <row r="14" spans="1:18" ht="15.75" thickBot="1" x14ac:dyDescent="0.3">
      <c r="A14" s="199"/>
      <c r="B14" s="204"/>
      <c r="C14" s="205"/>
      <c r="D14" s="206"/>
      <c r="E14" s="120"/>
      <c r="F14" s="8"/>
      <c r="G14" s="8"/>
      <c r="H14" s="8"/>
      <c r="I14" s="8"/>
      <c r="J14" s="8"/>
      <c r="K14" s="8"/>
      <c r="L14" s="8"/>
      <c r="M14" s="10"/>
      <c r="N14" s="10"/>
      <c r="O14" s="10"/>
      <c r="P14" s="10"/>
      <c r="Q14" s="10"/>
      <c r="R14" s="8"/>
    </row>
    <row r="15" spans="1:18" ht="15" customHeight="1" x14ac:dyDescent="0.25">
      <c r="A15" s="198" t="s">
        <v>14</v>
      </c>
      <c r="B15" s="215" t="s">
        <v>133</v>
      </c>
      <c r="C15" s="216"/>
      <c r="D15" s="217"/>
      <c r="E15" s="120" t="s">
        <v>12</v>
      </c>
      <c r="F15" s="120"/>
      <c r="G15" s="120"/>
      <c r="H15" s="120"/>
      <c r="I15" s="120"/>
      <c r="J15" s="120"/>
      <c r="K15" s="8"/>
      <c r="L15" s="8"/>
      <c r="M15" s="10"/>
      <c r="N15" s="10"/>
      <c r="O15" s="10"/>
      <c r="P15" s="10"/>
      <c r="Q15" s="10"/>
      <c r="R15" s="8"/>
    </row>
    <row r="16" spans="1:18" ht="15" customHeight="1" x14ac:dyDescent="0.25">
      <c r="A16" s="199"/>
      <c r="B16" s="215" t="s">
        <v>162</v>
      </c>
      <c r="C16" s="216"/>
      <c r="D16" s="217"/>
      <c r="E16" s="120"/>
      <c r="F16" s="120" t="s">
        <v>12</v>
      </c>
      <c r="G16" s="120"/>
      <c r="H16" s="120"/>
      <c r="I16" s="120"/>
      <c r="J16" s="120"/>
      <c r="K16" s="8"/>
      <c r="L16" s="8"/>
      <c r="M16" s="10"/>
      <c r="N16" s="10"/>
      <c r="O16" s="10"/>
      <c r="P16" s="10"/>
      <c r="Q16" s="10"/>
      <c r="R16" s="8"/>
    </row>
    <row r="17" spans="1:18" ht="15.75" thickBot="1" x14ac:dyDescent="0.3">
      <c r="A17" s="199"/>
      <c r="B17" s="215" t="s">
        <v>163</v>
      </c>
      <c r="C17" s="216"/>
      <c r="D17" s="217"/>
      <c r="E17" s="120"/>
      <c r="F17" s="8" t="s">
        <v>12</v>
      </c>
      <c r="G17" s="8"/>
      <c r="H17" s="8"/>
      <c r="I17" s="8"/>
      <c r="J17" s="8"/>
      <c r="K17" s="8"/>
      <c r="L17" s="8"/>
      <c r="M17" s="10"/>
      <c r="N17" s="10"/>
      <c r="O17" s="10"/>
      <c r="P17" s="10"/>
      <c r="Q17" s="10"/>
      <c r="R17" s="8"/>
    </row>
    <row r="18" spans="1:18" ht="15.75" thickTop="1" x14ac:dyDescent="0.25">
      <c r="A18" s="198" t="s">
        <v>15</v>
      </c>
      <c r="B18" s="212" t="s">
        <v>16</v>
      </c>
      <c r="C18" s="213"/>
      <c r="D18" s="214"/>
      <c r="E18" s="121" t="s">
        <v>34</v>
      </c>
      <c r="F18" s="121" t="s">
        <v>17</v>
      </c>
      <c r="G18" s="121"/>
      <c r="H18" s="121"/>
      <c r="I18" s="121"/>
      <c r="J18" s="121"/>
      <c r="K18" s="11"/>
      <c r="L18" s="11"/>
      <c r="M18" s="11"/>
      <c r="N18" s="11"/>
      <c r="O18" s="11"/>
      <c r="P18" s="11"/>
      <c r="Q18" s="11"/>
      <c r="R18" s="11"/>
    </row>
    <row r="19" spans="1:18" x14ac:dyDescent="0.25">
      <c r="A19" s="199"/>
      <c r="B19" s="212" t="s">
        <v>18</v>
      </c>
      <c r="C19" s="213"/>
      <c r="D19" s="214"/>
      <c r="E19" s="122" t="s">
        <v>19</v>
      </c>
      <c r="F19" s="122" t="s">
        <v>19</v>
      </c>
      <c r="G19" s="122"/>
      <c r="H19" s="122"/>
      <c r="I19" s="122"/>
      <c r="J19" s="122"/>
      <c r="K19" s="122"/>
      <c r="L19" s="9"/>
      <c r="M19" s="9"/>
      <c r="N19" s="9"/>
      <c r="O19" s="9"/>
      <c r="P19" s="9"/>
      <c r="Q19" s="9"/>
      <c r="R19" s="9"/>
    </row>
    <row r="20" spans="1:18" x14ac:dyDescent="0.25">
      <c r="A20" s="199"/>
      <c r="B20" s="212" t="s">
        <v>20</v>
      </c>
      <c r="C20" s="213"/>
      <c r="D20" s="214"/>
      <c r="E20" s="123">
        <v>42592</v>
      </c>
      <c r="F20" s="123">
        <v>42592</v>
      </c>
      <c r="G20" s="123"/>
      <c r="H20" s="123"/>
      <c r="I20" s="123"/>
      <c r="J20" s="123"/>
      <c r="K20" s="123"/>
      <c r="L20" s="12"/>
      <c r="M20" s="12"/>
      <c r="N20" s="12"/>
      <c r="O20" s="12"/>
      <c r="P20" s="12"/>
      <c r="Q20" s="12"/>
      <c r="R20" s="12"/>
    </row>
  </sheetData>
  <mergeCells count="36">
    <mergeCell ref="A18:A20"/>
    <mergeCell ref="B18:D18"/>
    <mergeCell ref="B19:D19"/>
    <mergeCell ref="B20:D20"/>
    <mergeCell ref="B16:D16"/>
    <mergeCell ref="A12:A14"/>
    <mergeCell ref="B12:D12"/>
    <mergeCell ref="B13:D13"/>
    <mergeCell ref="B14:D14"/>
    <mergeCell ref="A15:A17"/>
    <mergeCell ref="B15:D15"/>
    <mergeCell ref="B17:D17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8:R18">
      <formula1>"N,A,B, "</formula1>
    </dataValidation>
    <dataValidation type="list" allowBlank="1" showInputMessage="1" showErrorMessage="1" sqref="E19:R19">
      <formula1>"P,F, "</formula1>
    </dataValidation>
    <dataValidation type="list" allowBlank="1" showInputMessage="1" showErrorMessage="1" sqref="I9:I11 E9:G11 E12:R17">
      <formula1>"O, 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L30" sqref="L30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61" t="s">
        <v>0</v>
      </c>
      <c r="B2" s="162"/>
      <c r="C2" s="163" t="s">
        <v>164</v>
      </c>
      <c r="D2" s="164"/>
      <c r="E2" s="165" t="s">
        <v>1</v>
      </c>
      <c r="F2" s="166"/>
      <c r="G2" s="166"/>
      <c r="H2" s="167"/>
      <c r="I2" s="168" t="str">
        <f>C2</f>
        <v>changeBookmark</v>
      </c>
      <c r="J2" s="169"/>
      <c r="K2" s="169"/>
      <c r="L2" s="169"/>
      <c r="M2" s="169"/>
      <c r="N2" s="169"/>
      <c r="O2" s="169"/>
      <c r="P2" s="169"/>
      <c r="Q2" s="169"/>
      <c r="R2" s="170"/>
    </row>
    <row r="3" spans="1:18" ht="15" customHeight="1" x14ac:dyDescent="0.25">
      <c r="A3" s="171" t="s">
        <v>2</v>
      </c>
      <c r="B3" s="172"/>
      <c r="C3" s="173" t="s">
        <v>105</v>
      </c>
      <c r="D3" s="174"/>
      <c r="E3" s="175" t="s">
        <v>3</v>
      </c>
      <c r="F3" s="176"/>
      <c r="G3" s="176"/>
      <c r="H3" s="177"/>
      <c r="I3" s="178" t="str">
        <f>C3</f>
        <v>DangtSE03039</v>
      </c>
      <c r="J3" s="179"/>
      <c r="K3" s="179"/>
      <c r="L3" s="179"/>
      <c r="M3" s="179"/>
      <c r="N3" s="179"/>
      <c r="O3" s="179"/>
      <c r="P3" s="179"/>
      <c r="Q3" s="179"/>
      <c r="R3" s="180"/>
    </row>
    <row r="4" spans="1:18" ht="15" customHeight="1" x14ac:dyDescent="0.25">
      <c r="A4" s="171" t="s">
        <v>4</v>
      </c>
      <c r="B4" s="172"/>
      <c r="C4" s="181"/>
      <c r="D4" s="181"/>
      <c r="E4" s="182"/>
      <c r="F4" s="182"/>
      <c r="G4" s="182"/>
      <c r="H4" s="182"/>
      <c r="I4" s="181"/>
      <c r="J4" s="181"/>
      <c r="K4" s="181"/>
      <c r="L4" s="181"/>
      <c r="M4" s="181"/>
      <c r="N4" s="181"/>
      <c r="O4" s="181"/>
      <c r="P4" s="181"/>
      <c r="Q4" s="181"/>
      <c r="R4" s="183"/>
    </row>
    <row r="5" spans="1:18" ht="15" customHeight="1" x14ac:dyDescent="0.25">
      <c r="A5" s="184" t="s">
        <v>5</v>
      </c>
      <c r="B5" s="185"/>
      <c r="C5" s="186" t="s">
        <v>6</v>
      </c>
      <c r="D5" s="187"/>
      <c r="E5" s="188" t="s">
        <v>7</v>
      </c>
      <c r="F5" s="187"/>
      <c r="G5" s="187"/>
      <c r="H5" s="189"/>
      <c r="I5" s="187" t="s">
        <v>8</v>
      </c>
      <c r="J5" s="187"/>
      <c r="K5" s="187"/>
      <c r="L5" s="188" t="s">
        <v>9</v>
      </c>
      <c r="M5" s="187"/>
      <c r="N5" s="187"/>
      <c r="O5" s="187"/>
      <c r="P5" s="187"/>
      <c r="Q5" s="187"/>
      <c r="R5" s="190"/>
    </row>
    <row r="6" spans="1:18" ht="15.75" thickBot="1" x14ac:dyDescent="0.3">
      <c r="A6" s="191">
        <f>COUNTIF(E27:R27,"P")</f>
        <v>7</v>
      </c>
      <c r="B6" s="192"/>
      <c r="C6" s="193">
        <f>COUNTIF(E27:R27,"F")</f>
        <v>0</v>
      </c>
      <c r="D6" s="194"/>
      <c r="E6" s="195">
        <f>SUM(L6,- A6,- C6)</f>
        <v>0</v>
      </c>
      <c r="F6" s="194"/>
      <c r="G6" s="194"/>
      <c r="H6" s="196"/>
      <c r="I6" s="5">
        <f>COUNTIF(E26:R26,"N")</f>
        <v>2</v>
      </c>
      <c r="J6" s="5">
        <f>COUNTIF(E26:R26,"A")</f>
        <v>5</v>
      </c>
      <c r="K6" s="5">
        <f>COUNTIF(E26:R26,"B")</f>
        <v>0</v>
      </c>
      <c r="L6" s="195">
        <f>COUNTA(E8:R8)</f>
        <v>7</v>
      </c>
      <c r="M6" s="194"/>
      <c r="N6" s="194"/>
      <c r="O6" s="194"/>
      <c r="P6" s="194"/>
      <c r="Q6" s="194"/>
      <c r="R6" s="197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07"/>
      <c r="C8" s="208"/>
      <c r="D8" s="208"/>
      <c r="E8" s="116" t="s">
        <v>10</v>
      </c>
      <c r="F8" s="116" t="s">
        <v>108</v>
      </c>
      <c r="G8" s="116" t="s">
        <v>109</v>
      </c>
      <c r="H8" s="116" t="s">
        <v>110</v>
      </c>
      <c r="I8" s="116" t="s">
        <v>111</v>
      </c>
      <c r="J8" s="116" t="s">
        <v>112</v>
      </c>
      <c r="K8" s="116" t="s">
        <v>113</v>
      </c>
      <c r="L8" s="116"/>
      <c r="M8" s="116"/>
      <c r="N8" s="116"/>
      <c r="O8" s="116"/>
      <c r="P8" s="116"/>
      <c r="Q8" s="116"/>
      <c r="R8" s="117"/>
    </row>
    <row r="9" spans="1:18" x14ac:dyDescent="0.25">
      <c r="A9" s="198" t="s">
        <v>11</v>
      </c>
      <c r="B9" s="209" t="s">
        <v>134</v>
      </c>
      <c r="C9" s="210"/>
      <c r="D9" s="211"/>
      <c r="E9" s="120"/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8"/>
      <c r="M9" s="10"/>
      <c r="N9" s="10"/>
      <c r="O9" s="10"/>
      <c r="P9" s="10"/>
      <c r="Q9" s="10"/>
      <c r="R9" s="8"/>
    </row>
    <row r="10" spans="1:18" x14ac:dyDescent="0.25">
      <c r="A10" s="199"/>
      <c r="B10" s="215" t="s">
        <v>135</v>
      </c>
      <c r="C10" s="216"/>
      <c r="D10" s="217"/>
      <c r="E10" s="120" t="s">
        <v>12</v>
      </c>
      <c r="F10" s="8"/>
      <c r="G10" s="8"/>
      <c r="H10" s="8"/>
      <c r="I10" s="8"/>
      <c r="J10" s="8"/>
      <c r="K10" s="8"/>
      <c r="L10" s="8"/>
      <c r="M10" s="10"/>
      <c r="N10" s="10"/>
      <c r="O10" s="10"/>
      <c r="P10" s="10"/>
      <c r="Q10" s="10"/>
      <c r="R10" s="8"/>
    </row>
    <row r="11" spans="1:18" ht="15.75" thickBot="1" x14ac:dyDescent="0.3">
      <c r="A11" s="199"/>
      <c r="B11" s="212"/>
      <c r="C11" s="213"/>
      <c r="D11" s="214"/>
      <c r="E11" s="120"/>
      <c r="F11" s="8"/>
      <c r="G11" s="8"/>
      <c r="H11" s="8"/>
      <c r="I11" s="8"/>
      <c r="J11" s="8"/>
      <c r="K11" s="8"/>
      <c r="L11" s="8"/>
      <c r="M11" s="10"/>
      <c r="N11" s="10"/>
      <c r="O11" s="10"/>
      <c r="P11" s="10"/>
      <c r="Q11" s="10"/>
      <c r="R11" s="8"/>
    </row>
    <row r="12" spans="1:18" x14ac:dyDescent="0.25">
      <c r="A12" s="198" t="s">
        <v>13</v>
      </c>
      <c r="B12" s="201" t="s">
        <v>167</v>
      </c>
      <c r="C12" s="202"/>
      <c r="D12" s="203"/>
      <c r="E12" s="120"/>
      <c r="F12" s="8"/>
      <c r="G12" s="8"/>
      <c r="H12" s="8"/>
      <c r="I12" s="8"/>
      <c r="J12" s="8"/>
      <c r="K12" s="8"/>
      <c r="L12" s="8"/>
      <c r="M12" s="10"/>
      <c r="N12" s="10"/>
      <c r="O12" s="10"/>
      <c r="P12" s="10"/>
      <c r="Q12" s="10"/>
      <c r="R12" s="8"/>
    </row>
    <row r="13" spans="1:18" x14ac:dyDescent="0.25">
      <c r="A13" s="199"/>
      <c r="B13" s="204" t="s">
        <v>131</v>
      </c>
      <c r="C13" s="205"/>
      <c r="D13" s="206"/>
      <c r="E13" s="120"/>
      <c r="F13" s="8" t="s">
        <v>12</v>
      </c>
      <c r="G13" s="8"/>
      <c r="H13" s="8"/>
      <c r="I13" s="8"/>
      <c r="J13" s="8"/>
      <c r="K13" s="8"/>
      <c r="L13" s="8"/>
      <c r="M13" s="10"/>
      <c r="N13" s="10"/>
      <c r="O13" s="10"/>
      <c r="P13" s="10"/>
      <c r="Q13" s="10"/>
      <c r="R13" s="8"/>
    </row>
    <row r="14" spans="1:18" x14ac:dyDescent="0.25">
      <c r="A14" s="199"/>
      <c r="B14" s="204" t="s">
        <v>166</v>
      </c>
      <c r="C14" s="205"/>
      <c r="D14" s="206"/>
      <c r="E14" s="120"/>
      <c r="F14" s="8"/>
      <c r="G14" s="8" t="s">
        <v>12</v>
      </c>
      <c r="H14" s="8"/>
      <c r="I14" s="8"/>
      <c r="J14" s="8"/>
      <c r="K14" s="8"/>
      <c r="L14" s="8"/>
      <c r="M14" s="10"/>
      <c r="N14" s="10"/>
      <c r="O14" s="10"/>
      <c r="P14" s="10"/>
      <c r="Q14" s="10"/>
      <c r="R14" s="8"/>
    </row>
    <row r="15" spans="1:18" x14ac:dyDescent="0.25">
      <c r="A15" s="199"/>
      <c r="B15" s="204" t="b">
        <v>1</v>
      </c>
      <c r="C15" s="205"/>
      <c r="D15" s="206"/>
      <c r="E15" s="120"/>
      <c r="F15" s="8"/>
      <c r="G15" s="8"/>
      <c r="H15" s="8" t="s">
        <v>12</v>
      </c>
      <c r="I15" s="8" t="s">
        <v>12</v>
      </c>
      <c r="J15" s="8" t="s">
        <v>12</v>
      </c>
      <c r="K15" s="8"/>
      <c r="L15" s="8"/>
      <c r="M15" s="10"/>
      <c r="N15" s="10"/>
      <c r="O15" s="10"/>
      <c r="P15" s="10"/>
      <c r="Q15" s="10"/>
      <c r="R15" s="8"/>
    </row>
    <row r="16" spans="1:18" x14ac:dyDescent="0.25">
      <c r="A16" s="199"/>
      <c r="B16" s="204" t="b">
        <v>0</v>
      </c>
      <c r="C16" s="205"/>
      <c r="D16" s="206"/>
      <c r="E16" s="120"/>
      <c r="F16" s="8"/>
      <c r="G16" s="8"/>
      <c r="H16" s="8"/>
      <c r="I16" s="8"/>
      <c r="J16" s="8"/>
      <c r="K16" s="8" t="s">
        <v>12</v>
      </c>
      <c r="L16" s="8"/>
      <c r="M16" s="10"/>
      <c r="N16" s="10"/>
      <c r="O16" s="10"/>
      <c r="P16" s="10"/>
      <c r="Q16" s="10"/>
      <c r="R16" s="8"/>
    </row>
    <row r="17" spans="1:18" x14ac:dyDescent="0.25">
      <c r="A17" s="199"/>
      <c r="B17" s="201" t="s">
        <v>168</v>
      </c>
      <c r="C17" s="202"/>
      <c r="D17" s="203"/>
      <c r="E17" s="120"/>
      <c r="F17" s="8"/>
      <c r="G17" s="8"/>
      <c r="H17" s="8"/>
      <c r="I17" s="8"/>
      <c r="J17" s="8"/>
      <c r="K17" s="8"/>
      <c r="L17" s="8"/>
      <c r="M17" s="10"/>
      <c r="N17" s="10"/>
      <c r="O17" s="10"/>
      <c r="P17" s="10"/>
      <c r="Q17" s="10"/>
      <c r="R17" s="8"/>
    </row>
    <row r="18" spans="1:18" x14ac:dyDescent="0.25">
      <c r="A18" s="199"/>
      <c r="B18" s="204" t="s">
        <v>131</v>
      </c>
      <c r="C18" s="205"/>
      <c r="D18" s="206"/>
      <c r="E18" s="120"/>
      <c r="F18" s="8"/>
      <c r="G18" s="8"/>
      <c r="H18" s="8" t="s">
        <v>12</v>
      </c>
      <c r="I18" s="8"/>
      <c r="J18" s="8"/>
      <c r="K18" s="8"/>
      <c r="L18" s="8"/>
      <c r="M18" s="10"/>
      <c r="N18" s="10"/>
      <c r="O18" s="10"/>
      <c r="P18" s="10"/>
      <c r="Q18" s="10"/>
      <c r="R18" s="8"/>
    </row>
    <row r="19" spans="1:18" x14ac:dyDescent="0.25">
      <c r="A19" s="199"/>
      <c r="B19" s="204" t="s">
        <v>170</v>
      </c>
      <c r="C19" s="205"/>
      <c r="D19" s="206"/>
      <c r="E19" s="120"/>
      <c r="F19" s="8"/>
      <c r="G19" s="8"/>
      <c r="H19" s="8"/>
      <c r="I19" s="8" t="s">
        <v>12</v>
      </c>
      <c r="J19" s="8"/>
      <c r="K19" s="8"/>
      <c r="L19" s="8"/>
      <c r="M19" s="10"/>
      <c r="N19" s="10"/>
      <c r="O19" s="10"/>
      <c r="P19" s="10"/>
      <c r="Q19" s="10"/>
      <c r="R19" s="8"/>
    </row>
    <row r="20" spans="1:18" ht="15.75" thickBot="1" x14ac:dyDescent="0.3">
      <c r="A20" s="199"/>
      <c r="B20" s="204" t="s">
        <v>169</v>
      </c>
      <c r="C20" s="205"/>
      <c r="D20" s="206"/>
      <c r="E20" s="120"/>
      <c r="F20" s="8" t="s">
        <v>12</v>
      </c>
      <c r="G20" s="8" t="s">
        <v>12</v>
      </c>
      <c r="H20" s="8"/>
      <c r="I20" s="8"/>
      <c r="J20" s="8" t="s">
        <v>12</v>
      </c>
      <c r="K20" s="8" t="s">
        <v>12</v>
      </c>
      <c r="L20" s="8"/>
      <c r="M20" s="10"/>
      <c r="N20" s="10"/>
      <c r="O20" s="10"/>
      <c r="P20" s="10"/>
      <c r="Q20" s="10"/>
      <c r="R20" s="8"/>
    </row>
    <row r="21" spans="1:18" ht="15" customHeight="1" x14ac:dyDescent="0.25">
      <c r="A21" s="198" t="s">
        <v>14</v>
      </c>
      <c r="B21" s="215" t="s">
        <v>133</v>
      </c>
      <c r="C21" s="216"/>
      <c r="D21" s="217"/>
      <c r="E21" s="120" t="s">
        <v>12</v>
      </c>
      <c r="F21" s="120"/>
      <c r="G21" s="120"/>
      <c r="H21" s="120"/>
      <c r="I21" s="120"/>
      <c r="J21" s="120"/>
      <c r="K21" s="120"/>
      <c r="L21" s="120"/>
      <c r="M21" s="133"/>
      <c r="N21" s="133"/>
      <c r="O21" s="133"/>
      <c r="P21" s="133"/>
      <c r="Q21" s="10"/>
      <c r="R21" s="8"/>
    </row>
    <row r="22" spans="1:18" ht="15" customHeight="1" x14ac:dyDescent="0.25">
      <c r="A22" s="199"/>
      <c r="B22" s="215" t="s">
        <v>122</v>
      </c>
      <c r="C22" s="216"/>
      <c r="D22" s="217"/>
      <c r="E22" s="120"/>
      <c r="F22" s="120" t="s">
        <v>12</v>
      </c>
      <c r="G22" s="120" t="s">
        <v>12</v>
      </c>
      <c r="H22" s="120" t="s">
        <v>12</v>
      </c>
      <c r="I22" s="120" t="s">
        <v>12</v>
      </c>
      <c r="J22" s="120"/>
      <c r="K22" s="120"/>
      <c r="L22" s="120"/>
      <c r="M22" s="133"/>
      <c r="N22" s="133"/>
      <c r="O22" s="133"/>
      <c r="P22" s="133"/>
      <c r="Q22" s="10"/>
      <c r="R22" s="8"/>
    </row>
    <row r="23" spans="1:18" ht="15" customHeight="1" x14ac:dyDescent="0.25">
      <c r="A23" s="199"/>
      <c r="B23" s="215" t="s">
        <v>171</v>
      </c>
      <c r="C23" s="216"/>
      <c r="D23" s="217"/>
      <c r="E23" s="120"/>
      <c r="F23" s="120"/>
      <c r="G23" s="120"/>
      <c r="H23" s="120"/>
      <c r="I23" s="120"/>
      <c r="J23" s="120"/>
      <c r="K23" s="120" t="s">
        <v>12</v>
      </c>
      <c r="L23" s="120"/>
      <c r="M23" s="133"/>
      <c r="N23" s="133"/>
      <c r="O23" s="133"/>
      <c r="P23" s="133"/>
      <c r="Q23" s="10"/>
      <c r="R23" s="8"/>
    </row>
    <row r="24" spans="1:18" ht="15" customHeight="1" x14ac:dyDescent="0.25">
      <c r="A24" s="199"/>
      <c r="B24" s="215" t="s">
        <v>172</v>
      </c>
      <c r="C24" s="216"/>
      <c r="D24" s="217"/>
      <c r="E24" s="120"/>
      <c r="F24" s="120"/>
      <c r="G24" s="120"/>
      <c r="H24" s="120"/>
      <c r="I24" s="120"/>
      <c r="J24" s="120" t="s">
        <v>12</v>
      </c>
      <c r="K24" s="120"/>
      <c r="L24" s="120"/>
      <c r="M24" s="133"/>
      <c r="N24" s="133"/>
      <c r="O24" s="133"/>
      <c r="P24" s="133"/>
      <c r="Q24" s="10"/>
      <c r="R24" s="8"/>
    </row>
    <row r="25" spans="1:18" ht="15" customHeight="1" thickBot="1" x14ac:dyDescent="0.3">
      <c r="A25" s="200"/>
      <c r="B25" s="215" t="s">
        <v>173</v>
      </c>
      <c r="C25" s="216"/>
      <c r="D25" s="217"/>
      <c r="E25" s="120"/>
      <c r="F25" s="120"/>
      <c r="G25" s="120"/>
      <c r="H25" s="120"/>
      <c r="I25" s="120"/>
      <c r="J25" s="120" t="s">
        <v>12</v>
      </c>
      <c r="K25" s="120" t="s">
        <v>12</v>
      </c>
      <c r="L25" s="8"/>
      <c r="M25" s="10"/>
      <c r="N25" s="10"/>
      <c r="O25" s="10"/>
      <c r="P25" s="10"/>
      <c r="Q25" s="10"/>
      <c r="R25" s="8"/>
    </row>
    <row r="26" spans="1:18" ht="15.75" thickTop="1" x14ac:dyDescent="0.25">
      <c r="A26" s="198" t="s">
        <v>15</v>
      </c>
      <c r="B26" s="212" t="s">
        <v>16</v>
      </c>
      <c r="C26" s="213"/>
      <c r="D26" s="214"/>
      <c r="E26" s="121" t="s">
        <v>34</v>
      </c>
      <c r="F26" s="121" t="s">
        <v>34</v>
      </c>
      <c r="G26" s="121" t="s">
        <v>34</v>
      </c>
      <c r="H26" s="121" t="s">
        <v>34</v>
      </c>
      <c r="I26" s="121" t="s">
        <v>34</v>
      </c>
      <c r="J26" s="121" t="s">
        <v>17</v>
      </c>
      <c r="K26" s="121" t="s">
        <v>17</v>
      </c>
      <c r="L26" s="11"/>
      <c r="M26" s="11"/>
      <c r="N26" s="11"/>
      <c r="O26" s="11"/>
      <c r="P26" s="11"/>
      <c r="Q26" s="11"/>
      <c r="R26" s="11"/>
    </row>
    <row r="27" spans="1:18" x14ac:dyDescent="0.25">
      <c r="A27" s="199"/>
      <c r="B27" s="212" t="s">
        <v>18</v>
      </c>
      <c r="C27" s="213"/>
      <c r="D27" s="214"/>
      <c r="E27" s="122" t="s">
        <v>19</v>
      </c>
      <c r="F27" s="122" t="s">
        <v>19</v>
      </c>
      <c r="G27" s="122" t="s">
        <v>19</v>
      </c>
      <c r="H27" s="122" t="s">
        <v>19</v>
      </c>
      <c r="I27" s="122" t="s">
        <v>19</v>
      </c>
      <c r="J27" s="122" t="s">
        <v>19</v>
      </c>
      <c r="K27" s="122" t="s">
        <v>19</v>
      </c>
      <c r="L27" s="9"/>
      <c r="M27" s="9"/>
      <c r="N27" s="9"/>
      <c r="O27" s="9"/>
      <c r="P27" s="9"/>
      <c r="Q27" s="9"/>
      <c r="R27" s="9"/>
    </row>
    <row r="28" spans="1:18" x14ac:dyDescent="0.25">
      <c r="A28" s="199"/>
      <c r="B28" s="212" t="s">
        <v>20</v>
      </c>
      <c r="C28" s="213"/>
      <c r="D28" s="214"/>
      <c r="E28" s="123">
        <v>42592</v>
      </c>
      <c r="F28" s="123">
        <v>42592</v>
      </c>
      <c r="G28" s="123">
        <v>42592</v>
      </c>
      <c r="H28" s="123">
        <v>42592</v>
      </c>
      <c r="I28" s="123">
        <v>42592</v>
      </c>
      <c r="J28" s="123">
        <v>42592</v>
      </c>
      <c r="K28" s="123">
        <v>42592</v>
      </c>
      <c r="L28" s="12"/>
      <c r="M28" s="12"/>
      <c r="N28" s="12"/>
      <c r="O28" s="12"/>
      <c r="P28" s="12"/>
      <c r="Q28" s="12"/>
      <c r="R28" s="12"/>
    </row>
  </sheetData>
  <mergeCells count="44">
    <mergeCell ref="A26:A28"/>
    <mergeCell ref="B26:D26"/>
    <mergeCell ref="B27:D27"/>
    <mergeCell ref="B28:D28"/>
    <mergeCell ref="B16:D16"/>
    <mergeCell ref="B17:D17"/>
    <mergeCell ref="B18:D18"/>
    <mergeCell ref="B20:D20"/>
    <mergeCell ref="B19:D19"/>
    <mergeCell ref="A21:A25"/>
    <mergeCell ref="B21:D21"/>
    <mergeCell ref="B22:D22"/>
    <mergeCell ref="B23:D23"/>
    <mergeCell ref="B24:D24"/>
    <mergeCell ref="B25:D25"/>
    <mergeCell ref="A12:A20"/>
    <mergeCell ref="B12:D12"/>
    <mergeCell ref="B13:D13"/>
    <mergeCell ref="B14:D14"/>
    <mergeCell ref="B15:D15"/>
    <mergeCell ref="A6:B6"/>
    <mergeCell ref="C6:D6"/>
    <mergeCell ref="E6:H6"/>
    <mergeCell ref="L6:R6"/>
    <mergeCell ref="B8:D8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9:I11 E9:G11 K9:K11 E12:R25 J9 H9">
      <formula1>"O, "</formula1>
    </dataValidation>
    <dataValidation type="list" allowBlank="1" showInputMessage="1" showErrorMessage="1" sqref="E27:R27">
      <formula1>"P,F, "</formula1>
    </dataValidation>
    <dataValidation type="list" allowBlank="1" showInputMessage="1" showErrorMessage="1" sqref="E26:R26">
      <formula1>"N,A,B, 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M17" sqref="M17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61" t="s">
        <v>0</v>
      </c>
      <c r="B2" s="162"/>
      <c r="C2" s="163" t="s">
        <v>174</v>
      </c>
      <c r="D2" s="164"/>
      <c r="E2" s="165" t="s">
        <v>1</v>
      </c>
      <c r="F2" s="166"/>
      <c r="G2" s="166"/>
      <c r="H2" s="167"/>
      <c r="I2" s="168" t="str">
        <f>C2</f>
        <v>createNotification</v>
      </c>
      <c r="J2" s="169"/>
      <c r="K2" s="169"/>
      <c r="L2" s="169"/>
      <c r="M2" s="169"/>
      <c r="N2" s="169"/>
      <c r="O2" s="169"/>
      <c r="P2" s="169"/>
      <c r="Q2" s="169"/>
      <c r="R2" s="170"/>
    </row>
    <row r="3" spans="1:18" ht="15" customHeight="1" x14ac:dyDescent="0.25">
      <c r="A3" s="171" t="s">
        <v>2</v>
      </c>
      <c r="B3" s="172"/>
      <c r="C3" s="173" t="s">
        <v>105</v>
      </c>
      <c r="D3" s="174"/>
      <c r="E3" s="175" t="s">
        <v>3</v>
      </c>
      <c r="F3" s="176"/>
      <c r="G3" s="176"/>
      <c r="H3" s="177"/>
      <c r="I3" s="178" t="str">
        <f>C3</f>
        <v>DangtSE03039</v>
      </c>
      <c r="J3" s="179"/>
      <c r="K3" s="179"/>
      <c r="L3" s="179"/>
      <c r="M3" s="179"/>
      <c r="N3" s="179"/>
      <c r="O3" s="179"/>
      <c r="P3" s="179"/>
      <c r="Q3" s="179"/>
      <c r="R3" s="180"/>
    </row>
    <row r="4" spans="1:18" ht="15" customHeight="1" x14ac:dyDescent="0.25">
      <c r="A4" s="171" t="s">
        <v>4</v>
      </c>
      <c r="B4" s="172"/>
      <c r="C4" s="181"/>
      <c r="D4" s="181"/>
      <c r="E4" s="182"/>
      <c r="F4" s="182"/>
      <c r="G4" s="182"/>
      <c r="H4" s="182"/>
      <c r="I4" s="181"/>
      <c r="J4" s="181"/>
      <c r="K4" s="181"/>
      <c r="L4" s="181"/>
      <c r="M4" s="181"/>
      <c r="N4" s="181"/>
      <c r="O4" s="181"/>
      <c r="P4" s="181"/>
      <c r="Q4" s="181"/>
      <c r="R4" s="183"/>
    </row>
    <row r="5" spans="1:18" ht="15" customHeight="1" x14ac:dyDescent="0.25">
      <c r="A5" s="184" t="s">
        <v>5</v>
      </c>
      <c r="B5" s="185"/>
      <c r="C5" s="186" t="s">
        <v>6</v>
      </c>
      <c r="D5" s="187"/>
      <c r="E5" s="188" t="s">
        <v>7</v>
      </c>
      <c r="F5" s="187"/>
      <c r="G5" s="187"/>
      <c r="H5" s="189"/>
      <c r="I5" s="187" t="s">
        <v>8</v>
      </c>
      <c r="J5" s="187"/>
      <c r="K5" s="187"/>
      <c r="L5" s="188" t="s">
        <v>9</v>
      </c>
      <c r="M5" s="187"/>
      <c r="N5" s="187"/>
      <c r="O5" s="187"/>
      <c r="P5" s="187"/>
      <c r="Q5" s="187"/>
      <c r="R5" s="190"/>
    </row>
    <row r="6" spans="1:18" ht="15.75" thickBot="1" x14ac:dyDescent="0.3">
      <c r="A6" s="191">
        <f>COUNTIF(E19:R19,"P")</f>
        <v>2</v>
      </c>
      <c r="B6" s="192"/>
      <c r="C6" s="193">
        <f>COUNTIF(E19:R19,"F")</f>
        <v>0</v>
      </c>
      <c r="D6" s="194"/>
      <c r="E6" s="195">
        <f>SUM(L6,- A6,- C6)</f>
        <v>0</v>
      </c>
      <c r="F6" s="194"/>
      <c r="G6" s="194"/>
      <c r="H6" s="196"/>
      <c r="I6" s="5">
        <f>COUNTIF(E18:R18,"N")</f>
        <v>1</v>
      </c>
      <c r="J6" s="5">
        <f>COUNTIF(E18:R18,"A")</f>
        <v>1</v>
      </c>
      <c r="K6" s="5">
        <f>COUNTIF(E18:R18,"B")</f>
        <v>0</v>
      </c>
      <c r="L6" s="195">
        <f>COUNTA(E8:R8)</f>
        <v>2</v>
      </c>
      <c r="M6" s="194"/>
      <c r="N6" s="194"/>
      <c r="O6" s="194"/>
      <c r="P6" s="194"/>
      <c r="Q6" s="194"/>
      <c r="R6" s="197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07"/>
      <c r="C8" s="208"/>
      <c r="D8" s="208"/>
      <c r="E8" s="116" t="s">
        <v>10</v>
      </c>
      <c r="F8" s="116" t="s">
        <v>108</v>
      </c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7"/>
    </row>
    <row r="9" spans="1:18" x14ac:dyDescent="0.25">
      <c r="A9" s="198" t="s">
        <v>11</v>
      </c>
      <c r="B9" s="209"/>
      <c r="C9" s="210"/>
      <c r="D9" s="211"/>
      <c r="E9" s="120"/>
      <c r="F9" s="9"/>
      <c r="G9" s="9"/>
      <c r="H9" s="9"/>
      <c r="I9" s="9"/>
      <c r="J9" s="9"/>
      <c r="K9" s="9"/>
      <c r="L9" s="8"/>
      <c r="M9" s="10"/>
      <c r="N9" s="10"/>
      <c r="O9" s="10"/>
      <c r="P9" s="10"/>
      <c r="Q9" s="10"/>
      <c r="R9" s="8"/>
    </row>
    <row r="10" spans="1:18" x14ac:dyDescent="0.25">
      <c r="A10" s="199"/>
      <c r="B10" s="215"/>
      <c r="C10" s="216"/>
      <c r="D10" s="217"/>
      <c r="E10" s="120"/>
      <c r="F10" s="8"/>
      <c r="G10" s="8"/>
      <c r="H10" s="8"/>
      <c r="I10" s="8"/>
      <c r="J10" s="8"/>
      <c r="K10" s="8"/>
      <c r="L10" s="8"/>
      <c r="M10" s="10"/>
      <c r="N10" s="10"/>
      <c r="O10" s="10"/>
      <c r="P10" s="10"/>
      <c r="Q10" s="10"/>
      <c r="R10" s="8"/>
    </row>
    <row r="11" spans="1:18" ht="15.75" thickBot="1" x14ac:dyDescent="0.3">
      <c r="A11" s="199"/>
      <c r="B11" s="212"/>
      <c r="C11" s="213"/>
      <c r="D11" s="214"/>
      <c r="E11" s="120"/>
      <c r="F11" s="8"/>
      <c r="G11" s="8"/>
      <c r="H11" s="8"/>
      <c r="I11" s="8"/>
      <c r="J11" s="8"/>
      <c r="K11" s="8"/>
      <c r="L11" s="8"/>
      <c r="M11" s="10"/>
      <c r="N11" s="10"/>
      <c r="O11" s="10"/>
      <c r="P11" s="10"/>
      <c r="Q11" s="10"/>
      <c r="R11" s="8"/>
    </row>
    <row r="12" spans="1:18" x14ac:dyDescent="0.25">
      <c r="A12" s="198" t="s">
        <v>13</v>
      </c>
      <c r="B12" s="201" t="s">
        <v>175</v>
      </c>
      <c r="C12" s="202"/>
      <c r="D12" s="203"/>
      <c r="E12" s="120"/>
      <c r="F12" s="8"/>
      <c r="G12" s="8"/>
      <c r="H12" s="8"/>
      <c r="I12" s="8"/>
      <c r="J12" s="8"/>
      <c r="K12" s="8"/>
      <c r="L12" s="8"/>
      <c r="M12" s="10"/>
      <c r="N12" s="10"/>
      <c r="O12" s="10"/>
      <c r="P12" s="10"/>
      <c r="Q12" s="10"/>
      <c r="R12" s="8"/>
    </row>
    <row r="13" spans="1:18" x14ac:dyDescent="0.25">
      <c r="A13" s="199"/>
      <c r="B13" s="204" t="s">
        <v>131</v>
      </c>
      <c r="C13" s="205"/>
      <c r="D13" s="206"/>
      <c r="E13" s="120" t="s">
        <v>12</v>
      </c>
      <c r="F13" s="8"/>
      <c r="G13" s="8"/>
      <c r="H13" s="8"/>
      <c r="I13" s="8"/>
      <c r="J13" s="8"/>
      <c r="K13" s="8"/>
      <c r="L13" s="8"/>
      <c r="M13" s="10"/>
      <c r="N13" s="10"/>
      <c r="O13" s="10"/>
      <c r="P13" s="10"/>
      <c r="Q13" s="10"/>
      <c r="R13" s="8"/>
    </row>
    <row r="14" spans="1:18" x14ac:dyDescent="0.25">
      <c r="A14" s="199"/>
      <c r="B14" s="204" t="s">
        <v>177</v>
      </c>
      <c r="C14" s="205"/>
      <c r="D14" s="206"/>
      <c r="E14" s="120"/>
      <c r="F14" s="8" t="s">
        <v>12</v>
      </c>
      <c r="G14" s="8"/>
      <c r="H14" s="8"/>
      <c r="I14" s="8"/>
      <c r="J14" s="8"/>
      <c r="K14" s="8"/>
      <c r="L14" s="8"/>
      <c r="M14" s="10"/>
      <c r="N14" s="10"/>
      <c r="O14" s="10"/>
      <c r="P14" s="10"/>
      <c r="Q14" s="10"/>
      <c r="R14" s="8"/>
    </row>
    <row r="15" spans="1:18" ht="15" customHeight="1" x14ac:dyDescent="0.25">
      <c r="A15" s="199"/>
      <c r="B15" s="215" t="s">
        <v>122</v>
      </c>
      <c r="C15" s="216"/>
      <c r="D15" s="217"/>
      <c r="E15" s="120" t="s">
        <v>12</v>
      </c>
      <c r="F15" s="120"/>
      <c r="G15" s="120"/>
      <c r="H15" s="120"/>
      <c r="I15" s="120"/>
      <c r="J15" s="120"/>
      <c r="K15" s="120"/>
      <c r="L15" s="120"/>
      <c r="M15" s="133"/>
      <c r="N15" s="133"/>
      <c r="O15" s="133"/>
      <c r="P15" s="133"/>
      <c r="Q15" s="10"/>
      <c r="R15" s="8"/>
    </row>
    <row r="16" spans="1:18" ht="15" customHeight="1" x14ac:dyDescent="0.25">
      <c r="A16" s="199"/>
      <c r="B16" s="215" t="s">
        <v>176</v>
      </c>
      <c r="C16" s="216"/>
      <c r="D16" s="217"/>
      <c r="E16" s="120"/>
      <c r="F16" s="120" t="s">
        <v>12</v>
      </c>
      <c r="G16" s="120"/>
      <c r="H16" s="120"/>
      <c r="I16" s="120"/>
      <c r="J16" s="120"/>
      <c r="K16" s="120"/>
      <c r="L16" s="120"/>
      <c r="M16" s="133"/>
      <c r="N16" s="133"/>
      <c r="O16" s="133"/>
      <c r="P16" s="133"/>
      <c r="Q16" s="10"/>
      <c r="R16" s="8"/>
    </row>
    <row r="17" spans="1:18" ht="15" customHeight="1" thickBot="1" x14ac:dyDescent="0.3">
      <c r="A17" s="199"/>
      <c r="B17" s="215" t="s">
        <v>124</v>
      </c>
      <c r="C17" s="216"/>
      <c r="D17" s="217"/>
      <c r="E17" s="120"/>
      <c r="F17" s="120" t="s">
        <v>12</v>
      </c>
      <c r="G17" s="120"/>
      <c r="H17" s="120"/>
      <c r="I17" s="120"/>
      <c r="J17" s="120"/>
      <c r="K17" s="120"/>
      <c r="L17" s="120"/>
      <c r="M17" s="133"/>
      <c r="N17" s="133"/>
      <c r="O17" s="133"/>
      <c r="P17" s="133"/>
      <c r="Q17" s="10"/>
      <c r="R17" s="8"/>
    </row>
    <row r="18" spans="1:18" ht="15.75" thickTop="1" x14ac:dyDescent="0.25">
      <c r="A18" s="198" t="s">
        <v>15</v>
      </c>
      <c r="B18" s="212" t="s">
        <v>16</v>
      </c>
      <c r="C18" s="213"/>
      <c r="D18" s="214"/>
      <c r="E18" s="121" t="s">
        <v>34</v>
      </c>
      <c r="F18" s="121" t="s">
        <v>17</v>
      </c>
      <c r="G18" s="121"/>
      <c r="H18" s="121"/>
      <c r="I18" s="121"/>
      <c r="J18" s="121"/>
      <c r="K18" s="121"/>
      <c r="L18" s="11"/>
      <c r="M18" s="11"/>
      <c r="N18" s="11"/>
      <c r="O18" s="11"/>
      <c r="P18" s="11"/>
      <c r="Q18" s="11"/>
      <c r="R18" s="11"/>
    </row>
    <row r="19" spans="1:18" x14ac:dyDescent="0.25">
      <c r="A19" s="199"/>
      <c r="B19" s="212" t="s">
        <v>18</v>
      </c>
      <c r="C19" s="213"/>
      <c r="D19" s="214"/>
      <c r="E19" s="122" t="s">
        <v>19</v>
      </c>
      <c r="F19" s="122" t="s">
        <v>19</v>
      </c>
      <c r="G19" s="122"/>
      <c r="H19" s="122"/>
      <c r="I19" s="122"/>
      <c r="J19" s="122"/>
      <c r="K19" s="122"/>
      <c r="L19" s="9"/>
      <c r="M19" s="9"/>
      <c r="N19" s="9"/>
      <c r="O19" s="9"/>
      <c r="P19" s="9"/>
      <c r="Q19" s="9"/>
      <c r="R19" s="9"/>
    </row>
    <row r="20" spans="1:18" x14ac:dyDescent="0.25">
      <c r="A20" s="199"/>
      <c r="B20" s="212" t="s">
        <v>20</v>
      </c>
      <c r="C20" s="213"/>
      <c r="D20" s="214"/>
      <c r="E20" s="123">
        <v>42592</v>
      </c>
      <c r="F20" s="123">
        <v>42592</v>
      </c>
      <c r="G20" s="123"/>
      <c r="H20" s="123"/>
      <c r="I20" s="123"/>
      <c r="J20" s="123"/>
      <c r="K20" s="123"/>
      <c r="L20" s="12"/>
      <c r="M20" s="12"/>
      <c r="N20" s="12"/>
      <c r="O20" s="12"/>
      <c r="P20" s="12"/>
      <c r="Q20" s="12"/>
      <c r="R20" s="12"/>
    </row>
  </sheetData>
  <mergeCells count="36">
    <mergeCell ref="A18:A20"/>
    <mergeCell ref="B18:D18"/>
    <mergeCell ref="B19:D19"/>
    <mergeCell ref="B20:D20"/>
    <mergeCell ref="A15:A17"/>
    <mergeCell ref="B15:D15"/>
    <mergeCell ref="B16:D16"/>
    <mergeCell ref="B17:D17"/>
    <mergeCell ref="A12:A14"/>
    <mergeCell ref="B12:D12"/>
    <mergeCell ref="B13:D13"/>
    <mergeCell ref="B14:D14"/>
    <mergeCell ref="A6:B6"/>
    <mergeCell ref="C6:D6"/>
    <mergeCell ref="E6:H6"/>
    <mergeCell ref="L6:R6"/>
    <mergeCell ref="B8:D8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8:R18">
      <formula1>"N,A,B, "</formula1>
    </dataValidation>
    <dataValidation type="list" allowBlank="1" showInputMessage="1" showErrorMessage="1" sqref="E19:R19">
      <formula1>"P,F, "</formula1>
    </dataValidation>
    <dataValidation type="list" allowBlank="1" showInputMessage="1" showErrorMessage="1" sqref="I9:I11 E9:G11 K9:K11 J9 H9 E12:R17">
      <formula1>"O, 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I31" sqref="I31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61" t="s">
        <v>0</v>
      </c>
      <c r="B2" s="162"/>
      <c r="C2" s="163" t="s">
        <v>165</v>
      </c>
      <c r="D2" s="164"/>
      <c r="E2" s="165" t="s">
        <v>1</v>
      </c>
      <c r="F2" s="166"/>
      <c r="G2" s="166"/>
      <c r="H2" s="167"/>
      <c r="I2" s="168" t="str">
        <f>C2</f>
        <v>changeFollow</v>
      </c>
      <c r="J2" s="169"/>
      <c r="K2" s="169"/>
      <c r="L2" s="169"/>
      <c r="M2" s="169"/>
      <c r="N2" s="169"/>
      <c r="O2" s="169"/>
      <c r="P2" s="169"/>
      <c r="Q2" s="169"/>
      <c r="R2" s="170"/>
    </row>
    <row r="3" spans="1:18" ht="15" customHeight="1" x14ac:dyDescent="0.25">
      <c r="A3" s="171" t="s">
        <v>2</v>
      </c>
      <c r="B3" s="172"/>
      <c r="C3" s="173" t="s">
        <v>105</v>
      </c>
      <c r="D3" s="174"/>
      <c r="E3" s="175" t="s">
        <v>3</v>
      </c>
      <c r="F3" s="176"/>
      <c r="G3" s="176"/>
      <c r="H3" s="177"/>
      <c r="I3" s="178" t="str">
        <f>C3</f>
        <v>DangtSE03039</v>
      </c>
      <c r="J3" s="179"/>
      <c r="K3" s="179"/>
      <c r="L3" s="179"/>
      <c r="M3" s="179"/>
      <c r="N3" s="179"/>
      <c r="O3" s="179"/>
      <c r="P3" s="179"/>
      <c r="Q3" s="179"/>
      <c r="R3" s="180"/>
    </row>
    <row r="4" spans="1:18" ht="15" customHeight="1" x14ac:dyDescent="0.25">
      <c r="A4" s="171" t="s">
        <v>4</v>
      </c>
      <c r="B4" s="172"/>
      <c r="C4" s="181"/>
      <c r="D4" s="181"/>
      <c r="E4" s="182"/>
      <c r="F4" s="182"/>
      <c r="G4" s="182"/>
      <c r="H4" s="182"/>
      <c r="I4" s="181"/>
      <c r="J4" s="181"/>
      <c r="K4" s="181"/>
      <c r="L4" s="181"/>
      <c r="M4" s="181"/>
      <c r="N4" s="181"/>
      <c r="O4" s="181"/>
      <c r="P4" s="181"/>
      <c r="Q4" s="181"/>
      <c r="R4" s="183"/>
    </row>
    <row r="5" spans="1:18" ht="15" customHeight="1" x14ac:dyDescent="0.25">
      <c r="A5" s="184" t="s">
        <v>5</v>
      </c>
      <c r="B5" s="185"/>
      <c r="C5" s="186" t="s">
        <v>6</v>
      </c>
      <c r="D5" s="187"/>
      <c r="E5" s="188" t="s">
        <v>7</v>
      </c>
      <c r="F5" s="187"/>
      <c r="G5" s="187"/>
      <c r="H5" s="189"/>
      <c r="I5" s="187" t="s">
        <v>8</v>
      </c>
      <c r="J5" s="187"/>
      <c r="K5" s="187"/>
      <c r="L5" s="188" t="s">
        <v>9</v>
      </c>
      <c r="M5" s="187"/>
      <c r="N5" s="187"/>
      <c r="O5" s="187"/>
      <c r="P5" s="187"/>
      <c r="Q5" s="187"/>
      <c r="R5" s="190"/>
    </row>
    <row r="6" spans="1:18" ht="15.75" thickBot="1" x14ac:dyDescent="0.3">
      <c r="A6" s="191">
        <f>COUNTIF(E31:R31,"P")</f>
        <v>9</v>
      </c>
      <c r="B6" s="192"/>
      <c r="C6" s="193">
        <f>COUNTIF(E31:R31,"F")</f>
        <v>0</v>
      </c>
      <c r="D6" s="194"/>
      <c r="E6" s="195">
        <f>SUM(L6,- A6,- C6)</f>
        <v>0</v>
      </c>
      <c r="F6" s="194"/>
      <c r="G6" s="194"/>
      <c r="H6" s="196"/>
      <c r="I6" s="5">
        <f>COUNTIF(E30:R30,"N")</f>
        <v>2</v>
      </c>
      <c r="J6" s="5">
        <f>COUNTIF(E30:R30,"A")</f>
        <v>7</v>
      </c>
      <c r="K6" s="5">
        <f>COUNTIF(E30:R30,"B")</f>
        <v>0</v>
      </c>
      <c r="L6" s="195">
        <f>COUNTA(E8:R8)</f>
        <v>9</v>
      </c>
      <c r="M6" s="194"/>
      <c r="N6" s="194"/>
      <c r="O6" s="194"/>
      <c r="P6" s="194"/>
      <c r="Q6" s="194"/>
      <c r="R6" s="197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07"/>
      <c r="C8" s="208"/>
      <c r="D8" s="208"/>
      <c r="E8" s="116" t="s">
        <v>10</v>
      </c>
      <c r="F8" s="116" t="s">
        <v>108</v>
      </c>
      <c r="G8" s="116" t="s">
        <v>109</v>
      </c>
      <c r="H8" s="116" t="s">
        <v>110</v>
      </c>
      <c r="I8" s="116" t="s">
        <v>111</v>
      </c>
      <c r="J8" s="116" t="s">
        <v>112</v>
      </c>
      <c r="K8" s="116" t="s">
        <v>113</v>
      </c>
      <c r="L8" s="116" t="s">
        <v>185</v>
      </c>
      <c r="M8" s="116" t="s">
        <v>186</v>
      </c>
      <c r="N8" s="116"/>
      <c r="O8" s="116"/>
      <c r="P8" s="116"/>
      <c r="Q8" s="116"/>
      <c r="R8" s="117"/>
    </row>
    <row r="9" spans="1:18" x14ac:dyDescent="0.25">
      <c r="A9" s="198" t="s">
        <v>11</v>
      </c>
      <c r="B9" s="209"/>
      <c r="C9" s="210"/>
      <c r="D9" s="211"/>
      <c r="E9" s="120"/>
      <c r="F9" s="9"/>
      <c r="G9" s="9"/>
      <c r="H9" s="9"/>
      <c r="I9" s="9"/>
      <c r="J9" s="8"/>
      <c r="K9" s="8"/>
      <c r="L9" s="8"/>
      <c r="M9" s="10"/>
      <c r="N9" s="10"/>
      <c r="O9" s="10"/>
      <c r="P9" s="10"/>
      <c r="Q9" s="10"/>
      <c r="R9" s="8"/>
    </row>
    <row r="10" spans="1:18" x14ac:dyDescent="0.25">
      <c r="A10" s="199"/>
      <c r="B10" s="215"/>
      <c r="C10" s="216"/>
      <c r="D10" s="217"/>
      <c r="E10" s="120"/>
      <c r="F10" s="8"/>
      <c r="G10" s="8"/>
      <c r="H10" s="8"/>
      <c r="I10" s="8"/>
      <c r="J10" s="8"/>
      <c r="K10" s="8"/>
      <c r="L10" s="8"/>
      <c r="M10" s="10"/>
      <c r="N10" s="10"/>
      <c r="O10" s="10"/>
      <c r="P10" s="10"/>
      <c r="Q10" s="10"/>
      <c r="R10" s="8"/>
    </row>
    <row r="11" spans="1:18" ht="15.75" thickBot="1" x14ac:dyDescent="0.3">
      <c r="A11" s="199"/>
      <c r="B11" s="212"/>
      <c r="C11" s="213"/>
      <c r="D11" s="214"/>
      <c r="E11" s="120"/>
      <c r="F11" s="8"/>
      <c r="G11" s="8"/>
      <c r="H11" s="8"/>
      <c r="I11" s="8"/>
      <c r="J11" s="8"/>
      <c r="K11" s="8"/>
      <c r="L11" s="8"/>
      <c r="M11" s="10"/>
      <c r="N11" s="10"/>
      <c r="O11" s="10"/>
      <c r="P11" s="10"/>
      <c r="Q11" s="10"/>
      <c r="R11" s="8"/>
    </row>
    <row r="12" spans="1:18" x14ac:dyDescent="0.25">
      <c r="A12" s="198" t="s">
        <v>13</v>
      </c>
      <c r="B12" s="201" t="s">
        <v>181</v>
      </c>
      <c r="C12" s="202"/>
      <c r="D12" s="203"/>
      <c r="E12" s="120"/>
      <c r="F12" s="8"/>
      <c r="G12" s="8"/>
      <c r="H12" s="8"/>
      <c r="I12" s="8"/>
      <c r="J12" s="8"/>
      <c r="K12" s="8"/>
      <c r="L12" s="8"/>
      <c r="M12" s="10"/>
      <c r="N12" s="10"/>
      <c r="O12" s="10"/>
      <c r="P12" s="10"/>
      <c r="Q12" s="10"/>
      <c r="R12" s="8"/>
    </row>
    <row r="13" spans="1:18" x14ac:dyDescent="0.25">
      <c r="A13" s="199"/>
      <c r="B13" s="204" t="s">
        <v>131</v>
      </c>
      <c r="C13" s="205"/>
      <c r="D13" s="206"/>
      <c r="E13" s="120" t="s">
        <v>12</v>
      </c>
      <c r="F13" s="8"/>
      <c r="G13" s="8"/>
      <c r="H13" s="8"/>
      <c r="I13" s="8"/>
      <c r="J13" s="8"/>
      <c r="K13" s="8"/>
      <c r="L13" s="8"/>
      <c r="M13" s="10"/>
      <c r="N13" s="10"/>
      <c r="O13" s="10"/>
      <c r="P13" s="10"/>
      <c r="Q13" s="10"/>
      <c r="R13" s="8"/>
    </row>
    <row r="14" spans="1:18" x14ac:dyDescent="0.25">
      <c r="A14" s="199"/>
      <c r="B14" s="204" t="s">
        <v>119</v>
      </c>
      <c r="C14" s="205"/>
      <c r="D14" s="206"/>
      <c r="E14" s="120"/>
      <c r="F14" s="8" t="s">
        <v>12</v>
      </c>
      <c r="G14" s="8"/>
      <c r="H14" s="8"/>
      <c r="I14" s="8"/>
      <c r="J14" s="8"/>
      <c r="K14" s="8"/>
      <c r="L14" s="8"/>
      <c r="M14" s="10"/>
      <c r="N14" s="10"/>
      <c r="O14" s="10"/>
      <c r="P14" s="10"/>
      <c r="Q14" s="10"/>
      <c r="R14" s="8"/>
    </row>
    <row r="15" spans="1:18" x14ac:dyDescent="0.25">
      <c r="A15" s="199"/>
      <c r="B15" s="204" t="s">
        <v>182</v>
      </c>
      <c r="C15" s="205"/>
      <c r="D15" s="206"/>
      <c r="E15" s="120"/>
      <c r="F15" s="8"/>
      <c r="G15" s="8" t="s">
        <v>12</v>
      </c>
      <c r="H15" s="8"/>
      <c r="I15" s="8"/>
      <c r="J15" s="8"/>
      <c r="K15" s="8"/>
      <c r="L15" s="8"/>
      <c r="M15" s="10"/>
      <c r="N15" s="10"/>
      <c r="O15" s="10"/>
      <c r="P15" s="10"/>
      <c r="Q15" s="10"/>
      <c r="R15" s="8"/>
    </row>
    <row r="16" spans="1:18" x14ac:dyDescent="0.25">
      <c r="A16" s="199"/>
      <c r="B16" s="204" t="s">
        <v>157</v>
      </c>
      <c r="C16" s="205"/>
      <c r="D16" s="206"/>
      <c r="E16" s="120"/>
      <c r="F16" s="8"/>
      <c r="G16" s="8"/>
      <c r="H16" s="8" t="s">
        <v>12</v>
      </c>
      <c r="I16" s="8" t="s">
        <v>12</v>
      </c>
      <c r="J16" s="8" t="s">
        <v>12</v>
      </c>
      <c r="K16" s="8" t="s">
        <v>12</v>
      </c>
      <c r="L16" s="8" t="s">
        <v>12</v>
      </c>
      <c r="M16" s="10" t="s">
        <v>12</v>
      </c>
      <c r="N16" s="10"/>
      <c r="O16" s="10"/>
      <c r="P16" s="10"/>
      <c r="Q16" s="10"/>
      <c r="R16" s="8"/>
    </row>
    <row r="17" spans="1:18" x14ac:dyDescent="0.25">
      <c r="A17" s="199"/>
      <c r="B17" s="201" t="s">
        <v>183</v>
      </c>
      <c r="C17" s="202"/>
      <c r="D17" s="203"/>
      <c r="E17" s="120"/>
      <c r="F17" s="8"/>
      <c r="G17" s="8"/>
      <c r="H17" s="8"/>
      <c r="I17" s="8"/>
      <c r="J17" s="8"/>
      <c r="K17" s="8"/>
      <c r="L17" s="8"/>
      <c r="M17" s="10"/>
      <c r="N17" s="10"/>
      <c r="O17" s="10"/>
      <c r="P17" s="10"/>
      <c r="Q17" s="10"/>
      <c r="R17" s="8"/>
    </row>
    <row r="18" spans="1:18" x14ac:dyDescent="0.25">
      <c r="A18" s="199"/>
      <c r="B18" s="204" t="s">
        <v>131</v>
      </c>
      <c r="C18" s="205"/>
      <c r="D18" s="206"/>
      <c r="E18" s="120"/>
      <c r="F18" s="8"/>
      <c r="G18" s="8"/>
      <c r="H18" s="8" t="s">
        <v>12</v>
      </c>
      <c r="I18" s="8"/>
      <c r="J18" s="8"/>
      <c r="K18" s="8"/>
      <c r="L18" s="8"/>
      <c r="M18" s="10"/>
      <c r="N18" s="10"/>
      <c r="O18" s="10"/>
      <c r="P18" s="10"/>
      <c r="Q18" s="10"/>
      <c r="R18" s="8"/>
    </row>
    <row r="19" spans="1:18" x14ac:dyDescent="0.25">
      <c r="A19" s="199"/>
      <c r="B19" s="204" t="s">
        <v>170</v>
      </c>
      <c r="C19" s="205"/>
      <c r="D19" s="206"/>
      <c r="E19" s="120"/>
      <c r="F19" s="8"/>
      <c r="G19" s="8"/>
      <c r="H19" s="8"/>
      <c r="I19" s="8" t="s">
        <v>12</v>
      </c>
      <c r="J19" s="8"/>
      <c r="K19" s="8"/>
      <c r="L19" s="8"/>
      <c r="M19" s="10"/>
      <c r="N19" s="10"/>
      <c r="O19" s="10"/>
      <c r="P19" s="10"/>
      <c r="Q19" s="10"/>
      <c r="R19" s="8"/>
    </row>
    <row r="20" spans="1:18" x14ac:dyDescent="0.25">
      <c r="A20" s="199"/>
      <c r="B20" s="204" t="s">
        <v>184</v>
      </c>
      <c r="C20" s="205"/>
      <c r="D20" s="206"/>
      <c r="E20" s="120" t="s">
        <v>12</v>
      </c>
      <c r="F20" s="120" t="s">
        <v>12</v>
      </c>
      <c r="G20" s="120" t="s">
        <v>12</v>
      </c>
      <c r="H20" s="8"/>
      <c r="I20" s="8"/>
      <c r="J20" s="8" t="s">
        <v>12</v>
      </c>
      <c r="K20" s="8" t="s">
        <v>12</v>
      </c>
      <c r="L20" s="8" t="s">
        <v>12</v>
      </c>
      <c r="M20" s="10" t="s">
        <v>12</v>
      </c>
      <c r="N20" s="10"/>
      <c r="O20" s="10"/>
      <c r="P20" s="10"/>
      <c r="Q20" s="10"/>
      <c r="R20" s="8"/>
    </row>
    <row r="21" spans="1:18" x14ac:dyDescent="0.25">
      <c r="A21" s="199"/>
      <c r="B21" s="201" t="s">
        <v>180</v>
      </c>
      <c r="C21" s="202"/>
      <c r="D21" s="203"/>
      <c r="E21" s="120"/>
      <c r="F21" s="8"/>
      <c r="G21" s="8"/>
      <c r="H21" s="8"/>
      <c r="I21" s="8"/>
      <c r="J21" s="8"/>
      <c r="K21" s="8"/>
      <c r="L21" s="8"/>
      <c r="M21" s="10"/>
      <c r="N21" s="10"/>
      <c r="O21" s="10"/>
      <c r="P21" s="10"/>
      <c r="Q21" s="10"/>
      <c r="R21" s="8"/>
    </row>
    <row r="22" spans="1:18" x14ac:dyDescent="0.25">
      <c r="A22" s="199"/>
      <c r="B22" s="204" t="s">
        <v>131</v>
      </c>
      <c r="C22" s="205"/>
      <c r="D22" s="206"/>
      <c r="E22" s="120"/>
      <c r="F22" s="8"/>
      <c r="G22" s="8"/>
      <c r="H22" s="8"/>
      <c r="I22" s="8"/>
      <c r="J22" s="8" t="s">
        <v>12</v>
      </c>
      <c r="K22" s="8"/>
      <c r="L22" s="8"/>
      <c r="M22" s="10"/>
      <c r="N22" s="10"/>
      <c r="O22" s="10"/>
      <c r="P22" s="10"/>
      <c r="Q22" s="10"/>
      <c r="R22" s="8"/>
    </row>
    <row r="23" spans="1:18" x14ac:dyDescent="0.25">
      <c r="A23" s="199"/>
      <c r="B23" s="204" t="s">
        <v>166</v>
      </c>
      <c r="C23" s="205"/>
      <c r="D23" s="206"/>
      <c r="E23" s="120"/>
      <c r="F23" s="8"/>
      <c r="G23" s="8"/>
      <c r="H23" s="8"/>
      <c r="I23" s="8"/>
      <c r="J23" s="8"/>
      <c r="K23" s="8" t="s">
        <v>12</v>
      </c>
      <c r="L23" s="8"/>
      <c r="M23" s="10"/>
      <c r="N23" s="10"/>
      <c r="O23" s="10"/>
      <c r="P23" s="10"/>
      <c r="Q23" s="10"/>
      <c r="R23" s="8"/>
    </row>
    <row r="24" spans="1:18" x14ac:dyDescent="0.25">
      <c r="A24" s="199"/>
      <c r="B24" s="204" t="b">
        <v>1</v>
      </c>
      <c r="C24" s="205"/>
      <c r="D24" s="206"/>
      <c r="E24" s="120" t="s">
        <v>12</v>
      </c>
      <c r="F24" s="120" t="s">
        <v>12</v>
      </c>
      <c r="G24" s="120" t="s">
        <v>12</v>
      </c>
      <c r="H24" s="120" t="s">
        <v>12</v>
      </c>
      <c r="I24" s="120" t="s">
        <v>12</v>
      </c>
      <c r="J24" s="8"/>
      <c r="K24" s="8"/>
      <c r="L24" s="8" t="s">
        <v>12</v>
      </c>
      <c r="M24" s="10"/>
      <c r="N24" s="10"/>
      <c r="O24" s="10"/>
      <c r="P24" s="10"/>
      <c r="Q24" s="10"/>
      <c r="R24" s="8"/>
    </row>
    <row r="25" spans="1:18" ht="15.75" thickBot="1" x14ac:dyDescent="0.3">
      <c r="A25" s="199"/>
      <c r="B25" s="204" t="b">
        <v>0</v>
      </c>
      <c r="C25" s="205"/>
      <c r="D25" s="206"/>
      <c r="E25" s="120"/>
      <c r="F25" s="8"/>
      <c r="G25" s="8"/>
      <c r="H25" s="8"/>
      <c r="I25" s="8"/>
      <c r="J25" s="8"/>
      <c r="K25" s="8"/>
      <c r="L25" s="8"/>
      <c r="M25" s="10" t="s">
        <v>12</v>
      </c>
      <c r="N25" s="10"/>
      <c r="O25" s="10"/>
      <c r="P25" s="10"/>
      <c r="Q25" s="10"/>
      <c r="R25" s="8"/>
    </row>
    <row r="26" spans="1:18" ht="15" customHeight="1" x14ac:dyDescent="0.25">
      <c r="A26" s="198" t="s">
        <v>14</v>
      </c>
      <c r="B26" s="215" t="s">
        <v>122</v>
      </c>
      <c r="C26" s="216"/>
      <c r="D26" s="217"/>
      <c r="E26" s="120"/>
      <c r="F26" s="120" t="s">
        <v>12</v>
      </c>
      <c r="G26" s="120"/>
      <c r="H26" s="120" t="s">
        <v>12</v>
      </c>
      <c r="I26" s="120" t="s">
        <v>12</v>
      </c>
      <c r="J26" s="120" t="s">
        <v>12</v>
      </c>
      <c r="K26" s="120" t="s">
        <v>12</v>
      </c>
      <c r="L26" s="120"/>
      <c r="M26" s="133"/>
      <c r="N26" s="133"/>
      <c r="O26" s="133"/>
      <c r="P26" s="133"/>
      <c r="Q26" s="10"/>
      <c r="R26" s="8"/>
    </row>
    <row r="27" spans="1:18" ht="15" customHeight="1" x14ac:dyDescent="0.25">
      <c r="A27" s="199"/>
      <c r="B27" s="215" t="s">
        <v>123</v>
      </c>
      <c r="C27" s="216"/>
      <c r="D27" s="217"/>
      <c r="E27" s="120" t="s">
        <v>12</v>
      </c>
      <c r="F27" s="120"/>
      <c r="G27" s="120" t="s">
        <v>12</v>
      </c>
      <c r="H27" s="120"/>
      <c r="I27" s="120"/>
      <c r="J27" s="120"/>
      <c r="K27" s="120"/>
      <c r="L27" s="120"/>
      <c r="M27" s="133"/>
      <c r="N27" s="133"/>
      <c r="O27" s="133"/>
      <c r="P27" s="133"/>
      <c r="Q27" s="10"/>
      <c r="R27" s="8"/>
    </row>
    <row r="28" spans="1:18" ht="15" customHeight="1" x14ac:dyDescent="0.25">
      <c r="A28" s="199"/>
      <c r="B28" s="215" t="s">
        <v>178</v>
      </c>
      <c r="C28" s="216"/>
      <c r="D28" s="217"/>
      <c r="E28" s="120"/>
      <c r="F28" s="120"/>
      <c r="G28" s="120"/>
      <c r="H28" s="120"/>
      <c r="I28" s="120"/>
      <c r="J28" s="120"/>
      <c r="K28" s="120"/>
      <c r="L28" s="120"/>
      <c r="M28" s="133" t="s">
        <v>12</v>
      </c>
      <c r="N28" s="133"/>
      <c r="O28" s="133"/>
      <c r="P28" s="133"/>
      <c r="Q28" s="10"/>
      <c r="R28" s="8"/>
    </row>
    <row r="29" spans="1:18" ht="15" customHeight="1" thickBot="1" x14ac:dyDescent="0.3">
      <c r="A29" s="199"/>
      <c r="B29" s="215" t="s">
        <v>179</v>
      </c>
      <c r="C29" s="216"/>
      <c r="D29" s="217"/>
      <c r="E29" s="120"/>
      <c r="F29" s="120"/>
      <c r="G29" s="120"/>
      <c r="H29" s="120"/>
      <c r="I29" s="120"/>
      <c r="J29" s="120"/>
      <c r="K29" s="120"/>
      <c r="L29" s="120" t="s">
        <v>12</v>
      </c>
      <c r="M29" s="133"/>
      <c r="N29" s="133"/>
      <c r="O29" s="133"/>
      <c r="P29" s="133"/>
      <c r="Q29" s="10"/>
      <c r="R29" s="8"/>
    </row>
    <row r="30" spans="1:18" ht="15.75" thickTop="1" x14ac:dyDescent="0.25">
      <c r="A30" s="198" t="s">
        <v>15</v>
      </c>
      <c r="B30" s="212" t="s">
        <v>16</v>
      </c>
      <c r="C30" s="213"/>
      <c r="D30" s="214"/>
      <c r="E30" s="121" t="s">
        <v>34</v>
      </c>
      <c r="F30" s="121" t="s">
        <v>34</v>
      </c>
      <c r="G30" s="121" t="s">
        <v>34</v>
      </c>
      <c r="H30" s="121" t="s">
        <v>34</v>
      </c>
      <c r="I30" s="121" t="s">
        <v>34</v>
      </c>
      <c r="J30" s="121" t="s">
        <v>34</v>
      </c>
      <c r="K30" s="121" t="s">
        <v>34</v>
      </c>
      <c r="L30" s="121" t="s">
        <v>17</v>
      </c>
      <c r="M30" s="121" t="s">
        <v>17</v>
      </c>
      <c r="N30" s="11"/>
      <c r="O30" s="11"/>
      <c r="P30" s="11"/>
      <c r="Q30" s="11"/>
      <c r="R30" s="11"/>
    </row>
    <row r="31" spans="1:18" x14ac:dyDescent="0.25">
      <c r="A31" s="199"/>
      <c r="B31" s="212" t="s">
        <v>18</v>
      </c>
      <c r="C31" s="213"/>
      <c r="D31" s="214"/>
      <c r="E31" s="122" t="s">
        <v>19</v>
      </c>
      <c r="F31" s="122" t="s">
        <v>19</v>
      </c>
      <c r="G31" s="122" t="s">
        <v>19</v>
      </c>
      <c r="H31" s="122" t="s">
        <v>19</v>
      </c>
      <c r="I31" s="122" t="s">
        <v>19</v>
      </c>
      <c r="J31" s="122" t="s">
        <v>19</v>
      </c>
      <c r="K31" s="122" t="s">
        <v>19</v>
      </c>
      <c r="L31" s="122" t="s">
        <v>19</v>
      </c>
      <c r="M31" s="122" t="s">
        <v>19</v>
      </c>
      <c r="N31" s="9"/>
      <c r="O31" s="9"/>
      <c r="P31" s="9"/>
      <c r="Q31" s="9"/>
      <c r="R31" s="9"/>
    </row>
    <row r="32" spans="1:18" x14ac:dyDescent="0.25">
      <c r="A32" s="199"/>
      <c r="B32" s="212" t="s">
        <v>20</v>
      </c>
      <c r="C32" s="213"/>
      <c r="D32" s="214"/>
      <c r="E32" s="123">
        <v>42592</v>
      </c>
      <c r="F32" s="123">
        <v>42592</v>
      </c>
      <c r="G32" s="123">
        <v>42592</v>
      </c>
      <c r="H32" s="123">
        <v>42592</v>
      </c>
      <c r="I32" s="123">
        <v>42592</v>
      </c>
      <c r="J32" s="123">
        <v>42592</v>
      </c>
      <c r="K32" s="123">
        <v>42592</v>
      </c>
      <c r="L32" s="123">
        <v>42592</v>
      </c>
      <c r="M32" s="123">
        <v>42592</v>
      </c>
      <c r="N32" s="12"/>
      <c r="O32" s="12"/>
      <c r="P32" s="12"/>
      <c r="Q32" s="12"/>
      <c r="R32" s="12"/>
    </row>
  </sheetData>
  <mergeCells count="48">
    <mergeCell ref="A30:A32"/>
    <mergeCell ref="B30:D30"/>
    <mergeCell ref="B31:D31"/>
    <mergeCell ref="B32:D32"/>
    <mergeCell ref="B16:D16"/>
    <mergeCell ref="B17:D17"/>
    <mergeCell ref="B18:D18"/>
    <mergeCell ref="B24:D24"/>
    <mergeCell ref="A26:A29"/>
    <mergeCell ref="B26:D26"/>
    <mergeCell ref="B27:D27"/>
    <mergeCell ref="B28:D28"/>
    <mergeCell ref="B29:D29"/>
    <mergeCell ref="A12:A25"/>
    <mergeCell ref="B12:D12"/>
    <mergeCell ref="B13:D13"/>
    <mergeCell ref="B14:D14"/>
    <mergeCell ref="B15:D15"/>
    <mergeCell ref="B25:D25"/>
    <mergeCell ref="A6:B6"/>
    <mergeCell ref="C6:D6"/>
    <mergeCell ref="B19:D19"/>
    <mergeCell ref="B20:D20"/>
    <mergeCell ref="B21:D21"/>
    <mergeCell ref="B22:D22"/>
    <mergeCell ref="B23:D23"/>
    <mergeCell ref="E6:H6"/>
    <mergeCell ref="L6:R6"/>
    <mergeCell ref="B8:D8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30:R30">
      <formula1>"N,A,B, "</formula1>
    </dataValidation>
    <dataValidation type="list" allowBlank="1" showInputMessage="1" showErrorMessage="1" sqref="E31:R31">
      <formula1>"P,F, "</formula1>
    </dataValidation>
    <dataValidation type="list" allowBlank="1" showInputMessage="1" showErrorMessage="1" sqref="H9 E9:G11 I9:I11 E12:R29">
      <formula1>"O, 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A7" workbookViewId="0">
      <selection activeCell="B19" sqref="B19:D19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61" t="s">
        <v>0</v>
      </c>
      <c r="B2" s="162"/>
      <c r="C2" s="163" t="s">
        <v>187</v>
      </c>
      <c r="D2" s="164"/>
      <c r="E2" s="165" t="s">
        <v>1</v>
      </c>
      <c r="F2" s="166"/>
      <c r="G2" s="166"/>
      <c r="H2" s="167"/>
      <c r="I2" s="168" t="str">
        <f>C2</f>
        <v>notiByID</v>
      </c>
      <c r="J2" s="169"/>
      <c r="K2" s="169"/>
      <c r="L2" s="169"/>
      <c r="M2" s="169"/>
      <c r="N2" s="169"/>
      <c r="O2" s="169"/>
      <c r="P2" s="169"/>
      <c r="Q2" s="169"/>
      <c r="R2" s="170"/>
    </row>
    <row r="3" spans="1:18" ht="15" customHeight="1" x14ac:dyDescent="0.25">
      <c r="A3" s="171" t="s">
        <v>2</v>
      </c>
      <c r="B3" s="172"/>
      <c r="C3" s="173" t="s">
        <v>105</v>
      </c>
      <c r="D3" s="174"/>
      <c r="E3" s="175" t="s">
        <v>3</v>
      </c>
      <c r="F3" s="176"/>
      <c r="G3" s="176"/>
      <c r="H3" s="177"/>
      <c r="I3" s="178" t="str">
        <f>C3</f>
        <v>DangtSE03039</v>
      </c>
      <c r="J3" s="179"/>
      <c r="K3" s="179"/>
      <c r="L3" s="179"/>
      <c r="M3" s="179"/>
      <c r="N3" s="179"/>
      <c r="O3" s="179"/>
      <c r="P3" s="179"/>
      <c r="Q3" s="179"/>
      <c r="R3" s="180"/>
    </row>
    <row r="4" spans="1:18" ht="15" customHeight="1" x14ac:dyDescent="0.25">
      <c r="A4" s="171" t="s">
        <v>4</v>
      </c>
      <c r="B4" s="172"/>
      <c r="C4" s="181"/>
      <c r="D4" s="181"/>
      <c r="E4" s="182"/>
      <c r="F4" s="182"/>
      <c r="G4" s="182"/>
      <c r="H4" s="182"/>
      <c r="I4" s="181"/>
      <c r="J4" s="181"/>
      <c r="K4" s="181"/>
      <c r="L4" s="181"/>
      <c r="M4" s="181"/>
      <c r="N4" s="181"/>
      <c r="O4" s="181"/>
      <c r="P4" s="181"/>
      <c r="Q4" s="181"/>
      <c r="R4" s="183"/>
    </row>
    <row r="5" spans="1:18" ht="15" customHeight="1" x14ac:dyDescent="0.25">
      <c r="A5" s="184" t="s">
        <v>5</v>
      </c>
      <c r="B5" s="185"/>
      <c r="C5" s="186" t="s">
        <v>6</v>
      </c>
      <c r="D5" s="187"/>
      <c r="E5" s="188" t="s">
        <v>7</v>
      </c>
      <c r="F5" s="187"/>
      <c r="G5" s="187"/>
      <c r="H5" s="189"/>
      <c r="I5" s="187" t="s">
        <v>8</v>
      </c>
      <c r="J5" s="187"/>
      <c r="K5" s="187"/>
      <c r="L5" s="188" t="s">
        <v>9</v>
      </c>
      <c r="M5" s="187"/>
      <c r="N5" s="187"/>
      <c r="O5" s="187"/>
      <c r="P5" s="187"/>
      <c r="Q5" s="187"/>
      <c r="R5" s="190"/>
    </row>
    <row r="6" spans="1:18" ht="15.75" thickBot="1" x14ac:dyDescent="0.3">
      <c r="A6" s="191">
        <f>COUNTIF(E20:R20,"P")</f>
        <v>3</v>
      </c>
      <c r="B6" s="192"/>
      <c r="C6" s="193">
        <f>COUNTIF(E20:R20,"F")</f>
        <v>0</v>
      </c>
      <c r="D6" s="194"/>
      <c r="E6" s="195">
        <f>SUM(L6,- A6,- C6)</f>
        <v>0</v>
      </c>
      <c r="F6" s="194"/>
      <c r="G6" s="194"/>
      <c r="H6" s="196"/>
      <c r="I6" s="5">
        <f>COUNTIF(E19:R19,"N")</f>
        <v>1</v>
      </c>
      <c r="J6" s="5">
        <f>COUNTIF(E19:R19,"A")</f>
        <v>2</v>
      </c>
      <c r="K6" s="5">
        <f>COUNTIF(E19:R19,"B")</f>
        <v>0</v>
      </c>
      <c r="L6" s="195">
        <f>COUNTA(E8:R8)</f>
        <v>3</v>
      </c>
      <c r="M6" s="194"/>
      <c r="N6" s="194"/>
      <c r="O6" s="194"/>
      <c r="P6" s="194"/>
      <c r="Q6" s="194"/>
      <c r="R6" s="197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07"/>
      <c r="C8" s="208"/>
      <c r="D8" s="208"/>
      <c r="E8" s="116" t="s">
        <v>10</v>
      </c>
      <c r="F8" s="116" t="s">
        <v>108</v>
      </c>
      <c r="G8" s="116" t="s">
        <v>109</v>
      </c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7"/>
    </row>
    <row r="9" spans="1:18" x14ac:dyDescent="0.25">
      <c r="A9" s="198" t="s">
        <v>11</v>
      </c>
      <c r="B9" s="209"/>
      <c r="C9" s="210"/>
      <c r="D9" s="211"/>
      <c r="E9" s="120"/>
      <c r="F9" s="9"/>
      <c r="G9" s="9"/>
      <c r="H9" s="8"/>
      <c r="I9" s="8"/>
      <c r="J9" s="8"/>
      <c r="K9" s="8"/>
      <c r="L9" s="8"/>
      <c r="M9" s="10"/>
      <c r="N9" s="10"/>
      <c r="O9" s="10"/>
      <c r="P9" s="10"/>
      <c r="Q9" s="10"/>
      <c r="R9" s="8"/>
    </row>
    <row r="10" spans="1:18" x14ac:dyDescent="0.25">
      <c r="A10" s="199"/>
      <c r="B10" s="212"/>
      <c r="C10" s="213"/>
      <c r="D10" s="214"/>
      <c r="E10" s="120"/>
      <c r="F10" s="8"/>
      <c r="G10" s="8"/>
      <c r="H10" s="8"/>
      <c r="I10" s="8"/>
      <c r="J10" s="8"/>
      <c r="K10" s="8"/>
      <c r="L10" s="8"/>
      <c r="M10" s="10"/>
      <c r="N10" s="10"/>
      <c r="O10" s="10"/>
      <c r="P10" s="10"/>
      <c r="Q10" s="10"/>
      <c r="R10" s="8"/>
    </row>
    <row r="11" spans="1:18" ht="15.75" thickBot="1" x14ac:dyDescent="0.3">
      <c r="A11" s="199"/>
      <c r="B11" s="212"/>
      <c r="C11" s="213"/>
      <c r="D11" s="214"/>
      <c r="E11" s="120"/>
      <c r="F11" s="8"/>
      <c r="G11" s="8"/>
      <c r="H11" s="8"/>
      <c r="I11" s="8"/>
      <c r="J11" s="8"/>
      <c r="K11" s="8"/>
      <c r="L11" s="8"/>
      <c r="M11" s="10"/>
      <c r="N11" s="10"/>
      <c r="O11" s="10"/>
      <c r="P11" s="10"/>
      <c r="Q11" s="10"/>
      <c r="R11" s="8"/>
    </row>
    <row r="12" spans="1:18" x14ac:dyDescent="0.25">
      <c r="A12" s="198" t="s">
        <v>13</v>
      </c>
      <c r="B12" s="201" t="s">
        <v>118</v>
      </c>
      <c r="C12" s="202"/>
      <c r="D12" s="203"/>
      <c r="E12" s="120"/>
      <c r="F12" s="8"/>
      <c r="G12" s="8"/>
      <c r="H12" s="8"/>
      <c r="I12" s="8"/>
      <c r="J12" s="8"/>
      <c r="K12" s="8"/>
      <c r="L12" s="8"/>
      <c r="M12" s="10"/>
      <c r="N12" s="10"/>
      <c r="O12" s="10"/>
      <c r="P12" s="10"/>
      <c r="Q12" s="10"/>
      <c r="R12" s="8"/>
    </row>
    <row r="13" spans="1:18" x14ac:dyDescent="0.25">
      <c r="A13" s="199"/>
      <c r="B13" s="204" t="s">
        <v>119</v>
      </c>
      <c r="C13" s="205"/>
      <c r="D13" s="206"/>
      <c r="E13" s="120" t="s">
        <v>12</v>
      </c>
      <c r="F13" s="8"/>
      <c r="G13" s="8"/>
      <c r="H13" s="8"/>
      <c r="I13" s="8"/>
      <c r="J13" s="8"/>
      <c r="K13" s="8"/>
      <c r="L13" s="8"/>
      <c r="M13" s="10"/>
      <c r="N13" s="10"/>
      <c r="O13" s="10"/>
      <c r="P13" s="10"/>
      <c r="Q13" s="10"/>
      <c r="R13" s="8"/>
    </row>
    <row r="14" spans="1:18" x14ac:dyDescent="0.25">
      <c r="A14" s="199"/>
      <c r="B14" s="204" t="s">
        <v>120</v>
      </c>
      <c r="C14" s="205"/>
      <c r="D14" s="206"/>
      <c r="E14" s="120"/>
      <c r="F14" s="8" t="s">
        <v>12</v>
      </c>
      <c r="G14" s="8"/>
      <c r="H14" s="8"/>
      <c r="I14" s="8"/>
      <c r="J14" s="8"/>
      <c r="K14" s="8"/>
      <c r="L14" s="8"/>
      <c r="M14" s="10"/>
      <c r="N14" s="10"/>
      <c r="O14" s="10"/>
      <c r="P14" s="10"/>
      <c r="Q14" s="10"/>
      <c r="R14" s="8"/>
    </row>
    <row r="15" spans="1:18" ht="15" customHeight="1" thickBot="1" x14ac:dyDescent="0.3">
      <c r="A15" s="200"/>
      <c r="B15" s="204" t="s">
        <v>121</v>
      </c>
      <c r="C15" s="205"/>
      <c r="D15" s="206"/>
      <c r="E15" s="120"/>
      <c r="F15" s="120"/>
      <c r="G15" s="120" t="s">
        <v>12</v>
      </c>
      <c r="H15" s="120"/>
      <c r="I15" s="120"/>
      <c r="J15" s="120"/>
      <c r="K15" s="120"/>
      <c r="L15" s="120"/>
      <c r="M15" s="120"/>
      <c r="N15" s="120"/>
      <c r="O15" s="120"/>
      <c r="P15" s="120"/>
      <c r="Q15" s="10"/>
      <c r="R15" s="8"/>
    </row>
    <row r="16" spans="1:18" ht="15" customHeight="1" x14ac:dyDescent="0.25">
      <c r="A16" s="198" t="s">
        <v>14</v>
      </c>
      <c r="B16" s="215" t="s">
        <v>122</v>
      </c>
      <c r="C16" s="216"/>
      <c r="D16" s="217"/>
      <c r="E16" s="120" t="s">
        <v>12</v>
      </c>
      <c r="F16" s="120"/>
      <c r="G16" s="120"/>
      <c r="H16" s="120"/>
      <c r="I16" s="120"/>
      <c r="J16" s="120"/>
      <c r="K16" s="8"/>
      <c r="L16" s="8"/>
      <c r="M16" s="10"/>
      <c r="N16" s="10"/>
      <c r="O16" s="10"/>
      <c r="P16" s="10"/>
      <c r="Q16" s="10"/>
      <c r="R16" s="8"/>
    </row>
    <row r="17" spans="1:18" ht="15" customHeight="1" x14ac:dyDescent="0.25">
      <c r="A17" s="199"/>
      <c r="B17" s="215" t="s">
        <v>123</v>
      </c>
      <c r="C17" s="216"/>
      <c r="D17" s="217"/>
      <c r="E17" s="120"/>
      <c r="F17" s="120" t="s">
        <v>12</v>
      </c>
      <c r="G17" s="120"/>
      <c r="H17" s="120"/>
      <c r="I17" s="120"/>
      <c r="J17" s="120"/>
      <c r="K17" s="8"/>
      <c r="L17" s="8"/>
      <c r="M17" s="10"/>
      <c r="N17" s="10"/>
      <c r="O17" s="10"/>
      <c r="P17" s="10"/>
      <c r="Q17" s="10"/>
      <c r="R17" s="8"/>
    </row>
    <row r="18" spans="1:18" ht="15" customHeight="1" thickBot="1" x14ac:dyDescent="0.3">
      <c r="A18" s="199"/>
      <c r="B18" s="215" t="s">
        <v>188</v>
      </c>
      <c r="C18" s="216"/>
      <c r="D18" s="217"/>
      <c r="E18" s="120"/>
      <c r="F18" s="120"/>
      <c r="G18" s="8" t="s">
        <v>12</v>
      </c>
      <c r="H18" s="120"/>
      <c r="I18" s="120"/>
      <c r="J18" s="120"/>
      <c r="K18" s="8"/>
      <c r="L18" s="8"/>
      <c r="M18" s="10"/>
      <c r="N18" s="10"/>
      <c r="O18" s="10"/>
      <c r="P18" s="10"/>
      <c r="Q18" s="10"/>
      <c r="R18" s="8"/>
    </row>
    <row r="19" spans="1:18" ht="15.75" thickTop="1" x14ac:dyDescent="0.25">
      <c r="A19" s="198" t="s">
        <v>15</v>
      </c>
      <c r="B19" s="212" t="s">
        <v>16</v>
      </c>
      <c r="C19" s="213"/>
      <c r="D19" s="214"/>
      <c r="E19" s="121" t="s">
        <v>34</v>
      </c>
      <c r="F19" s="121" t="s">
        <v>34</v>
      </c>
      <c r="G19" s="121" t="s">
        <v>17</v>
      </c>
      <c r="H19" s="121"/>
      <c r="I19" s="121"/>
      <c r="J19" s="121"/>
      <c r="K19" s="11"/>
      <c r="L19" s="11"/>
      <c r="M19" s="11"/>
      <c r="N19" s="11"/>
      <c r="O19" s="11"/>
      <c r="P19" s="11"/>
      <c r="Q19" s="11"/>
      <c r="R19" s="11"/>
    </row>
    <row r="20" spans="1:18" x14ac:dyDescent="0.25">
      <c r="A20" s="199"/>
      <c r="B20" s="212" t="s">
        <v>18</v>
      </c>
      <c r="C20" s="213"/>
      <c r="D20" s="214"/>
      <c r="E20" s="122" t="s">
        <v>19</v>
      </c>
      <c r="F20" s="122" t="s">
        <v>19</v>
      </c>
      <c r="G20" s="122" t="s">
        <v>19</v>
      </c>
      <c r="H20" s="122"/>
      <c r="I20" s="122"/>
      <c r="J20" s="122"/>
      <c r="K20" s="122"/>
      <c r="L20" s="9"/>
      <c r="M20" s="9"/>
      <c r="N20" s="9"/>
      <c r="O20" s="9"/>
      <c r="P20" s="9"/>
      <c r="Q20" s="9"/>
      <c r="R20" s="9"/>
    </row>
    <row r="21" spans="1:18" x14ac:dyDescent="0.25">
      <c r="A21" s="199"/>
      <c r="B21" s="212" t="s">
        <v>20</v>
      </c>
      <c r="C21" s="213"/>
      <c r="D21" s="214"/>
      <c r="E21" s="123">
        <v>42587</v>
      </c>
      <c r="F21" s="123">
        <v>42587</v>
      </c>
      <c r="G21" s="123">
        <v>42587</v>
      </c>
      <c r="H21" s="123"/>
      <c r="I21" s="123"/>
      <c r="J21" s="123"/>
      <c r="K21" s="123"/>
      <c r="L21" s="12"/>
      <c r="M21" s="12"/>
      <c r="N21" s="12"/>
      <c r="O21" s="12"/>
      <c r="P21" s="12"/>
      <c r="Q21" s="12"/>
      <c r="R21" s="12"/>
    </row>
  </sheetData>
  <mergeCells count="37">
    <mergeCell ref="A19:A21"/>
    <mergeCell ref="B19:D19"/>
    <mergeCell ref="B20:D20"/>
    <mergeCell ref="B21:D21"/>
    <mergeCell ref="A12:A15"/>
    <mergeCell ref="B12:D12"/>
    <mergeCell ref="B13:D13"/>
    <mergeCell ref="B14:D14"/>
    <mergeCell ref="B15:D15"/>
    <mergeCell ref="A16:A18"/>
    <mergeCell ref="B16:D16"/>
    <mergeCell ref="B17:D17"/>
    <mergeCell ref="B18:D18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9:I11 E9:G11 E12:R18">
      <formula1>"O,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E19:R19">
      <formula1>"N,A,B, 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E19" sqref="E19:K19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61" t="s">
        <v>0</v>
      </c>
      <c r="B2" s="162"/>
      <c r="C2" s="163"/>
      <c r="D2" s="164"/>
      <c r="E2" s="165" t="s">
        <v>1</v>
      </c>
      <c r="F2" s="166"/>
      <c r="G2" s="166"/>
      <c r="H2" s="167"/>
      <c r="I2" s="168">
        <f>C2</f>
        <v>0</v>
      </c>
      <c r="J2" s="169"/>
      <c r="K2" s="169"/>
      <c r="L2" s="169"/>
      <c r="M2" s="169"/>
      <c r="N2" s="169"/>
      <c r="O2" s="169"/>
      <c r="P2" s="169"/>
      <c r="Q2" s="169"/>
      <c r="R2" s="170"/>
    </row>
    <row r="3" spans="1:18" ht="15" customHeight="1" x14ac:dyDescent="0.25">
      <c r="A3" s="171" t="s">
        <v>2</v>
      </c>
      <c r="B3" s="172"/>
      <c r="C3" s="173" t="s">
        <v>105</v>
      </c>
      <c r="D3" s="174"/>
      <c r="E3" s="175" t="s">
        <v>3</v>
      </c>
      <c r="F3" s="176"/>
      <c r="G3" s="176"/>
      <c r="H3" s="177"/>
      <c r="I3" s="178" t="str">
        <f>C3</f>
        <v>DangtSE03039</v>
      </c>
      <c r="J3" s="179"/>
      <c r="K3" s="179"/>
      <c r="L3" s="179"/>
      <c r="M3" s="179"/>
      <c r="N3" s="179"/>
      <c r="O3" s="179"/>
      <c r="P3" s="179"/>
      <c r="Q3" s="179"/>
      <c r="R3" s="180"/>
    </row>
    <row r="4" spans="1:18" ht="15" customHeight="1" x14ac:dyDescent="0.25">
      <c r="A4" s="171" t="s">
        <v>4</v>
      </c>
      <c r="B4" s="172"/>
      <c r="C4" s="181"/>
      <c r="D4" s="181"/>
      <c r="E4" s="182"/>
      <c r="F4" s="182"/>
      <c r="G4" s="182"/>
      <c r="H4" s="182"/>
      <c r="I4" s="181"/>
      <c r="J4" s="181"/>
      <c r="K4" s="181"/>
      <c r="L4" s="181"/>
      <c r="M4" s="181"/>
      <c r="N4" s="181"/>
      <c r="O4" s="181"/>
      <c r="P4" s="181"/>
      <c r="Q4" s="181"/>
      <c r="R4" s="183"/>
    </row>
    <row r="5" spans="1:18" ht="15" customHeight="1" x14ac:dyDescent="0.25">
      <c r="A5" s="184" t="s">
        <v>5</v>
      </c>
      <c r="B5" s="185"/>
      <c r="C5" s="186" t="s">
        <v>6</v>
      </c>
      <c r="D5" s="187"/>
      <c r="E5" s="188" t="s">
        <v>7</v>
      </c>
      <c r="F5" s="187"/>
      <c r="G5" s="187"/>
      <c r="H5" s="189"/>
      <c r="I5" s="187" t="s">
        <v>8</v>
      </c>
      <c r="J5" s="187"/>
      <c r="K5" s="187"/>
      <c r="L5" s="188" t="s">
        <v>9</v>
      </c>
      <c r="M5" s="187"/>
      <c r="N5" s="187"/>
      <c r="O5" s="187"/>
      <c r="P5" s="187"/>
      <c r="Q5" s="187"/>
      <c r="R5" s="190"/>
    </row>
    <row r="6" spans="1:18" ht="15.75" thickBot="1" x14ac:dyDescent="0.3">
      <c r="A6" s="191">
        <f>COUNTIF(E18:R18,"P")</f>
        <v>7</v>
      </c>
      <c r="B6" s="192"/>
      <c r="C6" s="193">
        <f>COUNTIF(E18:R18,"F")</f>
        <v>0</v>
      </c>
      <c r="D6" s="194"/>
      <c r="E6" s="195">
        <f>SUM(L6,- A6,- C6)</f>
        <v>0</v>
      </c>
      <c r="F6" s="194"/>
      <c r="G6" s="194"/>
      <c r="H6" s="196"/>
      <c r="I6" s="5">
        <f>COUNTIF(E17:R17,"N")</f>
        <v>1</v>
      </c>
      <c r="J6" s="5">
        <f>COUNTIF(E17:R17,"A")</f>
        <v>6</v>
      </c>
      <c r="K6" s="5">
        <f>COUNTIF(E17:R17,"B")</f>
        <v>0</v>
      </c>
      <c r="L6" s="195">
        <f>COUNTA(E8:R8)</f>
        <v>7</v>
      </c>
      <c r="M6" s="194"/>
      <c r="N6" s="194"/>
      <c r="O6" s="194"/>
      <c r="P6" s="194"/>
      <c r="Q6" s="194"/>
      <c r="R6" s="197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07"/>
      <c r="C8" s="208"/>
      <c r="D8" s="208"/>
      <c r="E8" s="116" t="s">
        <v>10</v>
      </c>
      <c r="F8" s="116" t="s">
        <v>108</v>
      </c>
      <c r="G8" s="116" t="s">
        <v>109</v>
      </c>
      <c r="H8" s="116" t="s">
        <v>110</v>
      </c>
      <c r="I8" s="116" t="s">
        <v>111</v>
      </c>
      <c r="J8" s="116" t="s">
        <v>112</v>
      </c>
      <c r="K8" s="116" t="s">
        <v>113</v>
      </c>
      <c r="L8" s="116"/>
      <c r="M8" s="116"/>
      <c r="N8" s="116"/>
      <c r="O8" s="116"/>
      <c r="P8" s="116"/>
      <c r="Q8" s="116"/>
      <c r="R8" s="117"/>
    </row>
    <row r="9" spans="1:18" x14ac:dyDescent="0.25">
      <c r="A9" s="198" t="s">
        <v>11</v>
      </c>
      <c r="B9" s="209"/>
      <c r="C9" s="210"/>
      <c r="D9" s="211"/>
      <c r="E9" s="120"/>
      <c r="F9" s="9"/>
      <c r="G9" s="9"/>
      <c r="H9" s="8"/>
      <c r="I9" s="8"/>
      <c r="J9" s="8"/>
      <c r="K9" s="8"/>
      <c r="L9" s="8"/>
      <c r="M9" s="10"/>
      <c r="N9" s="10"/>
      <c r="O9" s="10"/>
      <c r="P9" s="10"/>
      <c r="Q9" s="10"/>
      <c r="R9" s="8"/>
    </row>
    <row r="10" spans="1:18" x14ac:dyDescent="0.25">
      <c r="A10" s="199"/>
      <c r="B10" s="212"/>
      <c r="C10" s="213"/>
      <c r="D10" s="214"/>
      <c r="E10" s="120"/>
      <c r="F10" s="8"/>
      <c r="G10" s="8"/>
      <c r="H10" s="8"/>
      <c r="I10" s="8"/>
      <c r="J10" s="8"/>
      <c r="K10" s="8"/>
      <c r="L10" s="8"/>
      <c r="M10" s="10"/>
      <c r="N10" s="10"/>
      <c r="O10" s="10"/>
      <c r="P10" s="10"/>
      <c r="Q10" s="10"/>
      <c r="R10" s="8"/>
    </row>
    <row r="11" spans="1:18" ht="15.75" thickBot="1" x14ac:dyDescent="0.3">
      <c r="A11" s="199"/>
      <c r="B11" s="212"/>
      <c r="C11" s="213"/>
      <c r="D11" s="214"/>
      <c r="E11" s="120"/>
      <c r="F11" s="8"/>
      <c r="G11" s="8"/>
      <c r="H11" s="8"/>
      <c r="I11" s="8"/>
      <c r="J11" s="8"/>
      <c r="K11" s="8"/>
      <c r="L11" s="8"/>
      <c r="M11" s="10"/>
      <c r="N11" s="10"/>
      <c r="O11" s="10"/>
      <c r="P11" s="10"/>
      <c r="Q11" s="10"/>
      <c r="R11" s="8"/>
    </row>
    <row r="12" spans="1:18" x14ac:dyDescent="0.25">
      <c r="A12" s="198" t="s">
        <v>13</v>
      </c>
      <c r="B12" s="201"/>
      <c r="C12" s="202"/>
      <c r="D12" s="203"/>
      <c r="E12" s="120"/>
      <c r="F12" s="8"/>
      <c r="G12" s="8"/>
      <c r="H12" s="8"/>
      <c r="I12" s="8"/>
      <c r="J12" s="8"/>
      <c r="K12" s="8"/>
      <c r="L12" s="8"/>
      <c r="M12" s="10"/>
      <c r="N12" s="10"/>
      <c r="O12" s="10"/>
      <c r="P12" s="10"/>
      <c r="Q12" s="10"/>
      <c r="R12" s="8"/>
    </row>
    <row r="13" spans="1:18" x14ac:dyDescent="0.25">
      <c r="A13" s="199"/>
      <c r="B13" s="204"/>
      <c r="C13" s="205"/>
      <c r="D13" s="206"/>
      <c r="E13" s="120"/>
      <c r="F13" s="8"/>
      <c r="G13" s="8"/>
      <c r="H13" s="8"/>
      <c r="I13" s="8"/>
      <c r="J13" s="8"/>
      <c r="K13" s="8"/>
      <c r="L13" s="8"/>
      <c r="M13" s="10"/>
      <c r="N13" s="10"/>
      <c r="O13" s="10"/>
      <c r="P13" s="10"/>
      <c r="Q13" s="10"/>
      <c r="R13" s="8"/>
    </row>
    <row r="14" spans="1:18" ht="15" customHeight="1" thickBot="1" x14ac:dyDescent="0.3">
      <c r="A14" s="200"/>
      <c r="B14" s="204"/>
      <c r="C14" s="205"/>
      <c r="D14" s="206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0"/>
      <c r="R14" s="8"/>
    </row>
    <row r="15" spans="1:18" ht="15" customHeight="1" x14ac:dyDescent="0.25">
      <c r="A15" s="198" t="s">
        <v>14</v>
      </c>
      <c r="B15" s="215" t="s">
        <v>114</v>
      </c>
      <c r="C15" s="216"/>
      <c r="D15" s="217"/>
      <c r="E15" s="120" t="s">
        <v>12</v>
      </c>
      <c r="F15" s="120" t="s">
        <v>12</v>
      </c>
      <c r="G15" s="120" t="s">
        <v>12</v>
      </c>
      <c r="H15" s="120" t="s">
        <v>12</v>
      </c>
      <c r="I15" s="120" t="s">
        <v>12</v>
      </c>
      <c r="J15" s="120" t="s">
        <v>12</v>
      </c>
      <c r="K15" s="8"/>
      <c r="L15" s="8"/>
      <c r="M15" s="10"/>
      <c r="N15" s="10"/>
      <c r="O15" s="10"/>
      <c r="P15" s="10"/>
      <c r="Q15" s="10"/>
      <c r="R15" s="8"/>
    </row>
    <row r="16" spans="1:18" ht="15.75" thickBot="1" x14ac:dyDescent="0.3">
      <c r="A16" s="199"/>
      <c r="B16" s="215" t="s">
        <v>106</v>
      </c>
      <c r="C16" s="216"/>
      <c r="D16" s="217"/>
      <c r="E16" s="120"/>
      <c r="F16" s="8"/>
      <c r="G16" s="8"/>
      <c r="H16" s="8"/>
      <c r="I16" s="8"/>
      <c r="J16" s="8"/>
      <c r="K16" s="8" t="s">
        <v>12</v>
      </c>
      <c r="L16" s="8"/>
      <c r="M16" s="10"/>
      <c r="N16" s="10"/>
      <c r="O16" s="10"/>
      <c r="P16" s="10"/>
      <c r="Q16" s="10"/>
      <c r="R16" s="8"/>
    </row>
    <row r="17" spans="1:18" ht="15.75" thickTop="1" x14ac:dyDescent="0.25">
      <c r="A17" s="198" t="s">
        <v>15</v>
      </c>
      <c r="B17" s="212" t="s">
        <v>16</v>
      </c>
      <c r="C17" s="213"/>
      <c r="D17" s="214"/>
      <c r="E17" s="121" t="s">
        <v>34</v>
      </c>
      <c r="F17" s="121" t="s">
        <v>34</v>
      </c>
      <c r="G17" s="121" t="s">
        <v>34</v>
      </c>
      <c r="H17" s="121" t="s">
        <v>34</v>
      </c>
      <c r="I17" s="121" t="s">
        <v>34</v>
      </c>
      <c r="J17" s="121" t="s">
        <v>34</v>
      </c>
      <c r="K17" s="11" t="s">
        <v>17</v>
      </c>
      <c r="L17" s="11"/>
      <c r="M17" s="11"/>
      <c r="N17" s="11"/>
      <c r="O17" s="11"/>
      <c r="P17" s="11"/>
      <c r="Q17" s="11"/>
      <c r="R17" s="11"/>
    </row>
    <row r="18" spans="1:18" x14ac:dyDescent="0.25">
      <c r="A18" s="199"/>
      <c r="B18" s="212" t="s">
        <v>18</v>
      </c>
      <c r="C18" s="213"/>
      <c r="D18" s="214"/>
      <c r="E18" s="122" t="s">
        <v>19</v>
      </c>
      <c r="F18" s="122" t="s">
        <v>19</v>
      </c>
      <c r="G18" s="122" t="s">
        <v>19</v>
      </c>
      <c r="H18" s="122" t="s">
        <v>19</v>
      </c>
      <c r="I18" s="122" t="s">
        <v>19</v>
      </c>
      <c r="J18" s="122" t="s">
        <v>19</v>
      </c>
      <c r="K18" s="122" t="s">
        <v>19</v>
      </c>
      <c r="L18" s="9"/>
      <c r="M18" s="9"/>
      <c r="N18" s="9"/>
      <c r="O18" s="9"/>
      <c r="P18" s="9"/>
      <c r="Q18" s="9"/>
      <c r="R18" s="9"/>
    </row>
    <row r="19" spans="1:18" x14ac:dyDescent="0.25">
      <c r="A19" s="199"/>
      <c r="B19" s="212" t="s">
        <v>20</v>
      </c>
      <c r="C19" s="213"/>
      <c r="D19" s="214"/>
      <c r="E19" s="123">
        <v>42592</v>
      </c>
      <c r="F19" s="123">
        <v>42592</v>
      </c>
      <c r="G19" s="123">
        <v>42592</v>
      </c>
      <c r="H19" s="123">
        <v>42592</v>
      </c>
      <c r="I19" s="123">
        <v>42592</v>
      </c>
      <c r="J19" s="123">
        <v>42592</v>
      </c>
      <c r="K19" s="123">
        <v>42592</v>
      </c>
      <c r="L19" s="12"/>
      <c r="M19" s="12"/>
      <c r="N19" s="12"/>
      <c r="O19" s="12"/>
      <c r="P19" s="12"/>
      <c r="Q19" s="12"/>
      <c r="R19" s="12"/>
    </row>
  </sheetData>
  <mergeCells count="35">
    <mergeCell ref="A17:A19"/>
    <mergeCell ref="B17:D17"/>
    <mergeCell ref="B18:D18"/>
    <mergeCell ref="B19:D19"/>
    <mergeCell ref="A12:A14"/>
    <mergeCell ref="B12:D12"/>
    <mergeCell ref="B13:D13"/>
    <mergeCell ref="B14:D14"/>
    <mergeCell ref="A15:A16"/>
    <mergeCell ref="B15:D15"/>
    <mergeCell ref="B16:D16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7:R17">
      <formula1>"N,A,B, "</formula1>
    </dataValidation>
    <dataValidation type="list" allowBlank="1" showInputMessage="1" showErrorMessage="1" sqref="E18:R18">
      <formula1>"P,F, "</formula1>
    </dataValidation>
    <dataValidation type="list" allowBlank="1" showInputMessage="1" showErrorMessage="1" sqref="I9:I11 E9:G11 E12:R16">
      <formula1>"O,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7"/>
  <sheetViews>
    <sheetView workbookViewId="0">
      <selection activeCell="B6" sqref="B6:D7"/>
    </sheetView>
  </sheetViews>
  <sheetFormatPr defaultColWidth="9.125" defaultRowHeight="12.75" x14ac:dyDescent="0.2"/>
  <cols>
    <col min="1" max="1" width="26.25" style="76" customWidth="1"/>
    <col min="2" max="2" width="11.375" style="77" customWidth="1"/>
    <col min="3" max="3" width="18.375" style="77" customWidth="1"/>
    <col min="4" max="4" width="12.875" style="77" customWidth="1"/>
    <col min="5" max="5" width="43.375" style="77" customWidth="1"/>
    <col min="6" max="6" width="55.125" style="77" customWidth="1"/>
    <col min="7" max="16384" width="9.125" style="77"/>
  </cols>
  <sheetData>
    <row r="2" spans="1:6" s="79" customFormat="1" ht="32.25" x14ac:dyDescent="0.25">
      <c r="A2" s="78" t="s">
        <v>95</v>
      </c>
      <c r="B2" s="139" t="s">
        <v>96</v>
      </c>
      <c r="C2" s="140"/>
      <c r="D2" s="140"/>
      <c r="E2" s="140"/>
      <c r="F2" s="141"/>
    </row>
    <row r="3" spans="1:6" x14ac:dyDescent="0.2">
      <c r="A3" s="80"/>
      <c r="B3" s="81"/>
      <c r="C3" s="82"/>
      <c r="D3" s="82"/>
      <c r="E3" s="22"/>
      <c r="F3" s="83"/>
    </row>
    <row r="4" spans="1:6" x14ac:dyDescent="0.2">
      <c r="A4" s="84" t="s">
        <v>22</v>
      </c>
      <c r="B4" s="142" t="s">
        <v>23</v>
      </c>
      <c r="C4" s="142"/>
      <c r="D4" s="142"/>
      <c r="E4" s="84" t="s">
        <v>24</v>
      </c>
      <c r="F4" s="85" t="s">
        <v>116</v>
      </c>
    </row>
    <row r="5" spans="1:6" x14ac:dyDescent="0.2">
      <c r="A5" s="84" t="s">
        <v>25</v>
      </c>
      <c r="B5" s="142" t="s">
        <v>26</v>
      </c>
      <c r="C5" s="142"/>
      <c r="D5" s="142"/>
      <c r="E5" s="84" t="s">
        <v>27</v>
      </c>
      <c r="F5" s="85" t="s">
        <v>117</v>
      </c>
    </row>
    <row r="6" spans="1:6" x14ac:dyDescent="0.2">
      <c r="A6" s="143" t="s">
        <v>28</v>
      </c>
      <c r="B6" s="144" t="s">
        <v>189</v>
      </c>
      <c r="C6" s="144"/>
      <c r="D6" s="144"/>
      <c r="E6" s="84" t="s">
        <v>30</v>
      </c>
      <c r="F6" s="86">
        <v>42592</v>
      </c>
    </row>
    <row r="7" spans="1:6" x14ac:dyDescent="0.2">
      <c r="A7" s="143"/>
      <c r="B7" s="144"/>
      <c r="C7" s="144"/>
      <c r="D7" s="144"/>
      <c r="E7" s="84" t="s">
        <v>97</v>
      </c>
      <c r="F7" s="87" t="s">
        <v>98</v>
      </c>
    </row>
    <row r="8" spans="1:6" x14ac:dyDescent="0.2">
      <c r="A8" s="88"/>
      <c r="B8" s="89"/>
      <c r="C8" s="90"/>
      <c r="D8" s="90"/>
      <c r="E8" s="91"/>
      <c r="F8" s="92"/>
    </row>
    <row r="9" spans="1:6" x14ac:dyDescent="0.2">
      <c r="A9" s="93"/>
      <c r="B9" s="82"/>
      <c r="C9" s="82"/>
      <c r="D9" s="82"/>
      <c r="E9" s="82"/>
      <c r="F9" s="83"/>
    </row>
    <row r="10" spans="1:6" x14ac:dyDescent="0.2">
      <c r="A10" s="94" t="s">
        <v>99</v>
      </c>
      <c r="B10" s="82"/>
      <c r="C10" s="82"/>
      <c r="D10" s="82"/>
      <c r="E10" s="82"/>
      <c r="F10" s="83"/>
    </row>
    <row r="11" spans="1:6" s="98" customFormat="1" x14ac:dyDescent="0.25">
      <c r="A11" s="95" t="s">
        <v>100</v>
      </c>
      <c r="B11" s="96" t="s">
        <v>97</v>
      </c>
      <c r="C11" s="96" t="s">
        <v>101</v>
      </c>
      <c r="D11" s="96" t="s">
        <v>102</v>
      </c>
      <c r="E11" s="96" t="s">
        <v>103</v>
      </c>
      <c r="F11" s="97" t="s">
        <v>104</v>
      </c>
    </row>
    <row r="12" spans="1:6" s="104" customFormat="1" x14ac:dyDescent="0.25">
      <c r="A12" s="129">
        <v>42592</v>
      </c>
      <c r="B12" s="99" t="s">
        <v>98</v>
      </c>
      <c r="C12" s="100"/>
      <c r="D12" s="101" t="s">
        <v>34</v>
      </c>
      <c r="E12" s="102" t="s">
        <v>115</v>
      </c>
      <c r="F12" s="103"/>
    </row>
    <row r="13" spans="1:6" s="104" customFormat="1" x14ac:dyDescent="0.25">
      <c r="A13" s="105"/>
      <c r="B13" s="106"/>
      <c r="C13" s="100"/>
      <c r="D13" s="100"/>
      <c r="E13" s="100"/>
      <c r="F13" s="107"/>
    </row>
    <row r="14" spans="1:6" s="104" customFormat="1" x14ac:dyDescent="0.25">
      <c r="A14" s="105"/>
      <c r="B14" s="106"/>
      <c r="C14" s="100"/>
      <c r="D14" s="100"/>
      <c r="E14" s="100"/>
      <c r="F14" s="107"/>
    </row>
    <row r="15" spans="1:6" s="104" customFormat="1" x14ac:dyDescent="0.25">
      <c r="A15" s="105"/>
      <c r="B15" s="106"/>
      <c r="C15" s="100"/>
      <c r="D15" s="100"/>
      <c r="E15" s="100"/>
      <c r="F15" s="107"/>
    </row>
    <row r="16" spans="1:6" s="104" customFormat="1" x14ac:dyDescent="0.25">
      <c r="A16" s="105"/>
      <c r="B16" s="106"/>
      <c r="C16" s="72"/>
      <c r="D16" s="100"/>
      <c r="E16" s="100"/>
      <c r="F16" s="107"/>
    </row>
    <row r="17" spans="1:6" s="104" customFormat="1" x14ac:dyDescent="0.25">
      <c r="A17" s="105"/>
      <c r="B17" s="106"/>
      <c r="C17" s="100"/>
      <c r="D17" s="100"/>
      <c r="E17" s="100"/>
      <c r="F17" s="107"/>
    </row>
    <row r="18" spans="1:6" s="104" customFormat="1" x14ac:dyDescent="0.25">
      <c r="A18" s="105"/>
      <c r="B18" s="106"/>
      <c r="C18" s="100"/>
      <c r="D18" s="100"/>
      <c r="E18" s="100"/>
      <c r="F18" s="107"/>
    </row>
    <row r="19" spans="1:6" s="104" customFormat="1" x14ac:dyDescent="0.25">
      <c r="A19" s="105"/>
      <c r="B19" s="106"/>
      <c r="C19" s="100"/>
      <c r="D19" s="100"/>
      <c r="E19" s="100"/>
      <c r="F19" s="107"/>
    </row>
    <row r="20" spans="1:6" x14ac:dyDescent="0.2">
      <c r="A20" s="108"/>
      <c r="B20" s="106"/>
      <c r="C20" s="109"/>
      <c r="D20" s="109"/>
      <c r="E20" s="109"/>
      <c r="F20" s="110"/>
    </row>
    <row r="21" spans="1:6" x14ac:dyDescent="0.2">
      <c r="A21" s="108"/>
      <c r="B21" s="106"/>
      <c r="C21" s="109"/>
      <c r="D21" s="109"/>
      <c r="E21" s="109"/>
      <c r="F21" s="110"/>
    </row>
    <row r="22" spans="1:6" x14ac:dyDescent="0.2">
      <c r="A22" s="108"/>
      <c r="B22" s="106"/>
      <c r="C22" s="109"/>
      <c r="D22" s="109"/>
      <c r="E22" s="109"/>
      <c r="F22" s="110"/>
    </row>
    <row r="23" spans="1:6" x14ac:dyDescent="0.2">
      <c r="A23" s="108"/>
      <c r="B23" s="106"/>
      <c r="C23" s="109"/>
      <c r="D23" s="109"/>
      <c r="E23" s="109"/>
      <c r="F23" s="110"/>
    </row>
    <row r="24" spans="1:6" x14ac:dyDescent="0.2">
      <c r="A24" s="108"/>
      <c r="B24" s="106"/>
      <c r="C24" s="109"/>
      <c r="D24" s="109"/>
      <c r="E24" s="109"/>
      <c r="F24" s="110"/>
    </row>
    <row r="25" spans="1:6" x14ac:dyDescent="0.2">
      <c r="A25" s="108"/>
      <c r="B25" s="106"/>
      <c r="C25" s="109"/>
      <c r="D25" s="109"/>
      <c r="E25" s="109"/>
      <c r="F25" s="110"/>
    </row>
    <row r="26" spans="1:6" x14ac:dyDescent="0.2">
      <c r="A26" s="108"/>
      <c r="B26" s="106"/>
      <c r="C26" s="109"/>
      <c r="D26" s="109"/>
      <c r="E26" s="109"/>
      <c r="F26" s="110"/>
    </row>
    <row r="27" spans="1:6" x14ac:dyDescent="0.2">
      <c r="A27" s="111"/>
      <c r="B27" s="112"/>
      <c r="C27" s="113"/>
      <c r="D27" s="113"/>
      <c r="E27" s="113"/>
      <c r="F27" s="114"/>
    </row>
  </sheetData>
  <mergeCells count="5">
    <mergeCell ref="B2:F2"/>
    <mergeCell ref="B4:D4"/>
    <mergeCell ref="B5:D5"/>
    <mergeCell ref="A6:A7"/>
    <mergeCell ref="B6:D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opLeftCell="A4" workbookViewId="0">
      <selection activeCell="F20" sqref="F20"/>
    </sheetView>
  </sheetViews>
  <sheetFormatPr defaultColWidth="9.125" defaultRowHeight="12.75" x14ac:dyDescent="0.2"/>
  <cols>
    <col min="1" max="1" width="8.125" style="75" customWidth="1"/>
    <col min="2" max="2" width="16.875" style="75" customWidth="1"/>
    <col min="3" max="3" width="19.125" style="75" customWidth="1"/>
    <col min="4" max="4" width="24.75" style="52" customWidth="1"/>
    <col min="5" max="5" width="24" style="55" customWidth="1"/>
    <col min="6" max="6" width="26" style="52" customWidth="1"/>
    <col min="7" max="7" width="10" style="52" bestFit="1" customWidth="1"/>
    <col min="8" max="16384" width="9.125" style="13"/>
  </cols>
  <sheetData>
    <row r="2" spans="1:7" ht="25.5" x14ac:dyDescent="0.35">
      <c r="A2" s="51"/>
      <c r="B2" s="51"/>
      <c r="C2" s="51"/>
      <c r="E2" s="53" t="s">
        <v>88</v>
      </c>
      <c r="F2" s="53"/>
      <c r="G2" s="54"/>
    </row>
    <row r="3" spans="1:7" x14ac:dyDescent="0.2">
      <c r="A3" s="51"/>
      <c r="B3" s="51"/>
      <c r="C3" s="51"/>
      <c r="F3" s="56"/>
      <c r="G3" s="56"/>
    </row>
    <row r="4" spans="1:7" x14ac:dyDescent="0.2">
      <c r="A4" s="145" t="s">
        <v>22</v>
      </c>
      <c r="B4" s="145"/>
      <c r="C4" s="145"/>
      <c r="D4" s="145"/>
      <c r="E4" s="146" t="s">
        <v>23</v>
      </c>
      <c r="F4" s="147"/>
      <c r="G4" s="148"/>
    </row>
    <row r="5" spans="1:7" x14ac:dyDescent="0.2">
      <c r="A5" s="145" t="s">
        <v>25</v>
      </c>
      <c r="B5" s="145"/>
      <c r="C5" s="145"/>
      <c r="D5" s="145"/>
      <c r="E5" s="146" t="s">
        <v>26</v>
      </c>
      <c r="F5" s="147"/>
      <c r="G5" s="148"/>
    </row>
    <row r="6" spans="1:7" s="57" customFormat="1" x14ac:dyDescent="0.2">
      <c r="A6" s="149" t="s">
        <v>89</v>
      </c>
      <c r="B6" s="149"/>
      <c r="C6" s="149"/>
      <c r="D6" s="149"/>
      <c r="E6" s="150"/>
      <c r="F6" s="151"/>
      <c r="G6" s="152"/>
    </row>
    <row r="7" spans="1:7" x14ac:dyDescent="0.2">
      <c r="A7" s="58"/>
      <c r="B7" s="58"/>
      <c r="C7" s="58"/>
      <c r="D7" s="59"/>
      <c r="E7" s="60"/>
      <c r="F7" s="59"/>
      <c r="G7" s="59"/>
    </row>
    <row r="8" spans="1:7" s="64" customFormat="1" x14ac:dyDescent="0.25">
      <c r="A8" s="61"/>
      <c r="B8" s="61"/>
      <c r="C8" s="61"/>
      <c r="D8" s="62"/>
      <c r="E8" s="63"/>
      <c r="F8" s="62"/>
      <c r="G8" s="62"/>
    </row>
    <row r="9" spans="1:7" s="70" customFormat="1" ht="25.5" x14ac:dyDescent="0.2">
      <c r="A9" s="65" t="s">
        <v>32</v>
      </c>
      <c r="B9" s="66" t="s">
        <v>90</v>
      </c>
      <c r="C9" s="67" t="s">
        <v>91</v>
      </c>
      <c r="D9" s="68" t="s">
        <v>1</v>
      </c>
      <c r="E9" s="69" t="s">
        <v>92</v>
      </c>
      <c r="F9" s="68" t="s">
        <v>93</v>
      </c>
      <c r="G9" s="126" t="s">
        <v>94</v>
      </c>
    </row>
    <row r="10" spans="1:7" ht="13.5" x14ac:dyDescent="0.2">
      <c r="A10" s="71">
        <v>1</v>
      </c>
      <c r="B10" s="72"/>
      <c r="C10" s="72"/>
      <c r="D10" s="72" t="str">
        <f>trimInfoUser!I2</f>
        <v>trimInfoUser</v>
      </c>
      <c r="E10" s="72" t="str">
        <f ca="1">INDIRECT("RC[-1]",0)</f>
        <v>trimInfoUser</v>
      </c>
      <c r="F10" s="115" t="s">
        <v>127</v>
      </c>
      <c r="G10" s="127"/>
    </row>
    <row r="11" spans="1:7" ht="13.5" x14ac:dyDescent="0.2">
      <c r="A11" s="134">
        <v>2</v>
      </c>
      <c r="B11" s="135"/>
      <c r="C11" s="135"/>
      <c r="D11" s="135" t="str">
        <f>trimInfoUserList!I2</f>
        <v>trimInfoUserList</v>
      </c>
      <c r="E11" s="72" t="str">
        <f t="shared" ref="E11:E20" ca="1" si="0">INDIRECT("RC[-1]",0)</f>
        <v>trimInfoUserList</v>
      </c>
      <c r="F11" s="136" t="s">
        <v>128</v>
      </c>
      <c r="G11" s="137"/>
    </row>
    <row r="12" spans="1:7" ht="13.5" x14ac:dyDescent="0.2">
      <c r="A12" s="71">
        <v>3</v>
      </c>
      <c r="B12" s="135"/>
      <c r="C12" s="135"/>
      <c r="D12" s="135" t="str">
        <f>update!I2</f>
        <v>update</v>
      </c>
      <c r="E12" s="72" t="str">
        <f t="shared" ca="1" si="0"/>
        <v>update</v>
      </c>
      <c r="F12" s="136" t="s">
        <v>130</v>
      </c>
      <c r="G12" s="137"/>
    </row>
    <row r="13" spans="1:7" ht="13.5" x14ac:dyDescent="0.2">
      <c r="A13" s="134">
        <v>4</v>
      </c>
      <c r="B13" s="135"/>
      <c r="C13" s="135"/>
      <c r="D13" s="135" t="str">
        <f>changeProfilePicture!I2</f>
        <v>changeProfilePicture</v>
      </c>
      <c r="E13" s="72" t="str">
        <f t="shared" ca="1" si="0"/>
        <v>changeProfilePicture</v>
      </c>
      <c r="F13" s="136" t="s">
        <v>146</v>
      </c>
      <c r="G13" s="137"/>
    </row>
    <row r="14" spans="1:7" ht="13.5" x14ac:dyDescent="0.2">
      <c r="A14" s="71">
        <v>5</v>
      </c>
      <c r="B14" s="135"/>
      <c r="C14" s="135"/>
      <c r="D14" s="135" t="str">
        <f>me!I2</f>
        <v>me</v>
      </c>
      <c r="E14" s="72" t="str">
        <f t="shared" ca="1" si="0"/>
        <v>me</v>
      </c>
      <c r="F14" s="136" t="s">
        <v>148</v>
      </c>
      <c r="G14" s="137"/>
    </row>
    <row r="15" spans="1:7" ht="13.5" x14ac:dyDescent="0.2">
      <c r="A15" s="134">
        <v>6</v>
      </c>
      <c r="B15" s="135"/>
      <c r="C15" s="135"/>
      <c r="D15" s="135" t="str">
        <f>updateNotification!I2</f>
        <v>updateNotification</v>
      </c>
      <c r="E15" s="72" t="str">
        <f t="shared" ca="1" si="0"/>
        <v>updateNotification</v>
      </c>
      <c r="F15" s="136" t="s">
        <v>154</v>
      </c>
      <c r="G15" s="137"/>
    </row>
    <row r="16" spans="1:7" ht="13.5" x14ac:dyDescent="0.2">
      <c r="A16" s="71">
        <v>7</v>
      </c>
      <c r="B16" s="135"/>
      <c r="C16" s="135"/>
      <c r="D16" s="135" t="str">
        <f>markAllNoti!I2</f>
        <v>markAllNoti</v>
      </c>
      <c r="E16" s="72" t="str">
        <f t="shared" ca="1" si="0"/>
        <v>markAllNoti</v>
      </c>
      <c r="F16" s="136" t="s">
        <v>161</v>
      </c>
      <c r="G16" s="137"/>
    </row>
    <row r="17" spans="1:7" ht="13.5" x14ac:dyDescent="0.2">
      <c r="A17" s="134">
        <v>8</v>
      </c>
      <c r="B17" s="135"/>
      <c r="C17" s="135"/>
      <c r="D17" s="135" t="str">
        <f>changeBookmark!I2</f>
        <v>changeBookmark</v>
      </c>
      <c r="E17" s="72" t="str">
        <f t="shared" ca="1" si="0"/>
        <v>changeBookmark</v>
      </c>
      <c r="F17" s="136" t="s">
        <v>164</v>
      </c>
      <c r="G17" s="137"/>
    </row>
    <row r="18" spans="1:7" ht="13.5" x14ac:dyDescent="0.2">
      <c r="A18" s="71">
        <v>9</v>
      </c>
      <c r="B18" s="135"/>
      <c r="C18" s="135"/>
      <c r="D18" s="135" t="str">
        <f>createNotification!I2</f>
        <v>createNotification</v>
      </c>
      <c r="E18" s="72" t="str">
        <f t="shared" ca="1" si="0"/>
        <v>createNotification</v>
      </c>
      <c r="F18" s="136" t="s">
        <v>174</v>
      </c>
      <c r="G18" s="137"/>
    </row>
    <row r="19" spans="1:7" ht="13.5" x14ac:dyDescent="0.2">
      <c r="A19" s="134">
        <v>10</v>
      </c>
      <c r="B19" s="135"/>
      <c r="C19" s="135"/>
      <c r="D19" s="135" t="str">
        <f>changeFollow!I2</f>
        <v>changeFollow</v>
      </c>
      <c r="E19" s="72" t="str">
        <f t="shared" ca="1" si="0"/>
        <v>changeFollow</v>
      </c>
      <c r="F19" s="136" t="s">
        <v>165</v>
      </c>
      <c r="G19" s="137"/>
    </row>
    <row r="20" spans="1:7" ht="13.5" x14ac:dyDescent="0.2">
      <c r="A20" s="71">
        <v>11</v>
      </c>
      <c r="B20" s="135"/>
      <c r="C20" s="135"/>
      <c r="D20" s="135" t="str">
        <f>notiByID!I2</f>
        <v>notiByID</v>
      </c>
      <c r="E20" s="72" t="str">
        <f t="shared" ca="1" si="0"/>
        <v>notiByID</v>
      </c>
      <c r="F20" s="136" t="s">
        <v>187</v>
      </c>
      <c r="G20" s="137"/>
    </row>
    <row r="21" spans="1:7" ht="13.5" x14ac:dyDescent="0.2">
      <c r="A21" s="134"/>
      <c r="B21" s="135"/>
      <c r="C21" s="135"/>
      <c r="D21" s="135"/>
      <c r="E21" s="135"/>
      <c r="F21" s="136"/>
      <c r="G21" s="137"/>
    </row>
    <row r="22" spans="1:7" x14ac:dyDescent="0.2">
      <c r="A22" s="73"/>
      <c r="B22" s="74"/>
      <c r="C22" s="74"/>
      <c r="D22" s="118"/>
      <c r="E22" s="118"/>
      <c r="F22" s="118"/>
      <c r="G22" s="128"/>
    </row>
  </sheetData>
  <mergeCells count="6">
    <mergeCell ref="A4:D4"/>
    <mergeCell ref="E4:G4"/>
    <mergeCell ref="A5:D5"/>
    <mergeCell ref="E5:G5"/>
    <mergeCell ref="A6:D6"/>
    <mergeCell ref="E6:G6"/>
  </mergeCells>
  <hyperlinks>
    <hyperlink ref="F10" location="trimInfoUser!A1" display="trimInfoUser"/>
    <hyperlink ref="F11" location="trimInfoUserList!A1" display="trimInfoUserList"/>
    <hyperlink ref="F12" location="update!A1" display="update"/>
    <hyperlink ref="F13" location="changeProfilePicture!A1" display="changeProfilePicture"/>
    <hyperlink ref="F14" location="me!A1" display="me"/>
    <hyperlink ref="F15" location="updateNotification!A1" display="updateNotification"/>
    <hyperlink ref="F16" location="markAllNoti!A1" display="markAllNoti"/>
    <hyperlink ref="F17" location="changeBookmark!A1" display="changeBookmark"/>
    <hyperlink ref="F18" location="createNotification!A1" display="createNotification"/>
    <hyperlink ref="F19" location="changeFollow!A1" display="changeFollow"/>
    <hyperlink ref="F20" location="notiByID!A1" display="notiBy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topLeftCell="A4" workbookViewId="0">
      <selection activeCell="B19" sqref="B19"/>
    </sheetView>
  </sheetViews>
  <sheetFormatPr defaultColWidth="9.125" defaultRowHeight="12.75" x14ac:dyDescent="0.2"/>
  <cols>
    <col min="1" max="1" width="17.625" style="13" customWidth="1"/>
    <col min="2" max="2" width="30.375" style="13" customWidth="1"/>
    <col min="3" max="3" width="13.875" style="13" customWidth="1"/>
    <col min="4" max="4" width="11" style="13" customWidth="1"/>
    <col min="5" max="5" width="11.125" style="13" customWidth="1"/>
    <col min="6" max="6" width="6" style="13" customWidth="1"/>
    <col min="7" max="7" width="8.625" style="13" customWidth="1"/>
    <col min="8" max="8" width="6" style="13" customWidth="1"/>
    <col min="9" max="9" width="24" style="13" customWidth="1"/>
    <col min="10" max="10" width="37.875" style="13" customWidth="1"/>
    <col min="11" max="16384" width="9.125" style="13"/>
  </cols>
  <sheetData>
    <row r="2" spans="1:10" ht="25.5" customHeight="1" x14ac:dyDescent="0.35">
      <c r="A2" s="159" t="s">
        <v>21</v>
      </c>
      <c r="B2" s="159"/>
      <c r="C2" s="159"/>
      <c r="D2" s="159"/>
      <c r="E2" s="159"/>
      <c r="F2" s="159"/>
      <c r="G2" s="159"/>
      <c r="H2" s="159"/>
      <c r="I2" s="159"/>
    </row>
    <row r="3" spans="1:10" x14ac:dyDescent="0.2">
      <c r="A3" s="14"/>
      <c r="B3" s="15"/>
      <c r="C3" s="15"/>
      <c r="D3" s="15"/>
      <c r="E3" s="15"/>
      <c r="F3" s="15"/>
      <c r="G3" s="15"/>
      <c r="H3" s="15"/>
      <c r="I3" s="16"/>
    </row>
    <row r="4" spans="1:10" x14ac:dyDescent="0.2">
      <c r="A4" s="17" t="s">
        <v>22</v>
      </c>
      <c r="B4" s="153" t="s">
        <v>23</v>
      </c>
      <c r="C4" s="153"/>
      <c r="D4" s="154" t="s">
        <v>24</v>
      </c>
      <c r="E4" s="154"/>
      <c r="F4" s="146" t="s">
        <v>107</v>
      </c>
      <c r="G4" s="147"/>
      <c r="H4" s="147"/>
      <c r="I4" s="160"/>
    </row>
    <row r="5" spans="1:10" x14ac:dyDescent="0.2">
      <c r="A5" s="17" t="s">
        <v>25</v>
      </c>
      <c r="B5" s="153" t="s">
        <v>26</v>
      </c>
      <c r="C5" s="153"/>
      <c r="D5" s="154" t="s">
        <v>27</v>
      </c>
      <c r="E5" s="154"/>
      <c r="F5" s="146" t="s">
        <v>107</v>
      </c>
      <c r="G5" s="147"/>
      <c r="H5" s="147"/>
      <c r="I5" s="160"/>
    </row>
    <row r="6" spans="1:10" ht="12.75" customHeight="1" x14ac:dyDescent="0.2">
      <c r="A6" s="18" t="s">
        <v>28</v>
      </c>
      <c r="B6" s="153" t="s">
        <v>29</v>
      </c>
      <c r="C6" s="153"/>
      <c r="D6" s="154" t="s">
        <v>30</v>
      </c>
      <c r="E6" s="154"/>
      <c r="F6" s="155">
        <v>42592</v>
      </c>
      <c r="G6" s="156"/>
      <c r="H6" s="156"/>
      <c r="I6" s="157"/>
      <c r="J6" s="19"/>
    </row>
    <row r="7" spans="1:10" x14ac:dyDescent="0.2">
      <c r="A7" s="18" t="s">
        <v>31</v>
      </c>
      <c r="B7" s="158"/>
      <c r="C7" s="158"/>
      <c r="D7" s="158"/>
      <c r="E7" s="158"/>
      <c r="F7" s="158"/>
      <c r="G7" s="158"/>
      <c r="H7" s="158"/>
      <c r="I7" s="158"/>
    </row>
    <row r="8" spans="1:10" x14ac:dyDescent="0.2">
      <c r="A8" s="20"/>
      <c r="B8" s="21"/>
      <c r="C8" s="15"/>
      <c r="D8" s="15"/>
      <c r="E8" s="15"/>
      <c r="F8" s="15"/>
      <c r="G8" s="15"/>
      <c r="H8" s="15"/>
      <c r="I8" s="16"/>
    </row>
    <row r="9" spans="1:10" x14ac:dyDescent="0.2">
      <c r="A9" s="20"/>
      <c r="B9" s="21"/>
      <c r="C9" s="15"/>
      <c r="D9" s="15"/>
      <c r="E9" s="15"/>
      <c r="F9" s="15"/>
      <c r="G9" s="15"/>
      <c r="H9" s="15"/>
      <c r="I9" s="16"/>
    </row>
    <row r="10" spans="1:10" x14ac:dyDescent="0.2">
      <c r="A10" s="22"/>
      <c r="B10" s="22"/>
      <c r="C10" s="22"/>
      <c r="D10" s="22"/>
      <c r="E10" s="22"/>
      <c r="F10" s="22"/>
      <c r="G10" s="22"/>
      <c r="H10" s="22"/>
      <c r="I10" s="22"/>
    </row>
    <row r="11" spans="1:10" x14ac:dyDescent="0.2">
      <c r="A11" s="23" t="s">
        <v>32</v>
      </c>
      <c r="B11" s="24" t="s">
        <v>33</v>
      </c>
      <c r="C11" s="25" t="s">
        <v>5</v>
      </c>
      <c r="D11" s="24" t="s">
        <v>6</v>
      </c>
      <c r="E11" s="26" t="s">
        <v>7</v>
      </c>
      <c r="F11" s="26" t="s">
        <v>17</v>
      </c>
      <c r="G11" s="26" t="s">
        <v>34</v>
      </c>
      <c r="H11" s="26" t="s">
        <v>35</v>
      </c>
      <c r="I11" s="27" t="s">
        <v>9</v>
      </c>
    </row>
    <row r="12" spans="1:10" ht="13.5" x14ac:dyDescent="0.2">
      <c r="A12" s="28">
        <v>1</v>
      </c>
      <c r="B12" s="115" t="s">
        <v>127</v>
      </c>
      <c r="C12" s="19">
        <f>trimInfoUser!A6</f>
        <v>1</v>
      </c>
      <c r="D12" s="19">
        <f>trimInfoUser!C6</f>
        <v>0</v>
      </c>
      <c r="E12" s="19">
        <f>trimInfoUser!E6</f>
        <v>0</v>
      </c>
      <c r="F12" s="19">
        <f>trimInfoUser!I6</f>
        <v>1</v>
      </c>
      <c r="G12" s="19">
        <f>trimInfoUser!J6</f>
        <v>0</v>
      </c>
      <c r="H12" s="19">
        <f>trimInfoUser!K6</f>
        <v>0</v>
      </c>
      <c r="I12" s="19">
        <f>trimInfoUser!L6</f>
        <v>1</v>
      </c>
    </row>
    <row r="13" spans="1:10" ht="13.5" x14ac:dyDescent="0.2">
      <c r="A13" s="28">
        <v>2</v>
      </c>
      <c r="B13" s="136" t="s">
        <v>128</v>
      </c>
      <c r="C13" s="138">
        <f>trimInfoUserList!A6</f>
        <v>1</v>
      </c>
      <c r="D13" s="125">
        <f>trimInfoUserList!C6</f>
        <v>0</v>
      </c>
      <c r="E13" s="125">
        <f>trimInfoUserList!E6</f>
        <v>0</v>
      </c>
      <c r="F13" s="125">
        <f>trimInfoUserList!I6</f>
        <v>1</v>
      </c>
      <c r="G13" s="125">
        <f>trimInfoUserList!J6</f>
        <v>0</v>
      </c>
      <c r="H13" s="125">
        <f>trimInfoUserList!K6</f>
        <v>0</v>
      </c>
      <c r="I13" s="125">
        <f>trimInfoUserList!L6</f>
        <v>1</v>
      </c>
    </row>
    <row r="14" spans="1:10" ht="13.5" x14ac:dyDescent="0.2">
      <c r="A14" s="28">
        <v>3</v>
      </c>
      <c r="B14" s="136" t="s">
        <v>130</v>
      </c>
      <c r="C14" s="138">
        <f>update!A6</f>
        <v>4</v>
      </c>
      <c r="D14" s="125">
        <f>update!C6</f>
        <v>0</v>
      </c>
      <c r="E14" s="125">
        <f>update!E6</f>
        <v>0</v>
      </c>
      <c r="F14" s="125">
        <f>update!I6</f>
        <v>1</v>
      </c>
      <c r="G14" s="125">
        <f>update!J6</f>
        <v>3</v>
      </c>
      <c r="H14" s="125">
        <f>update!K6</f>
        <v>0</v>
      </c>
      <c r="I14" s="125">
        <f>update!L6</f>
        <v>4</v>
      </c>
    </row>
    <row r="15" spans="1:10" ht="13.5" x14ac:dyDescent="0.2">
      <c r="A15" s="28">
        <v>4</v>
      </c>
      <c r="B15" s="136" t="s">
        <v>146</v>
      </c>
      <c r="C15" s="138">
        <f>changeProfilePicture!A6</f>
        <v>3</v>
      </c>
      <c r="D15" s="125">
        <f>changeProfilePicture!C6</f>
        <v>0</v>
      </c>
      <c r="E15" s="125">
        <f>changeProfilePicture!E6</f>
        <v>0</v>
      </c>
      <c r="F15" s="125">
        <f>changeProfilePicture!I6</f>
        <v>1</v>
      </c>
      <c r="G15" s="125">
        <f>changeProfilePicture!J6</f>
        <v>2</v>
      </c>
      <c r="H15" s="125">
        <f>changeProfilePicture!K6</f>
        <v>0</v>
      </c>
      <c r="I15" s="125">
        <f>changeProfilePicture!L6</f>
        <v>3</v>
      </c>
    </row>
    <row r="16" spans="1:10" ht="13.5" x14ac:dyDescent="0.2">
      <c r="A16" s="28">
        <v>5</v>
      </c>
      <c r="B16" s="136" t="s">
        <v>148</v>
      </c>
      <c r="C16" s="138">
        <f>me!A6</f>
        <v>2</v>
      </c>
      <c r="D16" s="125">
        <f>me!C6</f>
        <v>0</v>
      </c>
      <c r="E16" s="125">
        <f>me!E6</f>
        <v>0</v>
      </c>
      <c r="F16" s="125">
        <f>me!I6</f>
        <v>1</v>
      </c>
      <c r="G16" s="125">
        <f>me!J6</f>
        <v>1</v>
      </c>
      <c r="H16" s="125">
        <f>me!K6</f>
        <v>0</v>
      </c>
      <c r="I16" s="125">
        <f>me!L6</f>
        <v>2</v>
      </c>
    </row>
    <row r="17" spans="1:9" ht="13.5" x14ac:dyDescent="0.2">
      <c r="A17" s="28">
        <v>6</v>
      </c>
      <c r="B17" s="136" t="s">
        <v>154</v>
      </c>
      <c r="C17" s="138">
        <f>updateNotification!A6</f>
        <v>4</v>
      </c>
      <c r="D17" s="125">
        <f>updateNotification!C6</f>
        <v>0</v>
      </c>
      <c r="E17" s="125">
        <f>updateNotification!E6</f>
        <v>0</v>
      </c>
      <c r="F17" s="125">
        <f>updateNotification!I6</f>
        <v>1</v>
      </c>
      <c r="G17" s="125">
        <f>updateNotification!J6</f>
        <v>3</v>
      </c>
      <c r="H17" s="125">
        <f>updateNotification!K6</f>
        <v>0</v>
      </c>
      <c r="I17" s="125">
        <f>updateNotification!L6</f>
        <v>4</v>
      </c>
    </row>
    <row r="18" spans="1:9" ht="13.5" x14ac:dyDescent="0.2">
      <c r="A18" s="28">
        <v>7</v>
      </c>
      <c r="B18" s="136" t="s">
        <v>161</v>
      </c>
      <c r="C18" s="138">
        <f>markAllNoti!A6</f>
        <v>2</v>
      </c>
      <c r="D18" s="125">
        <f>markAllNoti!C6</f>
        <v>0</v>
      </c>
      <c r="E18" s="125">
        <f>markAllNoti!E6</f>
        <v>0</v>
      </c>
      <c r="F18" s="125">
        <f>markAllNoti!I6</f>
        <v>1</v>
      </c>
      <c r="G18" s="125">
        <f>markAllNoti!J6</f>
        <v>1</v>
      </c>
      <c r="H18" s="125">
        <f>markAllNoti!K6</f>
        <v>0</v>
      </c>
      <c r="I18" s="125">
        <f>markAllNoti!L6</f>
        <v>2</v>
      </c>
    </row>
    <row r="19" spans="1:9" ht="13.5" x14ac:dyDescent="0.2">
      <c r="A19" s="28">
        <v>8</v>
      </c>
      <c r="B19" s="136" t="s">
        <v>164</v>
      </c>
      <c r="C19" s="138">
        <f>changeBookmark!A6</f>
        <v>7</v>
      </c>
      <c r="D19" s="125">
        <f>changeBookmark!C6</f>
        <v>0</v>
      </c>
      <c r="E19" s="125">
        <f>changeBookmark!E6</f>
        <v>0</v>
      </c>
      <c r="F19" s="125">
        <f>changeBookmark!I6</f>
        <v>2</v>
      </c>
      <c r="G19" s="125">
        <f>changeBookmark!J6</f>
        <v>5</v>
      </c>
      <c r="H19" s="125">
        <f>changeBookmark!K6</f>
        <v>0</v>
      </c>
      <c r="I19" s="125">
        <f>changeBookmark!L6</f>
        <v>7</v>
      </c>
    </row>
    <row r="20" spans="1:9" ht="13.5" x14ac:dyDescent="0.2">
      <c r="A20" s="28">
        <v>9</v>
      </c>
      <c r="B20" s="136" t="s">
        <v>174</v>
      </c>
      <c r="C20" s="138">
        <f>createNotification!A6</f>
        <v>2</v>
      </c>
      <c r="D20" s="125">
        <f>createNotification!C6</f>
        <v>0</v>
      </c>
      <c r="E20" s="125">
        <f>createNotification!E6</f>
        <v>0</v>
      </c>
      <c r="F20" s="125">
        <f>createNotification!I6</f>
        <v>1</v>
      </c>
      <c r="G20" s="125">
        <f>createNotification!J6</f>
        <v>1</v>
      </c>
      <c r="H20" s="125">
        <f>createNotification!K6</f>
        <v>0</v>
      </c>
      <c r="I20" s="125">
        <f>createNotification!L6</f>
        <v>2</v>
      </c>
    </row>
    <row r="21" spans="1:9" ht="13.5" x14ac:dyDescent="0.2">
      <c r="A21" s="28">
        <v>10</v>
      </c>
      <c r="B21" s="136" t="s">
        <v>165</v>
      </c>
      <c r="C21" s="138">
        <f>changeFollow!A6</f>
        <v>9</v>
      </c>
      <c r="D21" s="125">
        <f>changeFollow!C6</f>
        <v>0</v>
      </c>
      <c r="E21" s="125">
        <f>changeFollow!E6</f>
        <v>0</v>
      </c>
      <c r="F21" s="125">
        <f>changeFollow!I6</f>
        <v>2</v>
      </c>
      <c r="G21" s="125">
        <f>changeFollow!J6</f>
        <v>7</v>
      </c>
      <c r="H21" s="125">
        <f>changeFollow!K6</f>
        <v>0</v>
      </c>
      <c r="I21" s="125">
        <f>changeFollow!L6</f>
        <v>9</v>
      </c>
    </row>
    <row r="22" spans="1:9" ht="13.5" x14ac:dyDescent="0.2">
      <c r="A22" s="28">
        <v>11</v>
      </c>
      <c r="B22" s="136" t="s">
        <v>187</v>
      </c>
      <c r="C22" s="138">
        <f>notiByID!A6</f>
        <v>3</v>
      </c>
      <c r="D22" s="125">
        <f>notiByID!C6</f>
        <v>0</v>
      </c>
      <c r="E22" s="125">
        <f>notiByID!E6</f>
        <v>0</v>
      </c>
      <c r="F22" s="125">
        <f>notiByID!I6</f>
        <v>1</v>
      </c>
      <c r="G22" s="125">
        <f>notiByID!J6</f>
        <v>2</v>
      </c>
      <c r="H22" s="125">
        <f>notiByID!K6</f>
        <v>0</v>
      </c>
      <c r="I22" s="125">
        <f>notiByID!L6</f>
        <v>3</v>
      </c>
    </row>
    <row r="23" spans="1:9" ht="13.5" x14ac:dyDescent="0.2">
      <c r="A23" s="28"/>
      <c r="B23" s="115"/>
      <c r="C23" s="138"/>
      <c r="D23" s="125"/>
      <c r="E23" s="125"/>
      <c r="F23" s="125"/>
      <c r="G23" s="125"/>
      <c r="H23" s="125"/>
      <c r="I23" s="125"/>
    </row>
    <row r="24" spans="1:9" ht="13.5" x14ac:dyDescent="0.2">
      <c r="A24" s="28"/>
      <c r="B24" s="119"/>
      <c r="C24" s="135"/>
      <c r="D24" s="125"/>
      <c r="E24" s="125"/>
      <c r="F24" s="125"/>
      <c r="G24" s="125"/>
      <c r="H24" s="125"/>
      <c r="I24" s="125"/>
    </row>
    <row r="25" spans="1:9" x14ac:dyDescent="0.2">
      <c r="A25" s="29"/>
      <c r="B25" s="124" t="s">
        <v>36</v>
      </c>
      <c r="C25" s="30">
        <f t="shared" ref="C25:I25" si="0">SUM(C12:C24)</f>
        <v>38</v>
      </c>
      <c r="D25" s="30">
        <f t="shared" si="0"/>
        <v>0</v>
      </c>
      <c r="E25" s="30">
        <f t="shared" si="0"/>
        <v>0</v>
      </c>
      <c r="F25" s="30">
        <f t="shared" si="0"/>
        <v>13</v>
      </c>
      <c r="G25" s="30">
        <f t="shared" si="0"/>
        <v>25</v>
      </c>
      <c r="H25" s="30">
        <f t="shared" si="0"/>
        <v>0</v>
      </c>
      <c r="I25" s="30">
        <f t="shared" si="0"/>
        <v>38</v>
      </c>
    </row>
    <row r="26" spans="1:9" x14ac:dyDescent="0.2">
      <c r="A26" s="31"/>
      <c r="B26" s="22"/>
      <c r="C26" s="32"/>
      <c r="D26" s="33"/>
      <c r="E26" s="33"/>
      <c r="F26" s="33"/>
      <c r="G26" s="33"/>
      <c r="H26" s="33"/>
      <c r="I26" s="33"/>
    </row>
    <row r="27" spans="1:9" x14ac:dyDescent="0.2">
      <c r="A27" s="22"/>
      <c r="B27" s="34" t="s">
        <v>37</v>
      </c>
      <c r="C27" s="22"/>
      <c r="D27" s="35">
        <f>(C25+D25)*100/(I25)</f>
        <v>100</v>
      </c>
      <c r="E27" s="22" t="s">
        <v>38</v>
      </c>
      <c r="F27" s="22"/>
      <c r="G27" s="22"/>
      <c r="H27" s="22"/>
      <c r="I27" s="36"/>
    </row>
    <row r="28" spans="1:9" x14ac:dyDescent="0.2">
      <c r="A28" s="22"/>
      <c r="B28" s="34" t="s">
        <v>39</v>
      </c>
      <c r="C28" s="22"/>
      <c r="D28" s="35">
        <f>C25*100/(I25)</f>
        <v>100</v>
      </c>
      <c r="E28" s="22" t="s">
        <v>38</v>
      </c>
      <c r="F28" s="22"/>
      <c r="G28" s="22"/>
      <c r="H28" s="22"/>
      <c r="I28" s="36"/>
    </row>
    <row r="29" spans="1:9" x14ac:dyDescent="0.2">
      <c r="B29" s="34" t="s">
        <v>40</v>
      </c>
      <c r="C29" s="22"/>
      <c r="D29" s="35">
        <f>F25*100/I25</f>
        <v>34.210526315789473</v>
      </c>
      <c r="E29" s="22" t="s">
        <v>38</v>
      </c>
    </row>
    <row r="30" spans="1:9" x14ac:dyDescent="0.2">
      <c r="B30" s="34" t="s">
        <v>41</v>
      </c>
      <c r="D30" s="35">
        <f>G25*100/I25</f>
        <v>65.78947368421052</v>
      </c>
      <c r="E30" s="22" t="s">
        <v>38</v>
      </c>
    </row>
    <row r="31" spans="1:9" x14ac:dyDescent="0.2">
      <c r="B31" s="34" t="s">
        <v>42</v>
      </c>
      <c r="D31" s="35">
        <f>H25*100/I25</f>
        <v>0</v>
      </c>
      <c r="E31" s="22" t="s">
        <v>38</v>
      </c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hyperlinks>
    <hyperlink ref="B12" location="trimInfoUser!A1" display="trimInfoUser"/>
    <hyperlink ref="B13" location="trimInfoUserList!A1" display="trimInfoUserList"/>
    <hyperlink ref="B14" location="update!A1" display="update"/>
    <hyperlink ref="B15" location="changeProfilePicture!A1" display="changeProfilePicture"/>
    <hyperlink ref="B16" location="me!A1" display="me"/>
    <hyperlink ref="B17" location="updateNotification!A1" display="updateNotification"/>
    <hyperlink ref="B18" location="markAllNoti!A1" display="markAllNoti"/>
    <hyperlink ref="B19" location="changeBookmark!A1" display="changeBookmark"/>
    <hyperlink ref="B20" location="createNotification!A1" display="createNotification"/>
    <hyperlink ref="B21" location="changeFollow!A1" display="changeFollow"/>
    <hyperlink ref="B22" location="notiByID!A1" display="notiBy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B15" sqref="B15:D16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61" t="s">
        <v>0</v>
      </c>
      <c r="B2" s="162"/>
      <c r="C2" s="163" t="s">
        <v>127</v>
      </c>
      <c r="D2" s="164"/>
      <c r="E2" s="165" t="s">
        <v>1</v>
      </c>
      <c r="F2" s="166"/>
      <c r="G2" s="166"/>
      <c r="H2" s="167"/>
      <c r="I2" s="168" t="str">
        <f>C2</f>
        <v>trimInfoUser</v>
      </c>
      <c r="J2" s="169"/>
      <c r="K2" s="169"/>
      <c r="L2" s="169"/>
      <c r="M2" s="169"/>
      <c r="N2" s="169"/>
      <c r="O2" s="169"/>
      <c r="P2" s="169"/>
      <c r="Q2" s="169"/>
      <c r="R2" s="170"/>
    </row>
    <row r="3" spans="1:18" ht="15" customHeight="1" x14ac:dyDescent="0.25">
      <c r="A3" s="171" t="s">
        <v>2</v>
      </c>
      <c r="B3" s="172"/>
      <c r="C3" s="173" t="s">
        <v>105</v>
      </c>
      <c r="D3" s="174"/>
      <c r="E3" s="175" t="s">
        <v>3</v>
      </c>
      <c r="F3" s="176"/>
      <c r="G3" s="176"/>
      <c r="H3" s="177"/>
      <c r="I3" s="178" t="str">
        <f>C3</f>
        <v>DangtSE03039</v>
      </c>
      <c r="J3" s="179"/>
      <c r="K3" s="179"/>
      <c r="L3" s="179"/>
      <c r="M3" s="179"/>
      <c r="N3" s="179"/>
      <c r="O3" s="179"/>
      <c r="P3" s="179"/>
      <c r="Q3" s="179"/>
      <c r="R3" s="180"/>
    </row>
    <row r="4" spans="1:18" ht="15" customHeight="1" x14ac:dyDescent="0.25">
      <c r="A4" s="171" t="s">
        <v>4</v>
      </c>
      <c r="B4" s="172"/>
      <c r="C4" s="181"/>
      <c r="D4" s="181"/>
      <c r="E4" s="182"/>
      <c r="F4" s="182"/>
      <c r="G4" s="182"/>
      <c r="H4" s="182"/>
      <c r="I4" s="181"/>
      <c r="J4" s="181"/>
      <c r="K4" s="181"/>
      <c r="L4" s="181"/>
      <c r="M4" s="181"/>
      <c r="N4" s="181"/>
      <c r="O4" s="181"/>
      <c r="P4" s="181"/>
      <c r="Q4" s="181"/>
      <c r="R4" s="183"/>
    </row>
    <row r="5" spans="1:18" ht="15" customHeight="1" x14ac:dyDescent="0.25">
      <c r="A5" s="184" t="s">
        <v>5</v>
      </c>
      <c r="B5" s="185"/>
      <c r="C5" s="186" t="s">
        <v>6</v>
      </c>
      <c r="D5" s="187"/>
      <c r="E5" s="188" t="s">
        <v>7</v>
      </c>
      <c r="F5" s="187"/>
      <c r="G5" s="187"/>
      <c r="H5" s="189"/>
      <c r="I5" s="187" t="s">
        <v>8</v>
      </c>
      <c r="J5" s="187"/>
      <c r="K5" s="187"/>
      <c r="L5" s="188" t="s">
        <v>9</v>
      </c>
      <c r="M5" s="187"/>
      <c r="N5" s="187"/>
      <c r="O5" s="187"/>
      <c r="P5" s="187"/>
      <c r="Q5" s="187"/>
      <c r="R5" s="190"/>
    </row>
    <row r="6" spans="1:18" ht="15.75" thickBot="1" x14ac:dyDescent="0.3">
      <c r="A6" s="191">
        <f>COUNTIF(E18:R18,"P")</f>
        <v>1</v>
      </c>
      <c r="B6" s="192"/>
      <c r="C6" s="193">
        <f>COUNTIF(E18:R18,"F")</f>
        <v>0</v>
      </c>
      <c r="D6" s="194"/>
      <c r="E6" s="195">
        <f>SUM(L6,- A6,- C6)</f>
        <v>0</v>
      </c>
      <c r="F6" s="194"/>
      <c r="G6" s="194"/>
      <c r="H6" s="196"/>
      <c r="I6" s="5">
        <f>COUNTIF(E17:R17,"N")</f>
        <v>1</v>
      </c>
      <c r="J6" s="5">
        <f>COUNTIF(E17:R17,"A")</f>
        <v>0</v>
      </c>
      <c r="K6" s="5">
        <f>COUNTIF(E17:R17,"B")</f>
        <v>0</v>
      </c>
      <c r="L6" s="195">
        <f>COUNTA(E8:R8)</f>
        <v>1</v>
      </c>
      <c r="M6" s="194"/>
      <c r="N6" s="194"/>
      <c r="O6" s="194"/>
      <c r="P6" s="194"/>
      <c r="Q6" s="194"/>
      <c r="R6" s="197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07"/>
      <c r="C8" s="208"/>
      <c r="D8" s="208"/>
      <c r="E8" s="116" t="s">
        <v>10</v>
      </c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7"/>
    </row>
    <row r="9" spans="1:18" x14ac:dyDescent="0.25">
      <c r="A9" s="198" t="s">
        <v>11</v>
      </c>
      <c r="B9" s="209" t="s">
        <v>126</v>
      </c>
      <c r="C9" s="210"/>
      <c r="D9" s="211"/>
      <c r="E9" s="120" t="s">
        <v>12</v>
      </c>
      <c r="F9" s="9"/>
      <c r="G9" s="9"/>
      <c r="H9" s="8"/>
      <c r="I9" s="8"/>
      <c r="J9" s="8"/>
      <c r="K9" s="8"/>
      <c r="L9" s="8"/>
      <c r="M9" s="10"/>
      <c r="N9" s="10"/>
      <c r="O9" s="10"/>
      <c r="P9" s="10"/>
      <c r="Q9" s="10"/>
      <c r="R9" s="8"/>
    </row>
    <row r="10" spans="1:18" x14ac:dyDescent="0.25">
      <c r="A10" s="199"/>
      <c r="B10" s="212"/>
      <c r="C10" s="213"/>
      <c r="D10" s="214"/>
      <c r="E10" s="120"/>
      <c r="F10" s="8"/>
      <c r="G10" s="8"/>
      <c r="H10" s="8"/>
      <c r="I10" s="8"/>
      <c r="J10" s="8"/>
      <c r="K10" s="8"/>
      <c r="L10" s="8"/>
      <c r="M10" s="10"/>
      <c r="N10" s="10"/>
      <c r="O10" s="10"/>
      <c r="P10" s="10"/>
      <c r="Q10" s="10"/>
      <c r="R10" s="8"/>
    </row>
    <row r="11" spans="1:18" ht="15.75" thickBot="1" x14ac:dyDescent="0.3">
      <c r="A11" s="199"/>
      <c r="B11" s="212"/>
      <c r="C11" s="213"/>
      <c r="D11" s="214"/>
      <c r="E11" s="120"/>
      <c r="F11" s="8"/>
      <c r="G11" s="8"/>
      <c r="H11" s="8"/>
      <c r="I11" s="8"/>
      <c r="J11" s="8"/>
      <c r="K11" s="8"/>
      <c r="L11" s="8"/>
      <c r="M11" s="10"/>
      <c r="N11" s="10"/>
      <c r="O11" s="10"/>
      <c r="P11" s="10"/>
      <c r="Q11" s="10"/>
      <c r="R11" s="8"/>
    </row>
    <row r="12" spans="1:18" x14ac:dyDescent="0.25">
      <c r="A12" s="198" t="s">
        <v>13</v>
      </c>
      <c r="B12" s="201"/>
      <c r="C12" s="202"/>
      <c r="D12" s="203"/>
      <c r="E12" s="120"/>
      <c r="F12" s="8"/>
      <c r="G12" s="8"/>
      <c r="H12" s="8"/>
      <c r="I12" s="8"/>
      <c r="J12" s="8"/>
      <c r="K12" s="8"/>
      <c r="L12" s="8"/>
      <c r="M12" s="10"/>
      <c r="N12" s="10"/>
      <c r="O12" s="10"/>
      <c r="P12" s="10"/>
      <c r="Q12" s="10"/>
      <c r="R12" s="8"/>
    </row>
    <row r="13" spans="1:18" x14ac:dyDescent="0.25">
      <c r="A13" s="199"/>
      <c r="B13" s="204"/>
      <c r="C13" s="205"/>
      <c r="D13" s="206"/>
      <c r="E13" s="120"/>
      <c r="F13" s="8"/>
      <c r="G13" s="8"/>
      <c r="H13" s="8"/>
      <c r="I13" s="8"/>
      <c r="J13" s="8"/>
      <c r="K13" s="8"/>
      <c r="L13" s="8"/>
      <c r="M13" s="10"/>
      <c r="N13" s="10"/>
      <c r="O13" s="10"/>
      <c r="P13" s="10"/>
      <c r="Q13" s="10"/>
      <c r="R13" s="8"/>
    </row>
    <row r="14" spans="1:18" ht="15" customHeight="1" thickBot="1" x14ac:dyDescent="0.3">
      <c r="A14" s="200"/>
      <c r="B14" s="204"/>
      <c r="C14" s="205"/>
      <c r="D14" s="206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0"/>
      <c r="R14" s="8"/>
    </row>
    <row r="15" spans="1:18" ht="15" customHeight="1" x14ac:dyDescent="0.25">
      <c r="A15" s="198" t="s">
        <v>14</v>
      </c>
      <c r="B15" s="215" t="s">
        <v>125</v>
      </c>
      <c r="C15" s="216"/>
      <c r="D15" s="217"/>
      <c r="E15" s="120" t="s">
        <v>12</v>
      </c>
      <c r="F15" s="120"/>
      <c r="G15" s="120"/>
      <c r="H15" s="120"/>
      <c r="I15" s="120"/>
      <c r="J15" s="120"/>
      <c r="K15" s="8"/>
      <c r="L15" s="8"/>
      <c r="M15" s="10"/>
      <c r="N15" s="10"/>
      <c r="O15" s="10"/>
      <c r="P15" s="10"/>
      <c r="Q15" s="10"/>
      <c r="R15" s="8"/>
    </row>
    <row r="16" spans="1:18" ht="15.75" thickBot="1" x14ac:dyDescent="0.3">
      <c r="A16" s="200"/>
      <c r="B16" s="215" t="s">
        <v>124</v>
      </c>
      <c r="C16" s="216"/>
      <c r="D16" s="217"/>
      <c r="E16" s="120" t="s">
        <v>12</v>
      </c>
      <c r="F16" s="8"/>
      <c r="G16" s="8"/>
      <c r="H16" s="8"/>
      <c r="I16" s="8"/>
      <c r="J16" s="8"/>
      <c r="K16" s="8"/>
      <c r="L16" s="8"/>
      <c r="M16" s="10"/>
      <c r="N16" s="10"/>
      <c r="O16" s="10"/>
      <c r="P16" s="10"/>
      <c r="Q16" s="10"/>
      <c r="R16" s="8"/>
    </row>
    <row r="17" spans="1:18" ht="15.75" thickTop="1" x14ac:dyDescent="0.25">
      <c r="A17" s="198" t="s">
        <v>15</v>
      </c>
      <c r="B17" s="212" t="s">
        <v>16</v>
      </c>
      <c r="C17" s="213"/>
      <c r="D17" s="214"/>
      <c r="E17" s="121" t="s">
        <v>17</v>
      </c>
      <c r="F17" s="121"/>
      <c r="G17" s="121"/>
      <c r="H17" s="121"/>
      <c r="I17" s="121"/>
      <c r="J17" s="121"/>
      <c r="K17" s="11"/>
      <c r="L17" s="11"/>
      <c r="M17" s="11"/>
      <c r="N17" s="11"/>
      <c r="O17" s="11"/>
      <c r="P17" s="11"/>
      <c r="Q17" s="11"/>
      <c r="R17" s="11"/>
    </row>
    <row r="18" spans="1:18" x14ac:dyDescent="0.25">
      <c r="A18" s="199"/>
      <c r="B18" s="212" t="s">
        <v>18</v>
      </c>
      <c r="C18" s="213"/>
      <c r="D18" s="214"/>
      <c r="E18" s="122" t="s">
        <v>19</v>
      </c>
      <c r="F18" s="122"/>
      <c r="G18" s="122"/>
      <c r="H18" s="122"/>
      <c r="I18" s="122"/>
      <c r="J18" s="122"/>
      <c r="K18" s="122"/>
      <c r="L18" s="9"/>
      <c r="M18" s="9"/>
      <c r="N18" s="9"/>
      <c r="O18" s="9"/>
      <c r="P18" s="9"/>
      <c r="Q18" s="9"/>
      <c r="R18" s="9"/>
    </row>
    <row r="19" spans="1:18" x14ac:dyDescent="0.25">
      <c r="A19" s="199"/>
      <c r="B19" s="212" t="s">
        <v>20</v>
      </c>
      <c r="C19" s="213"/>
      <c r="D19" s="214"/>
      <c r="E19" s="123">
        <v>42592</v>
      </c>
      <c r="F19" s="123"/>
      <c r="G19" s="123"/>
      <c r="H19" s="123"/>
      <c r="I19" s="123"/>
      <c r="J19" s="123"/>
      <c r="K19" s="123"/>
      <c r="L19" s="12"/>
      <c r="M19" s="12"/>
      <c r="N19" s="12"/>
      <c r="O19" s="12"/>
      <c r="P19" s="12"/>
      <c r="Q19" s="12"/>
      <c r="R19" s="12"/>
    </row>
  </sheetData>
  <mergeCells count="35">
    <mergeCell ref="A15:A16"/>
    <mergeCell ref="B15:D15"/>
    <mergeCell ref="A17:A19"/>
    <mergeCell ref="B17:D17"/>
    <mergeCell ref="B18:D18"/>
    <mergeCell ref="B19:D19"/>
    <mergeCell ref="B16:D16"/>
    <mergeCell ref="A6:B6"/>
    <mergeCell ref="C6:D6"/>
    <mergeCell ref="E6:H6"/>
    <mergeCell ref="L6:R6"/>
    <mergeCell ref="A12:A14"/>
    <mergeCell ref="B12:D12"/>
    <mergeCell ref="B13:D13"/>
    <mergeCell ref="B14:D14"/>
    <mergeCell ref="B8:D8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7:R17">
      <formula1>"N,A,B, "</formula1>
    </dataValidation>
    <dataValidation type="list" allowBlank="1" showInputMessage="1" showErrorMessage="1" sqref="E18:R18">
      <formula1>"P,F, "</formula1>
    </dataValidation>
    <dataValidation type="list" allowBlank="1" showInputMessage="1" showErrorMessage="1" sqref="I9:I11 E9:G11 E12:R16">
      <formula1>"O, 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E19" sqref="E19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61" t="s">
        <v>0</v>
      </c>
      <c r="B2" s="162"/>
      <c r="C2" s="163" t="s">
        <v>128</v>
      </c>
      <c r="D2" s="164"/>
      <c r="E2" s="165" t="s">
        <v>1</v>
      </c>
      <c r="F2" s="166"/>
      <c r="G2" s="166"/>
      <c r="H2" s="167"/>
      <c r="I2" s="168" t="str">
        <f>C2</f>
        <v>trimInfoUserList</v>
      </c>
      <c r="J2" s="169"/>
      <c r="K2" s="169"/>
      <c r="L2" s="169"/>
      <c r="M2" s="169"/>
      <c r="N2" s="169"/>
      <c r="O2" s="169"/>
      <c r="P2" s="169"/>
      <c r="Q2" s="169"/>
      <c r="R2" s="170"/>
    </row>
    <row r="3" spans="1:18" ht="15" customHeight="1" x14ac:dyDescent="0.25">
      <c r="A3" s="171" t="s">
        <v>2</v>
      </c>
      <c r="B3" s="172"/>
      <c r="C3" s="173" t="s">
        <v>105</v>
      </c>
      <c r="D3" s="174"/>
      <c r="E3" s="175" t="s">
        <v>3</v>
      </c>
      <c r="F3" s="176"/>
      <c r="G3" s="176"/>
      <c r="H3" s="177"/>
      <c r="I3" s="178" t="str">
        <f>C3</f>
        <v>DangtSE03039</v>
      </c>
      <c r="J3" s="179"/>
      <c r="K3" s="179"/>
      <c r="L3" s="179"/>
      <c r="M3" s="179"/>
      <c r="N3" s="179"/>
      <c r="O3" s="179"/>
      <c r="P3" s="179"/>
      <c r="Q3" s="179"/>
      <c r="R3" s="180"/>
    </row>
    <row r="4" spans="1:18" ht="15" customHeight="1" x14ac:dyDescent="0.25">
      <c r="A4" s="171" t="s">
        <v>4</v>
      </c>
      <c r="B4" s="172"/>
      <c r="C4" s="181"/>
      <c r="D4" s="181"/>
      <c r="E4" s="182"/>
      <c r="F4" s="182"/>
      <c r="G4" s="182"/>
      <c r="H4" s="182"/>
      <c r="I4" s="181"/>
      <c r="J4" s="181"/>
      <c r="K4" s="181"/>
      <c r="L4" s="181"/>
      <c r="M4" s="181"/>
      <c r="N4" s="181"/>
      <c r="O4" s="181"/>
      <c r="P4" s="181"/>
      <c r="Q4" s="181"/>
      <c r="R4" s="183"/>
    </row>
    <row r="5" spans="1:18" ht="15" customHeight="1" x14ac:dyDescent="0.25">
      <c r="A5" s="184" t="s">
        <v>5</v>
      </c>
      <c r="B5" s="185"/>
      <c r="C5" s="186" t="s">
        <v>6</v>
      </c>
      <c r="D5" s="187"/>
      <c r="E5" s="188" t="s">
        <v>7</v>
      </c>
      <c r="F5" s="187"/>
      <c r="G5" s="187"/>
      <c r="H5" s="189"/>
      <c r="I5" s="187" t="s">
        <v>8</v>
      </c>
      <c r="J5" s="187"/>
      <c r="K5" s="187"/>
      <c r="L5" s="188" t="s">
        <v>9</v>
      </c>
      <c r="M5" s="187"/>
      <c r="N5" s="187"/>
      <c r="O5" s="187"/>
      <c r="P5" s="187"/>
      <c r="Q5" s="187"/>
      <c r="R5" s="190"/>
    </row>
    <row r="6" spans="1:18" ht="15.75" thickBot="1" x14ac:dyDescent="0.3">
      <c r="A6" s="191">
        <f>COUNTIF(E18:R18,"P")</f>
        <v>1</v>
      </c>
      <c r="B6" s="192"/>
      <c r="C6" s="193">
        <f>COUNTIF(E18:R18,"F")</f>
        <v>0</v>
      </c>
      <c r="D6" s="194"/>
      <c r="E6" s="195">
        <f>SUM(L6,- A6,- C6)</f>
        <v>0</v>
      </c>
      <c r="F6" s="194"/>
      <c r="G6" s="194"/>
      <c r="H6" s="196"/>
      <c r="I6" s="5">
        <f>COUNTIF(E17:R17,"N")</f>
        <v>1</v>
      </c>
      <c r="J6" s="5">
        <f>COUNTIF(E17:R17,"A")</f>
        <v>0</v>
      </c>
      <c r="K6" s="5">
        <f>COUNTIF(E17:R17,"B")</f>
        <v>0</v>
      </c>
      <c r="L6" s="195">
        <f>COUNTA(E8:R8)</f>
        <v>1</v>
      </c>
      <c r="M6" s="194"/>
      <c r="N6" s="194"/>
      <c r="O6" s="194"/>
      <c r="P6" s="194"/>
      <c r="Q6" s="194"/>
      <c r="R6" s="197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07"/>
      <c r="C8" s="208"/>
      <c r="D8" s="208"/>
      <c r="E8" s="116" t="s">
        <v>10</v>
      </c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7"/>
    </row>
    <row r="9" spans="1:18" x14ac:dyDescent="0.25">
      <c r="A9" s="198" t="s">
        <v>11</v>
      </c>
      <c r="B9" s="209" t="s">
        <v>129</v>
      </c>
      <c r="C9" s="210"/>
      <c r="D9" s="211"/>
      <c r="E9" s="120" t="s">
        <v>12</v>
      </c>
      <c r="F9" s="9"/>
      <c r="G9" s="9"/>
      <c r="H9" s="8"/>
      <c r="I9" s="8"/>
      <c r="J9" s="8"/>
      <c r="K9" s="8"/>
      <c r="L9" s="8"/>
      <c r="M9" s="10"/>
      <c r="N9" s="10"/>
      <c r="O9" s="10"/>
      <c r="P9" s="10"/>
      <c r="Q9" s="10"/>
      <c r="R9" s="8"/>
    </row>
    <row r="10" spans="1:18" x14ac:dyDescent="0.25">
      <c r="A10" s="199"/>
      <c r="B10" s="212"/>
      <c r="C10" s="213"/>
      <c r="D10" s="214"/>
      <c r="E10" s="120"/>
      <c r="F10" s="8"/>
      <c r="G10" s="8"/>
      <c r="H10" s="8"/>
      <c r="I10" s="8"/>
      <c r="J10" s="8"/>
      <c r="K10" s="8"/>
      <c r="L10" s="8"/>
      <c r="M10" s="10"/>
      <c r="N10" s="10"/>
      <c r="O10" s="10"/>
      <c r="P10" s="10"/>
      <c r="Q10" s="10"/>
      <c r="R10" s="8"/>
    </row>
    <row r="11" spans="1:18" ht="15.75" thickBot="1" x14ac:dyDescent="0.3">
      <c r="A11" s="199"/>
      <c r="B11" s="212"/>
      <c r="C11" s="213"/>
      <c r="D11" s="214"/>
      <c r="E11" s="120"/>
      <c r="F11" s="8"/>
      <c r="G11" s="8"/>
      <c r="H11" s="8"/>
      <c r="I11" s="8"/>
      <c r="J11" s="8"/>
      <c r="K11" s="8"/>
      <c r="L11" s="8"/>
      <c r="M11" s="10"/>
      <c r="N11" s="10"/>
      <c r="O11" s="10"/>
      <c r="P11" s="10"/>
      <c r="Q11" s="10"/>
      <c r="R11" s="8"/>
    </row>
    <row r="12" spans="1:18" x14ac:dyDescent="0.25">
      <c r="A12" s="198" t="s">
        <v>13</v>
      </c>
      <c r="B12" s="201"/>
      <c r="C12" s="202"/>
      <c r="D12" s="203"/>
      <c r="E12" s="120"/>
      <c r="F12" s="8"/>
      <c r="G12" s="8"/>
      <c r="H12" s="8"/>
      <c r="I12" s="8"/>
      <c r="J12" s="8"/>
      <c r="K12" s="8"/>
      <c r="L12" s="8"/>
      <c r="M12" s="10"/>
      <c r="N12" s="10"/>
      <c r="O12" s="10"/>
      <c r="P12" s="10"/>
      <c r="Q12" s="10"/>
      <c r="R12" s="8"/>
    </row>
    <row r="13" spans="1:18" x14ac:dyDescent="0.25">
      <c r="A13" s="199"/>
      <c r="B13" s="204"/>
      <c r="C13" s="205"/>
      <c r="D13" s="206"/>
      <c r="E13" s="120"/>
      <c r="F13" s="8"/>
      <c r="G13" s="8"/>
      <c r="H13" s="8"/>
      <c r="I13" s="8"/>
      <c r="J13" s="8"/>
      <c r="K13" s="8"/>
      <c r="L13" s="8"/>
      <c r="M13" s="10"/>
      <c r="N13" s="10"/>
      <c r="O13" s="10"/>
      <c r="P13" s="10"/>
      <c r="Q13" s="10"/>
      <c r="R13" s="8"/>
    </row>
    <row r="14" spans="1:18" ht="15" customHeight="1" thickBot="1" x14ac:dyDescent="0.3">
      <c r="A14" s="200"/>
      <c r="B14" s="204"/>
      <c r="C14" s="205"/>
      <c r="D14" s="206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0"/>
      <c r="R14" s="8"/>
    </row>
    <row r="15" spans="1:18" ht="15" customHeight="1" x14ac:dyDescent="0.25">
      <c r="A15" s="198" t="s">
        <v>14</v>
      </c>
      <c r="B15" s="215" t="s">
        <v>125</v>
      </c>
      <c r="C15" s="216"/>
      <c r="D15" s="217"/>
      <c r="E15" s="120" t="s">
        <v>12</v>
      </c>
      <c r="F15" s="120"/>
      <c r="G15" s="120"/>
      <c r="H15" s="120"/>
      <c r="I15" s="120"/>
      <c r="J15" s="120"/>
      <c r="K15" s="8"/>
      <c r="L15" s="8"/>
      <c r="M15" s="10"/>
      <c r="N15" s="10"/>
      <c r="O15" s="10"/>
      <c r="P15" s="10"/>
      <c r="Q15" s="10"/>
      <c r="R15" s="8"/>
    </row>
    <row r="16" spans="1:18" ht="15.75" thickBot="1" x14ac:dyDescent="0.3">
      <c r="A16" s="199"/>
      <c r="B16" s="215" t="s">
        <v>124</v>
      </c>
      <c r="C16" s="216"/>
      <c r="D16" s="217"/>
      <c r="E16" s="120" t="s">
        <v>12</v>
      </c>
      <c r="F16" s="8"/>
      <c r="G16" s="8"/>
      <c r="H16" s="8"/>
      <c r="I16" s="8"/>
      <c r="J16" s="8"/>
      <c r="K16" s="8"/>
      <c r="L16" s="8"/>
      <c r="M16" s="10"/>
      <c r="N16" s="10"/>
      <c r="O16" s="10"/>
      <c r="P16" s="10"/>
      <c r="Q16" s="10"/>
      <c r="R16" s="8"/>
    </row>
    <row r="17" spans="1:18" ht="15.75" thickTop="1" x14ac:dyDescent="0.25">
      <c r="A17" s="198" t="s">
        <v>15</v>
      </c>
      <c r="B17" s="212" t="s">
        <v>16</v>
      </c>
      <c r="C17" s="213"/>
      <c r="D17" s="214"/>
      <c r="E17" s="121" t="s">
        <v>17</v>
      </c>
      <c r="F17" s="121"/>
      <c r="G17" s="121"/>
      <c r="H17" s="121"/>
      <c r="I17" s="121"/>
      <c r="J17" s="121"/>
      <c r="K17" s="11"/>
      <c r="L17" s="11"/>
      <c r="M17" s="11"/>
      <c r="N17" s="11"/>
      <c r="O17" s="11"/>
      <c r="P17" s="11"/>
      <c r="Q17" s="11"/>
      <c r="R17" s="11"/>
    </row>
    <row r="18" spans="1:18" x14ac:dyDescent="0.25">
      <c r="A18" s="199"/>
      <c r="B18" s="212" t="s">
        <v>18</v>
      </c>
      <c r="C18" s="213"/>
      <c r="D18" s="214"/>
      <c r="E18" s="122" t="s">
        <v>19</v>
      </c>
      <c r="F18" s="122"/>
      <c r="G18" s="122"/>
      <c r="H18" s="122"/>
      <c r="I18" s="122"/>
      <c r="J18" s="122"/>
      <c r="K18" s="122"/>
      <c r="L18" s="9"/>
      <c r="M18" s="9"/>
      <c r="N18" s="9"/>
      <c r="O18" s="9"/>
      <c r="P18" s="9"/>
      <c r="Q18" s="9"/>
      <c r="R18" s="9"/>
    </row>
    <row r="19" spans="1:18" x14ac:dyDescent="0.25">
      <c r="A19" s="199"/>
      <c r="B19" s="212" t="s">
        <v>20</v>
      </c>
      <c r="C19" s="213"/>
      <c r="D19" s="214"/>
      <c r="E19" s="123">
        <v>42592</v>
      </c>
      <c r="F19" s="123"/>
      <c r="G19" s="123"/>
      <c r="H19" s="123"/>
      <c r="I19" s="123"/>
      <c r="J19" s="123"/>
      <c r="K19" s="123"/>
      <c r="L19" s="12"/>
      <c r="M19" s="12"/>
      <c r="N19" s="12"/>
      <c r="O19" s="12"/>
      <c r="P19" s="12"/>
      <c r="Q19" s="12"/>
      <c r="R19" s="12"/>
    </row>
  </sheetData>
  <mergeCells count="35">
    <mergeCell ref="A17:A19"/>
    <mergeCell ref="B17:D17"/>
    <mergeCell ref="B18:D18"/>
    <mergeCell ref="B19:D19"/>
    <mergeCell ref="A12:A14"/>
    <mergeCell ref="B12:D12"/>
    <mergeCell ref="B13:D13"/>
    <mergeCell ref="B14:D14"/>
    <mergeCell ref="A15:A16"/>
    <mergeCell ref="B15:D15"/>
    <mergeCell ref="B16:D16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9:I11 E9:G11 E12:R16">
      <formula1>"O, "</formula1>
    </dataValidation>
    <dataValidation type="list" allowBlank="1" showInputMessage="1" showErrorMessage="1" sqref="E18:R18">
      <formula1>"P,F, "</formula1>
    </dataValidation>
    <dataValidation type="list" allowBlank="1" showInputMessage="1" showErrorMessage="1" sqref="E17:R17">
      <formula1>"N,A,B, 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E20" sqref="E20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61" t="s">
        <v>0</v>
      </c>
      <c r="B2" s="162"/>
      <c r="C2" s="163" t="s">
        <v>130</v>
      </c>
      <c r="D2" s="164"/>
      <c r="E2" s="165" t="s">
        <v>1</v>
      </c>
      <c r="F2" s="166"/>
      <c r="G2" s="166"/>
      <c r="H2" s="167"/>
      <c r="I2" s="168" t="str">
        <f>C2</f>
        <v>update</v>
      </c>
      <c r="J2" s="169"/>
      <c r="K2" s="169"/>
      <c r="L2" s="169"/>
      <c r="M2" s="169"/>
      <c r="N2" s="169"/>
      <c r="O2" s="169"/>
      <c r="P2" s="169"/>
      <c r="Q2" s="169"/>
      <c r="R2" s="170"/>
    </row>
    <row r="3" spans="1:18" ht="15" customHeight="1" x14ac:dyDescent="0.25">
      <c r="A3" s="171" t="s">
        <v>2</v>
      </c>
      <c r="B3" s="172"/>
      <c r="C3" s="173" t="s">
        <v>105</v>
      </c>
      <c r="D3" s="174"/>
      <c r="E3" s="175" t="s">
        <v>3</v>
      </c>
      <c r="F3" s="176"/>
      <c r="G3" s="176"/>
      <c r="H3" s="177"/>
      <c r="I3" s="178" t="str">
        <f>C3</f>
        <v>DangtSE03039</v>
      </c>
      <c r="J3" s="179"/>
      <c r="K3" s="179"/>
      <c r="L3" s="179"/>
      <c r="M3" s="179"/>
      <c r="N3" s="179"/>
      <c r="O3" s="179"/>
      <c r="P3" s="179"/>
      <c r="Q3" s="179"/>
      <c r="R3" s="180"/>
    </row>
    <row r="4" spans="1:18" ht="15" customHeight="1" x14ac:dyDescent="0.25">
      <c r="A4" s="171" t="s">
        <v>4</v>
      </c>
      <c r="B4" s="172"/>
      <c r="C4" s="181"/>
      <c r="D4" s="181"/>
      <c r="E4" s="182"/>
      <c r="F4" s="182"/>
      <c r="G4" s="182"/>
      <c r="H4" s="182"/>
      <c r="I4" s="181"/>
      <c r="J4" s="181"/>
      <c r="K4" s="181"/>
      <c r="L4" s="181"/>
      <c r="M4" s="181"/>
      <c r="N4" s="181"/>
      <c r="O4" s="181"/>
      <c r="P4" s="181"/>
      <c r="Q4" s="181"/>
      <c r="R4" s="183"/>
    </row>
    <row r="5" spans="1:18" ht="15" customHeight="1" x14ac:dyDescent="0.25">
      <c r="A5" s="184" t="s">
        <v>5</v>
      </c>
      <c r="B5" s="185"/>
      <c r="C5" s="186" t="s">
        <v>6</v>
      </c>
      <c r="D5" s="187"/>
      <c r="E5" s="188" t="s">
        <v>7</v>
      </c>
      <c r="F5" s="187"/>
      <c r="G5" s="187"/>
      <c r="H5" s="189"/>
      <c r="I5" s="187" t="s">
        <v>8</v>
      </c>
      <c r="J5" s="187"/>
      <c r="K5" s="187"/>
      <c r="L5" s="188" t="s">
        <v>9</v>
      </c>
      <c r="M5" s="187"/>
      <c r="N5" s="187"/>
      <c r="O5" s="187"/>
      <c r="P5" s="187"/>
      <c r="Q5" s="187"/>
      <c r="R5" s="190"/>
    </row>
    <row r="6" spans="1:18" ht="15.75" thickBot="1" x14ac:dyDescent="0.3">
      <c r="A6" s="191">
        <f>COUNTIF(E19:R19,"P")</f>
        <v>4</v>
      </c>
      <c r="B6" s="194"/>
      <c r="C6" s="195">
        <f>COUNTIF(E19:R19,"F")</f>
        <v>0</v>
      </c>
      <c r="D6" s="196"/>
      <c r="E6" s="195">
        <f>SUM(L6,- A6,- C6)</f>
        <v>0</v>
      </c>
      <c r="F6" s="194"/>
      <c r="G6" s="194"/>
      <c r="H6" s="196"/>
      <c r="I6" s="5">
        <f>COUNTIF(E18:R18,"N")</f>
        <v>1</v>
      </c>
      <c r="J6" s="5">
        <f>COUNTIF(E18:R18,"A")</f>
        <v>3</v>
      </c>
      <c r="K6" s="5">
        <f>COUNTIF(E18:R18,"B")</f>
        <v>0</v>
      </c>
      <c r="L6" s="195">
        <f>COUNTA(E8:R8)</f>
        <v>4</v>
      </c>
      <c r="M6" s="194"/>
      <c r="N6" s="194"/>
      <c r="O6" s="194"/>
      <c r="P6" s="194"/>
      <c r="Q6" s="194"/>
      <c r="R6" s="197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07"/>
      <c r="C8" s="208"/>
      <c r="D8" s="208"/>
      <c r="E8" s="116" t="s">
        <v>10</v>
      </c>
      <c r="F8" s="116" t="s">
        <v>108</v>
      </c>
      <c r="G8" s="116" t="s">
        <v>109</v>
      </c>
      <c r="H8" s="116" t="s">
        <v>110</v>
      </c>
      <c r="I8" s="116"/>
      <c r="J8" s="116"/>
      <c r="K8" s="116"/>
      <c r="L8" s="116"/>
      <c r="M8" s="116"/>
      <c r="N8" s="116"/>
      <c r="O8" s="116"/>
      <c r="P8" s="116"/>
      <c r="Q8" s="116"/>
      <c r="R8" s="117"/>
    </row>
    <row r="9" spans="1:18" x14ac:dyDescent="0.25">
      <c r="A9" s="199"/>
      <c r="B9" s="215" t="s">
        <v>134</v>
      </c>
      <c r="C9" s="216"/>
      <c r="D9" s="217"/>
      <c r="E9" s="8"/>
      <c r="F9" s="8" t="s">
        <v>12</v>
      </c>
      <c r="G9" s="8" t="s">
        <v>12</v>
      </c>
      <c r="H9" s="120" t="s">
        <v>12</v>
      </c>
      <c r="I9" s="8"/>
      <c r="J9" s="8"/>
      <c r="K9" s="10"/>
      <c r="L9" s="10"/>
      <c r="M9" s="10"/>
      <c r="N9" s="10"/>
      <c r="O9" s="10"/>
      <c r="P9" s="10"/>
      <c r="Q9" s="10"/>
      <c r="R9" s="8"/>
    </row>
    <row r="10" spans="1:18" ht="15.75" thickBot="1" x14ac:dyDescent="0.3">
      <c r="A10" s="199"/>
      <c r="B10" s="215" t="s">
        <v>135</v>
      </c>
      <c r="C10" s="216"/>
      <c r="D10" s="217"/>
      <c r="E10" s="8" t="s">
        <v>12</v>
      </c>
      <c r="F10" s="8"/>
      <c r="G10" s="8"/>
      <c r="H10" s="120"/>
      <c r="I10" s="8"/>
      <c r="J10" s="8"/>
      <c r="K10" s="10"/>
      <c r="L10" s="10"/>
      <c r="M10" s="10"/>
      <c r="N10" s="10"/>
      <c r="O10" s="10"/>
      <c r="P10" s="10"/>
      <c r="Q10" s="10"/>
      <c r="R10" s="8"/>
    </row>
    <row r="11" spans="1:18" x14ac:dyDescent="0.25">
      <c r="A11" s="198" t="s">
        <v>13</v>
      </c>
      <c r="B11" s="201" t="s">
        <v>138</v>
      </c>
      <c r="C11" s="202"/>
      <c r="D11" s="203"/>
      <c r="E11" s="130"/>
      <c r="F11" s="130"/>
      <c r="G11" s="130"/>
      <c r="H11" s="131"/>
      <c r="I11" s="130"/>
      <c r="J11" s="130"/>
      <c r="K11" s="10"/>
      <c r="L11" s="10"/>
      <c r="M11" s="10"/>
      <c r="N11" s="10"/>
      <c r="O11" s="10"/>
      <c r="P11" s="10"/>
      <c r="Q11" s="10"/>
      <c r="R11" s="8"/>
    </row>
    <row r="12" spans="1:18" x14ac:dyDescent="0.25">
      <c r="A12" s="199"/>
      <c r="B12" s="204" t="s">
        <v>131</v>
      </c>
      <c r="C12" s="205"/>
      <c r="D12" s="206"/>
      <c r="E12" s="8"/>
      <c r="F12" s="8" t="s">
        <v>12</v>
      </c>
      <c r="G12" s="130"/>
      <c r="H12" s="120"/>
      <c r="I12" s="8"/>
      <c r="J12" s="8"/>
      <c r="K12" s="10"/>
      <c r="L12" s="10"/>
      <c r="M12" s="10"/>
      <c r="N12" s="10"/>
      <c r="O12" s="10"/>
      <c r="P12" s="10"/>
      <c r="Q12" s="10"/>
      <c r="R12" s="8"/>
    </row>
    <row r="13" spans="1:18" x14ac:dyDescent="0.25">
      <c r="A13" s="199"/>
      <c r="B13" s="204" t="s">
        <v>132</v>
      </c>
      <c r="C13" s="205"/>
      <c r="D13" s="206"/>
      <c r="E13" s="8"/>
      <c r="F13" s="8"/>
      <c r="G13" s="8" t="s">
        <v>12</v>
      </c>
      <c r="H13" s="120"/>
      <c r="I13" s="8"/>
      <c r="J13" s="8"/>
      <c r="K13" s="10"/>
      <c r="L13" s="10"/>
      <c r="M13" s="10"/>
      <c r="N13" s="10"/>
      <c r="O13" s="10"/>
      <c r="P13" s="10"/>
      <c r="Q13" s="10"/>
      <c r="R13" s="8"/>
    </row>
    <row r="14" spans="1:18" ht="15" customHeight="1" thickBot="1" x14ac:dyDescent="0.3">
      <c r="A14" s="200"/>
      <c r="B14" s="204" t="s">
        <v>136</v>
      </c>
      <c r="C14" s="205"/>
      <c r="D14" s="206"/>
      <c r="E14" s="120" t="s">
        <v>12</v>
      </c>
      <c r="F14" s="120"/>
      <c r="G14" s="120"/>
      <c r="H14" s="120" t="s">
        <v>12</v>
      </c>
      <c r="I14" s="120"/>
      <c r="J14" s="120"/>
      <c r="K14" s="120"/>
      <c r="L14" s="120"/>
      <c r="M14" s="120"/>
      <c r="N14" s="10"/>
      <c r="O14" s="120"/>
      <c r="P14" s="120"/>
      <c r="Q14" s="10"/>
      <c r="R14" s="8"/>
    </row>
    <row r="15" spans="1:18" x14ac:dyDescent="0.25">
      <c r="A15" s="199"/>
      <c r="B15" s="215" t="s">
        <v>133</v>
      </c>
      <c r="C15" s="216"/>
      <c r="D15" s="217"/>
      <c r="E15" s="120" t="s">
        <v>12</v>
      </c>
      <c r="F15" s="120"/>
      <c r="G15" s="120"/>
      <c r="H15" s="8"/>
      <c r="I15" s="8"/>
      <c r="J15" s="10"/>
      <c r="K15" s="10"/>
      <c r="L15" s="10"/>
      <c r="M15" s="10"/>
      <c r="N15" s="10"/>
      <c r="O15" s="10"/>
      <c r="P15" s="10"/>
      <c r="Q15" s="10"/>
      <c r="R15" s="8"/>
    </row>
    <row r="16" spans="1:18" x14ac:dyDescent="0.25">
      <c r="A16" s="199"/>
      <c r="B16" s="215" t="s">
        <v>114</v>
      </c>
      <c r="C16" s="216"/>
      <c r="D16" s="217"/>
      <c r="E16" s="120"/>
      <c r="F16" s="120" t="s">
        <v>12</v>
      </c>
      <c r="G16" s="120" t="s">
        <v>12</v>
      </c>
      <c r="H16" s="120"/>
      <c r="I16" s="120"/>
      <c r="J16" s="120"/>
      <c r="K16" s="10"/>
      <c r="L16" s="10"/>
      <c r="M16" s="10"/>
      <c r="N16" s="10"/>
      <c r="O16" s="10"/>
      <c r="P16" s="10"/>
      <c r="Q16" s="10"/>
      <c r="R16" s="8"/>
    </row>
    <row r="17" spans="1:18" ht="15.75" thickBot="1" x14ac:dyDescent="0.3">
      <c r="A17" s="199"/>
      <c r="B17" s="215" t="s">
        <v>137</v>
      </c>
      <c r="C17" s="216"/>
      <c r="D17" s="217"/>
      <c r="E17" s="120"/>
      <c r="F17" s="8"/>
      <c r="G17" s="8"/>
      <c r="H17" s="8" t="s">
        <v>12</v>
      </c>
      <c r="I17" s="8"/>
      <c r="J17" s="8"/>
      <c r="K17" s="8"/>
      <c r="L17" s="8"/>
      <c r="M17" s="10"/>
      <c r="N17" s="10"/>
      <c r="O17" s="10"/>
      <c r="P17" s="10"/>
      <c r="Q17" s="10"/>
      <c r="R17" s="8"/>
    </row>
    <row r="18" spans="1:18" ht="15.75" thickTop="1" x14ac:dyDescent="0.25">
      <c r="A18" s="198" t="s">
        <v>15</v>
      </c>
      <c r="B18" s="212" t="s">
        <v>16</v>
      </c>
      <c r="C18" s="213"/>
      <c r="D18" s="214"/>
      <c r="E18" s="121" t="s">
        <v>34</v>
      </c>
      <c r="F18" s="121" t="s">
        <v>34</v>
      </c>
      <c r="G18" s="121" t="s">
        <v>34</v>
      </c>
      <c r="H18" s="121" t="s">
        <v>17</v>
      </c>
      <c r="I18" s="121"/>
      <c r="J18" s="121"/>
      <c r="K18" s="11"/>
      <c r="L18" s="11"/>
      <c r="M18" s="11"/>
      <c r="N18" s="11"/>
      <c r="O18" s="11"/>
      <c r="P18" s="11"/>
      <c r="Q18" s="11"/>
      <c r="R18" s="11"/>
    </row>
    <row r="19" spans="1:18" x14ac:dyDescent="0.25">
      <c r="A19" s="199"/>
      <c r="B19" s="212" t="s">
        <v>18</v>
      </c>
      <c r="C19" s="213"/>
      <c r="D19" s="214"/>
      <c r="E19" s="122" t="s">
        <v>19</v>
      </c>
      <c r="F19" s="122" t="s">
        <v>19</v>
      </c>
      <c r="G19" s="122" t="s">
        <v>19</v>
      </c>
      <c r="H19" s="122" t="s">
        <v>19</v>
      </c>
      <c r="I19" s="122"/>
      <c r="J19" s="122"/>
      <c r="K19" s="122"/>
      <c r="L19" s="9"/>
      <c r="M19" s="9"/>
      <c r="N19" s="9"/>
      <c r="O19" s="9"/>
      <c r="P19" s="9"/>
      <c r="Q19" s="9"/>
      <c r="R19" s="9"/>
    </row>
    <row r="20" spans="1:18" x14ac:dyDescent="0.25">
      <c r="A20" s="199"/>
      <c r="B20" s="212" t="s">
        <v>20</v>
      </c>
      <c r="C20" s="213"/>
      <c r="D20" s="214"/>
      <c r="E20" s="123">
        <v>42592</v>
      </c>
      <c r="F20" s="123">
        <v>42592</v>
      </c>
      <c r="G20" s="123">
        <v>42592</v>
      </c>
      <c r="H20" s="123">
        <v>42592</v>
      </c>
      <c r="I20" s="123"/>
      <c r="J20" s="123"/>
      <c r="K20" s="123"/>
      <c r="L20" s="12"/>
      <c r="M20" s="12"/>
      <c r="N20" s="12"/>
      <c r="O20" s="12"/>
      <c r="P20" s="12"/>
      <c r="Q20" s="12"/>
      <c r="R20" s="12"/>
    </row>
  </sheetData>
  <mergeCells count="36">
    <mergeCell ref="A18:A20"/>
    <mergeCell ref="B18:D18"/>
    <mergeCell ref="B19:D19"/>
    <mergeCell ref="B20:D20"/>
    <mergeCell ref="A15:A17"/>
    <mergeCell ref="B15:D15"/>
    <mergeCell ref="B16:D16"/>
    <mergeCell ref="B17:D17"/>
    <mergeCell ref="B9:D9"/>
    <mergeCell ref="B10:D10"/>
    <mergeCell ref="A11:A14"/>
    <mergeCell ref="B11:D11"/>
    <mergeCell ref="B12:D12"/>
    <mergeCell ref="B13:D13"/>
    <mergeCell ref="B14:D14"/>
    <mergeCell ref="A9:A10"/>
    <mergeCell ref="A6:B6"/>
    <mergeCell ref="C6:D6"/>
    <mergeCell ref="E6:H6"/>
    <mergeCell ref="L6:R6"/>
    <mergeCell ref="B8:D8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8:R18">
      <formula1>"N,A,B, "</formula1>
    </dataValidation>
    <dataValidation type="list" allowBlank="1" showInputMessage="1" showErrorMessage="1" sqref="E19:R19">
      <formula1>"P,F, "</formula1>
    </dataValidation>
    <dataValidation type="list" allowBlank="1" showInputMessage="1" showErrorMessage="1" sqref="H9:J10 F9:F10 E11:R17">
      <formula1>"O, 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G22" sqref="G22"/>
    </sheetView>
  </sheetViews>
  <sheetFormatPr defaultRowHeight="15" x14ac:dyDescent="0.25"/>
  <cols>
    <col min="1" max="1" width="11.125" bestFit="1" customWidth="1"/>
    <col min="4" max="4" width="20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61" t="s">
        <v>0</v>
      </c>
      <c r="B2" s="162"/>
      <c r="C2" s="163" t="s">
        <v>146</v>
      </c>
      <c r="D2" s="164"/>
      <c r="E2" s="165" t="s">
        <v>1</v>
      </c>
      <c r="F2" s="166"/>
      <c r="G2" s="166"/>
      <c r="H2" s="167"/>
      <c r="I2" s="168" t="str">
        <f>C2</f>
        <v>changeProfilePicture</v>
      </c>
      <c r="J2" s="169"/>
      <c r="K2" s="169"/>
      <c r="L2" s="169"/>
      <c r="M2" s="169"/>
      <c r="N2" s="169"/>
      <c r="O2" s="169"/>
      <c r="P2" s="169"/>
      <c r="Q2" s="169"/>
      <c r="R2" s="170"/>
    </row>
    <row r="3" spans="1:18" ht="15" customHeight="1" x14ac:dyDescent="0.25">
      <c r="A3" s="171" t="s">
        <v>2</v>
      </c>
      <c r="B3" s="172"/>
      <c r="C3" s="173" t="s">
        <v>105</v>
      </c>
      <c r="D3" s="174"/>
      <c r="E3" s="175" t="s">
        <v>3</v>
      </c>
      <c r="F3" s="176"/>
      <c r="G3" s="176"/>
      <c r="H3" s="177"/>
      <c r="I3" s="178" t="str">
        <f>C3</f>
        <v>DangtSE03039</v>
      </c>
      <c r="J3" s="179"/>
      <c r="K3" s="179"/>
      <c r="L3" s="179"/>
      <c r="M3" s="179"/>
      <c r="N3" s="179"/>
      <c r="O3" s="179"/>
      <c r="P3" s="179"/>
      <c r="Q3" s="179"/>
      <c r="R3" s="180"/>
    </row>
    <row r="4" spans="1:18" ht="15" customHeight="1" x14ac:dyDescent="0.25">
      <c r="A4" s="171" t="s">
        <v>4</v>
      </c>
      <c r="B4" s="172"/>
      <c r="C4" s="181"/>
      <c r="D4" s="181"/>
      <c r="E4" s="182"/>
      <c r="F4" s="182"/>
      <c r="G4" s="182"/>
      <c r="H4" s="182"/>
      <c r="I4" s="181"/>
      <c r="J4" s="181"/>
      <c r="K4" s="181"/>
      <c r="L4" s="181"/>
      <c r="M4" s="181"/>
      <c r="N4" s="181"/>
      <c r="O4" s="181"/>
      <c r="P4" s="181"/>
      <c r="Q4" s="181"/>
      <c r="R4" s="183"/>
    </row>
    <row r="5" spans="1:18" ht="15" customHeight="1" x14ac:dyDescent="0.25">
      <c r="A5" s="184" t="s">
        <v>5</v>
      </c>
      <c r="B5" s="185"/>
      <c r="C5" s="186" t="s">
        <v>6</v>
      </c>
      <c r="D5" s="187"/>
      <c r="E5" s="188" t="s">
        <v>7</v>
      </c>
      <c r="F5" s="187"/>
      <c r="G5" s="187"/>
      <c r="H5" s="189"/>
      <c r="I5" s="187" t="s">
        <v>8</v>
      </c>
      <c r="J5" s="187"/>
      <c r="K5" s="187"/>
      <c r="L5" s="188" t="s">
        <v>9</v>
      </c>
      <c r="M5" s="187"/>
      <c r="N5" s="187"/>
      <c r="O5" s="187"/>
      <c r="P5" s="187"/>
      <c r="Q5" s="187"/>
      <c r="R5" s="190"/>
    </row>
    <row r="6" spans="1:18" ht="15.75" thickBot="1" x14ac:dyDescent="0.3">
      <c r="A6" s="191">
        <f>COUNTIF(E21:R21,"P")</f>
        <v>3</v>
      </c>
      <c r="B6" s="192"/>
      <c r="C6" s="193">
        <f>COUNTIF(E21:R21,"F")</f>
        <v>0</v>
      </c>
      <c r="D6" s="194"/>
      <c r="E6" s="195">
        <f>SUM(L6,- A6,- C6)</f>
        <v>0</v>
      </c>
      <c r="F6" s="194"/>
      <c r="G6" s="194"/>
      <c r="H6" s="196"/>
      <c r="I6" s="5">
        <f>COUNTIF(E20:R20,"N")</f>
        <v>1</v>
      </c>
      <c r="J6" s="5">
        <f>COUNTIF(E20:R20,"A")</f>
        <v>2</v>
      </c>
      <c r="K6" s="5">
        <f>COUNTIF(E20:R20,"B")</f>
        <v>0</v>
      </c>
      <c r="L6" s="195">
        <f>COUNTA(E8:R8)</f>
        <v>3</v>
      </c>
      <c r="M6" s="194"/>
      <c r="N6" s="194"/>
      <c r="O6" s="194"/>
      <c r="P6" s="194"/>
      <c r="Q6" s="194"/>
      <c r="R6" s="197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07"/>
      <c r="C8" s="208"/>
      <c r="D8" s="208"/>
      <c r="E8" s="116" t="s">
        <v>10</v>
      </c>
      <c r="F8" s="116" t="s">
        <v>108</v>
      </c>
      <c r="G8" s="116" t="s">
        <v>109</v>
      </c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7"/>
    </row>
    <row r="9" spans="1:18" x14ac:dyDescent="0.25">
      <c r="A9" s="198" t="s">
        <v>11</v>
      </c>
      <c r="B9" s="209"/>
      <c r="C9" s="210"/>
      <c r="D9" s="211"/>
      <c r="E9" s="120"/>
      <c r="F9" s="120"/>
      <c r="G9" s="9"/>
      <c r="H9" s="8"/>
      <c r="I9" s="8"/>
      <c r="J9" s="8"/>
      <c r="K9" s="130"/>
      <c r="L9" s="130"/>
      <c r="M9" s="132"/>
      <c r="N9" s="132"/>
      <c r="O9" s="132"/>
      <c r="P9" s="132"/>
      <c r="Q9" s="132"/>
      <c r="R9" s="130"/>
    </row>
    <row r="10" spans="1:18" x14ac:dyDescent="0.25">
      <c r="A10" s="199"/>
      <c r="B10" s="215"/>
      <c r="C10" s="216"/>
      <c r="D10" s="217"/>
      <c r="E10" s="120"/>
      <c r="F10" s="120"/>
      <c r="G10" s="120"/>
      <c r="H10" s="8"/>
      <c r="I10" s="8"/>
      <c r="J10" s="8"/>
      <c r="K10" s="130"/>
      <c r="L10" s="130"/>
      <c r="M10" s="132"/>
      <c r="N10" s="132"/>
      <c r="O10" s="132"/>
      <c r="P10" s="132"/>
      <c r="Q10" s="132"/>
      <c r="R10" s="130"/>
    </row>
    <row r="11" spans="1:18" ht="15.75" thickBot="1" x14ac:dyDescent="0.3">
      <c r="A11" s="199"/>
      <c r="B11" s="215"/>
      <c r="C11" s="216"/>
      <c r="D11" s="217"/>
      <c r="E11" s="120"/>
      <c r="F11" s="8"/>
      <c r="G11" s="120"/>
      <c r="H11" s="8"/>
      <c r="I11" s="8"/>
      <c r="J11" s="8"/>
      <c r="K11" s="130"/>
      <c r="L11" s="130"/>
      <c r="M11" s="132"/>
      <c r="N11" s="132"/>
      <c r="O11" s="132"/>
      <c r="P11" s="132"/>
      <c r="Q11" s="132"/>
      <c r="R11" s="130"/>
    </row>
    <row r="12" spans="1:18" x14ac:dyDescent="0.25">
      <c r="A12" s="198" t="s">
        <v>13</v>
      </c>
      <c r="B12" s="215" t="s">
        <v>145</v>
      </c>
      <c r="C12" s="216"/>
      <c r="D12" s="217"/>
      <c r="E12" s="131"/>
      <c r="F12" s="130"/>
      <c r="G12" s="130"/>
      <c r="H12" s="130"/>
      <c r="I12" s="130"/>
      <c r="J12" s="130"/>
      <c r="K12" s="130"/>
      <c r="L12" s="130"/>
      <c r="M12" s="132"/>
      <c r="N12" s="132"/>
      <c r="O12" s="132"/>
      <c r="P12" s="132"/>
      <c r="Q12" s="132"/>
      <c r="R12" s="130"/>
    </row>
    <row r="13" spans="1:18" x14ac:dyDescent="0.25">
      <c r="A13" s="199"/>
      <c r="B13" s="204" t="s">
        <v>144</v>
      </c>
      <c r="C13" s="205"/>
      <c r="D13" s="206"/>
      <c r="E13" s="120"/>
      <c r="F13" s="8" t="s">
        <v>12</v>
      </c>
      <c r="G13" s="8" t="s">
        <v>12</v>
      </c>
      <c r="H13" s="8"/>
      <c r="I13" s="8"/>
      <c r="J13" s="130"/>
      <c r="K13" s="130"/>
      <c r="L13" s="130"/>
      <c r="M13" s="132"/>
      <c r="N13" s="132"/>
      <c r="O13" s="132"/>
      <c r="P13" s="132"/>
      <c r="Q13" s="132"/>
      <c r="R13" s="130"/>
    </row>
    <row r="14" spans="1:18" x14ac:dyDescent="0.25">
      <c r="A14" s="199"/>
      <c r="B14" s="204" t="s">
        <v>143</v>
      </c>
      <c r="C14" s="205"/>
      <c r="D14" s="206"/>
      <c r="E14" s="120" t="s">
        <v>12</v>
      </c>
      <c r="F14" s="8"/>
      <c r="G14" s="8"/>
      <c r="H14" s="8"/>
      <c r="I14" s="8"/>
      <c r="J14" s="130"/>
      <c r="K14" s="130"/>
      <c r="L14" s="130"/>
      <c r="M14" s="132"/>
      <c r="N14" s="132"/>
      <c r="O14" s="132"/>
      <c r="P14" s="132"/>
      <c r="Q14" s="132"/>
      <c r="R14" s="130"/>
    </row>
    <row r="15" spans="1:18" x14ac:dyDescent="0.25">
      <c r="A15" s="199"/>
      <c r="B15" s="201" t="s">
        <v>142</v>
      </c>
      <c r="C15" s="202"/>
      <c r="D15" s="203"/>
      <c r="E15" s="131"/>
      <c r="F15" s="130"/>
      <c r="G15" s="130"/>
      <c r="H15" s="130"/>
      <c r="I15" s="130"/>
      <c r="J15" s="130"/>
      <c r="K15" s="130"/>
      <c r="L15" s="130"/>
      <c r="M15" s="132"/>
      <c r="N15" s="132"/>
      <c r="O15" s="132"/>
      <c r="P15" s="132"/>
      <c r="Q15" s="132"/>
      <c r="R15" s="130"/>
    </row>
    <row r="16" spans="1:18" x14ac:dyDescent="0.25">
      <c r="A16" s="199"/>
      <c r="B16" s="204" t="s">
        <v>141</v>
      </c>
      <c r="C16" s="205"/>
      <c r="D16" s="206"/>
      <c r="E16" s="120" t="s">
        <v>12</v>
      </c>
      <c r="F16" s="8"/>
      <c r="G16" s="8" t="s">
        <v>12</v>
      </c>
      <c r="H16" s="8"/>
      <c r="I16" s="8"/>
      <c r="J16" s="130"/>
      <c r="K16" s="130"/>
      <c r="L16" s="130"/>
      <c r="M16" s="132"/>
      <c r="N16" s="132"/>
      <c r="O16" s="132"/>
      <c r="P16" s="132"/>
      <c r="Q16" s="132"/>
      <c r="R16" s="130"/>
    </row>
    <row r="17" spans="1:18" ht="15.75" thickBot="1" x14ac:dyDescent="0.3">
      <c r="A17" s="199"/>
      <c r="B17" s="204" t="s">
        <v>140</v>
      </c>
      <c r="C17" s="205"/>
      <c r="D17" s="206"/>
      <c r="E17" s="120"/>
      <c r="F17" s="8" t="s">
        <v>12</v>
      </c>
      <c r="G17" s="8"/>
      <c r="H17" s="8"/>
      <c r="I17" s="8"/>
      <c r="J17" s="130"/>
      <c r="K17" s="130"/>
      <c r="L17" s="130"/>
      <c r="M17" s="132"/>
      <c r="N17" s="132"/>
      <c r="O17" s="132"/>
      <c r="P17" s="132"/>
      <c r="Q17" s="132"/>
      <c r="R17" s="130"/>
    </row>
    <row r="18" spans="1:18" ht="15" customHeight="1" x14ac:dyDescent="0.25">
      <c r="A18" s="198" t="s">
        <v>14</v>
      </c>
      <c r="B18" s="215" t="s">
        <v>139</v>
      </c>
      <c r="C18" s="216"/>
      <c r="D18" s="217"/>
      <c r="E18" s="120" t="s">
        <v>12</v>
      </c>
      <c r="F18" s="120" t="s">
        <v>12</v>
      </c>
      <c r="G18" s="120"/>
      <c r="H18" s="120"/>
      <c r="I18" s="120"/>
      <c r="J18" s="120"/>
      <c r="K18" s="8"/>
      <c r="L18" s="8"/>
      <c r="M18" s="10"/>
      <c r="N18" s="10"/>
      <c r="O18" s="10"/>
      <c r="P18" s="10"/>
      <c r="Q18" s="10"/>
      <c r="R18" s="8"/>
    </row>
    <row r="19" spans="1:18" ht="15.75" thickBot="1" x14ac:dyDescent="0.3">
      <c r="A19" s="199"/>
      <c r="B19" s="215" t="s">
        <v>147</v>
      </c>
      <c r="C19" s="216"/>
      <c r="D19" s="217"/>
      <c r="E19" s="120"/>
      <c r="F19" s="8"/>
      <c r="G19" s="8" t="s">
        <v>12</v>
      </c>
      <c r="H19" s="8"/>
      <c r="I19" s="8"/>
      <c r="J19" s="8"/>
      <c r="K19" s="8"/>
      <c r="L19" s="8"/>
      <c r="M19" s="10"/>
      <c r="N19" s="10"/>
      <c r="O19" s="10"/>
      <c r="P19" s="10"/>
      <c r="Q19" s="10"/>
      <c r="R19" s="8"/>
    </row>
    <row r="20" spans="1:18" ht="15.75" thickTop="1" x14ac:dyDescent="0.25">
      <c r="A20" s="198" t="s">
        <v>15</v>
      </c>
      <c r="B20" s="212" t="s">
        <v>16</v>
      </c>
      <c r="C20" s="213"/>
      <c r="D20" s="214"/>
      <c r="E20" s="121" t="s">
        <v>34</v>
      </c>
      <c r="F20" s="121" t="s">
        <v>34</v>
      </c>
      <c r="G20" s="121" t="s">
        <v>17</v>
      </c>
      <c r="H20" s="121"/>
      <c r="I20" s="121"/>
      <c r="J20" s="121"/>
      <c r="K20" s="11"/>
      <c r="L20" s="11"/>
      <c r="M20" s="11"/>
      <c r="N20" s="11"/>
      <c r="O20" s="11"/>
      <c r="P20" s="11"/>
      <c r="Q20" s="11"/>
      <c r="R20" s="11"/>
    </row>
    <row r="21" spans="1:18" x14ac:dyDescent="0.25">
      <c r="A21" s="199"/>
      <c r="B21" s="212" t="s">
        <v>18</v>
      </c>
      <c r="C21" s="213"/>
      <c r="D21" s="214"/>
      <c r="E21" s="122" t="s">
        <v>19</v>
      </c>
      <c r="F21" s="122" t="s">
        <v>19</v>
      </c>
      <c r="G21" s="122" t="s">
        <v>19</v>
      </c>
      <c r="H21" s="122"/>
      <c r="I21" s="122"/>
      <c r="J21" s="122"/>
      <c r="K21" s="122"/>
      <c r="L21" s="9"/>
      <c r="M21" s="9"/>
      <c r="N21" s="9"/>
      <c r="O21" s="9"/>
      <c r="P21" s="9"/>
      <c r="Q21" s="9"/>
      <c r="R21" s="9"/>
    </row>
    <row r="22" spans="1:18" x14ac:dyDescent="0.25">
      <c r="A22" s="199"/>
      <c r="B22" s="212" t="s">
        <v>20</v>
      </c>
      <c r="C22" s="213"/>
      <c r="D22" s="214"/>
      <c r="E22" s="123">
        <v>42592</v>
      </c>
      <c r="F22" s="123">
        <v>42592</v>
      </c>
      <c r="G22" s="123">
        <v>42592</v>
      </c>
      <c r="H22" s="123"/>
      <c r="I22" s="123"/>
      <c r="J22" s="123"/>
      <c r="K22" s="123"/>
      <c r="L22" s="12"/>
      <c r="M22" s="12"/>
      <c r="N22" s="12"/>
      <c r="O22" s="12"/>
      <c r="P22" s="12"/>
      <c r="Q22" s="12"/>
      <c r="R22" s="12"/>
    </row>
  </sheetData>
  <mergeCells count="38">
    <mergeCell ref="A18:A19"/>
    <mergeCell ref="B18:D18"/>
    <mergeCell ref="B19:D19"/>
    <mergeCell ref="A20:A22"/>
    <mergeCell ref="B20:D20"/>
    <mergeCell ref="B21:D21"/>
    <mergeCell ref="B22:D22"/>
    <mergeCell ref="A6:B6"/>
    <mergeCell ref="C6:D6"/>
    <mergeCell ref="E6:H6"/>
    <mergeCell ref="L6:R6"/>
    <mergeCell ref="A12:A17"/>
    <mergeCell ref="B12:D12"/>
    <mergeCell ref="B13:D13"/>
    <mergeCell ref="B14:D14"/>
    <mergeCell ref="B15:D15"/>
    <mergeCell ref="B16:D16"/>
    <mergeCell ref="B17:D17"/>
    <mergeCell ref="B8:D8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0:R20">
      <formula1>"N,A,B, "</formula1>
    </dataValidation>
    <dataValidation type="list" allowBlank="1" showInputMessage="1" showErrorMessage="1" sqref="E21:R21">
      <formula1>"P,F, "</formula1>
    </dataValidation>
    <dataValidation type="list" allowBlank="1" showInputMessage="1" showErrorMessage="1" sqref="I9:I11 E9:G11 E12:R19">
      <formula1>"O, 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G14" sqref="G14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61" t="s">
        <v>0</v>
      </c>
      <c r="B2" s="162"/>
      <c r="C2" s="163" t="s">
        <v>148</v>
      </c>
      <c r="D2" s="164"/>
      <c r="E2" s="165" t="s">
        <v>1</v>
      </c>
      <c r="F2" s="166"/>
      <c r="G2" s="166"/>
      <c r="H2" s="167"/>
      <c r="I2" s="168" t="str">
        <f>C2</f>
        <v>me</v>
      </c>
      <c r="J2" s="169"/>
      <c r="K2" s="169"/>
      <c r="L2" s="169"/>
      <c r="M2" s="169"/>
      <c r="N2" s="169"/>
      <c r="O2" s="169"/>
      <c r="P2" s="169"/>
      <c r="Q2" s="169"/>
      <c r="R2" s="170"/>
    </row>
    <row r="3" spans="1:18" ht="15" customHeight="1" x14ac:dyDescent="0.25">
      <c r="A3" s="171" t="s">
        <v>2</v>
      </c>
      <c r="B3" s="172"/>
      <c r="C3" s="173" t="s">
        <v>105</v>
      </c>
      <c r="D3" s="174"/>
      <c r="E3" s="175" t="s">
        <v>3</v>
      </c>
      <c r="F3" s="176"/>
      <c r="G3" s="176"/>
      <c r="H3" s="177"/>
      <c r="I3" s="178" t="str">
        <f>C3</f>
        <v>DangtSE03039</v>
      </c>
      <c r="J3" s="179"/>
      <c r="K3" s="179"/>
      <c r="L3" s="179"/>
      <c r="M3" s="179"/>
      <c r="N3" s="179"/>
      <c r="O3" s="179"/>
      <c r="P3" s="179"/>
      <c r="Q3" s="179"/>
      <c r="R3" s="180"/>
    </row>
    <row r="4" spans="1:18" ht="15" customHeight="1" x14ac:dyDescent="0.25">
      <c r="A4" s="171" t="s">
        <v>4</v>
      </c>
      <c r="B4" s="172"/>
      <c r="C4" s="181"/>
      <c r="D4" s="181"/>
      <c r="E4" s="182"/>
      <c r="F4" s="182"/>
      <c r="G4" s="182"/>
      <c r="H4" s="182"/>
      <c r="I4" s="181"/>
      <c r="J4" s="181"/>
      <c r="K4" s="181"/>
      <c r="L4" s="181"/>
      <c r="M4" s="181"/>
      <c r="N4" s="181"/>
      <c r="O4" s="181"/>
      <c r="P4" s="181"/>
      <c r="Q4" s="181"/>
      <c r="R4" s="183"/>
    </row>
    <row r="5" spans="1:18" ht="15" customHeight="1" x14ac:dyDescent="0.25">
      <c r="A5" s="184" t="s">
        <v>5</v>
      </c>
      <c r="B5" s="185"/>
      <c r="C5" s="186" t="s">
        <v>6</v>
      </c>
      <c r="D5" s="187"/>
      <c r="E5" s="188" t="s">
        <v>7</v>
      </c>
      <c r="F5" s="187"/>
      <c r="G5" s="187"/>
      <c r="H5" s="189"/>
      <c r="I5" s="187" t="s">
        <v>8</v>
      </c>
      <c r="J5" s="187"/>
      <c r="K5" s="187"/>
      <c r="L5" s="188" t="s">
        <v>9</v>
      </c>
      <c r="M5" s="187"/>
      <c r="N5" s="187"/>
      <c r="O5" s="187"/>
      <c r="P5" s="187"/>
      <c r="Q5" s="187"/>
      <c r="R5" s="190"/>
    </row>
    <row r="6" spans="1:18" ht="15.75" thickBot="1" x14ac:dyDescent="0.3">
      <c r="A6" s="191">
        <f>COUNTIF(E18:R18,"P")</f>
        <v>2</v>
      </c>
      <c r="B6" s="192"/>
      <c r="C6" s="193">
        <f>COUNTIF(E18:R18,"F")</f>
        <v>0</v>
      </c>
      <c r="D6" s="194"/>
      <c r="E6" s="195">
        <f>SUM(L6,- A6,- C6)</f>
        <v>0</v>
      </c>
      <c r="F6" s="194"/>
      <c r="G6" s="194"/>
      <c r="H6" s="196"/>
      <c r="I6" s="5">
        <f>COUNTIF(E17:R17,"N")</f>
        <v>1</v>
      </c>
      <c r="J6" s="5">
        <f>COUNTIF(E17:R17,"A")</f>
        <v>1</v>
      </c>
      <c r="K6" s="5">
        <f>COUNTIF(E17:R17,"B")</f>
        <v>0</v>
      </c>
      <c r="L6" s="195">
        <f>COUNTA(E8:R8)</f>
        <v>2</v>
      </c>
      <c r="M6" s="194"/>
      <c r="N6" s="194"/>
      <c r="O6" s="194"/>
      <c r="P6" s="194"/>
      <c r="Q6" s="194"/>
      <c r="R6" s="197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07"/>
      <c r="C8" s="208"/>
      <c r="D8" s="208"/>
      <c r="E8" s="116" t="s">
        <v>10</v>
      </c>
      <c r="F8" s="116" t="s">
        <v>108</v>
      </c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7"/>
    </row>
    <row r="9" spans="1:18" x14ac:dyDescent="0.25">
      <c r="A9" s="198" t="s">
        <v>11</v>
      </c>
      <c r="B9" s="209"/>
      <c r="C9" s="210"/>
      <c r="D9" s="211"/>
      <c r="E9" s="120"/>
      <c r="F9" s="9"/>
      <c r="G9" s="9"/>
      <c r="H9" s="8"/>
      <c r="I9" s="8"/>
      <c r="J9" s="8"/>
      <c r="K9" s="8"/>
      <c r="L9" s="8"/>
      <c r="M9" s="10"/>
      <c r="N9" s="10"/>
      <c r="O9" s="10"/>
      <c r="P9" s="10"/>
      <c r="Q9" s="10"/>
      <c r="R9" s="8"/>
    </row>
    <row r="10" spans="1:18" x14ac:dyDescent="0.25">
      <c r="A10" s="199"/>
      <c r="B10" s="212"/>
      <c r="C10" s="213"/>
      <c r="D10" s="214"/>
      <c r="E10" s="120"/>
      <c r="F10" s="8"/>
      <c r="G10" s="8"/>
      <c r="H10" s="8"/>
      <c r="I10" s="8"/>
      <c r="J10" s="8"/>
      <c r="K10" s="8"/>
      <c r="L10" s="8"/>
      <c r="M10" s="10"/>
      <c r="N10" s="10"/>
      <c r="O10" s="10"/>
      <c r="P10" s="10"/>
      <c r="Q10" s="10"/>
      <c r="R10" s="8"/>
    </row>
    <row r="11" spans="1:18" ht="15.75" thickBot="1" x14ac:dyDescent="0.3">
      <c r="A11" s="199"/>
      <c r="B11" s="212"/>
      <c r="C11" s="213"/>
      <c r="D11" s="214"/>
      <c r="E11" s="120"/>
      <c r="F11" s="8"/>
      <c r="G11" s="8"/>
      <c r="H11" s="8"/>
      <c r="I11" s="8"/>
      <c r="J11" s="8"/>
      <c r="K11" s="8"/>
      <c r="L11" s="8"/>
      <c r="M11" s="10"/>
      <c r="N11" s="10"/>
      <c r="O11" s="10"/>
      <c r="P11" s="10"/>
      <c r="Q11" s="10"/>
      <c r="R11" s="8"/>
    </row>
    <row r="12" spans="1:18" x14ac:dyDescent="0.25">
      <c r="A12" s="198" t="s">
        <v>13</v>
      </c>
      <c r="B12" s="201" t="s">
        <v>149</v>
      </c>
      <c r="C12" s="202"/>
      <c r="D12" s="203"/>
      <c r="E12" s="120"/>
      <c r="F12" s="8"/>
      <c r="G12" s="8"/>
      <c r="H12" s="8"/>
      <c r="I12" s="8"/>
      <c r="J12" s="8"/>
      <c r="K12" s="8"/>
      <c r="L12" s="8"/>
      <c r="M12" s="10"/>
      <c r="N12" s="10"/>
      <c r="O12" s="10"/>
      <c r="P12" s="10"/>
      <c r="Q12" s="10"/>
      <c r="R12" s="8"/>
    </row>
    <row r="13" spans="1:18" x14ac:dyDescent="0.25">
      <c r="A13" s="199"/>
      <c r="B13" s="204" t="s">
        <v>150</v>
      </c>
      <c r="C13" s="205"/>
      <c r="D13" s="206"/>
      <c r="E13" s="120" t="s">
        <v>12</v>
      </c>
      <c r="F13" s="8"/>
      <c r="G13" s="8"/>
      <c r="H13" s="8"/>
      <c r="I13" s="8"/>
      <c r="J13" s="8"/>
      <c r="K13" s="8"/>
      <c r="L13" s="8"/>
      <c r="M13" s="10"/>
      <c r="N13" s="10"/>
      <c r="O13" s="10"/>
      <c r="P13" s="10"/>
      <c r="Q13" s="10"/>
      <c r="R13" s="8"/>
    </row>
    <row r="14" spans="1:18" ht="15" customHeight="1" thickBot="1" x14ac:dyDescent="0.3">
      <c r="A14" s="200"/>
      <c r="B14" s="204" t="s">
        <v>151</v>
      </c>
      <c r="C14" s="205"/>
      <c r="D14" s="206"/>
      <c r="E14" s="120"/>
      <c r="F14" s="120" t="s">
        <v>12</v>
      </c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0"/>
      <c r="R14" s="8"/>
    </row>
    <row r="15" spans="1:18" ht="15" customHeight="1" x14ac:dyDescent="0.25">
      <c r="A15" s="198" t="s">
        <v>14</v>
      </c>
      <c r="B15" s="215" t="s">
        <v>152</v>
      </c>
      <c r="C15" s="216"/>
      <c r="D15" s="217"/>
      <c r="E15" s="120" t="s">
        <v>12</v>
      </c>
      <c r="F15" s="120"/>
      <c r="G15" s="120"/>
      <c r="H15" s="120"/>
      <c r="I15" s="120"/>
      <c r="J15" s="120"/>
      <c r="K15" s="8"/>
      <c r="L15" s="8"/>
      <c r="M15" s="10"/>
      <c r="N15" s="10"/>
      <c r="O15" s="10"/>
      <c r="P15" s="10"/>
      <c r="Q15" s="10"/>
      <c r="R15" s="8"/>
    </row>
    <row r="16" spans="1:18" ht="15.75" thickBot="1" x14ac:dyDescent="0.3">
      <c r="A16" s="199"/>
      <c r="B16" s="215" t="s">
        <v>153</v>
      </c>
      <c r="C16" s="216"/>
      <c r="D16" s="217"/>
      <c r="E16" s="120"/>
      <c r="F16" s="8" t="s">
        <v>12</v>
      </c>
      <c r="G16" s="8"/>
      <c r="H16" s="8"/>
      <c r="I16" s="8"/>
      <c r="J16" s="8"/>
      <c r="K16" s="8"/>
      <c r="L16" s="8"/>
      <c r="M16" s="10"/>
      <c r="N16" s="10"/>
      <c r="O16" s="10"/>
      <c r="P16" s="10"/>
      <c r="Q16" s="10"/>
      <c r="R16" s="8"/>
    </row>
    <row r="17" spans="1:18" ht="15.75" thickTop="1" x14ac:dyDescent="0.25">
      <c r="A17" s="198" t="s">
        <v>15</v>
      </c>
      <c r="B17" s="212" t="s">
        <v>16</v>
      </c>
      <c r="C17" s="213"/>
      <c r="D17" s="214"/>
      <c r="E17" s="121" t="s">
        <v>34</v>
      </c>
      <c r="F17" s="121" t="s">
        <v>17</v>
      </c>
      <c r="G17" s="121"/>
      <c r="H17" s="121"/>
      <c r="I17" s="121"/>
      <c r="J17" s="121"/>
      <c r="K17" s="11"/>
      <c r="L17" s="11"/>
      <c r="M17" s="11"/>
      <c r="N17" s="11"/>
      <c r="O17" s="11"/>
      <c r="P17" s="11"/>
      <c r="Q17" s="11"/>
      <c r="R17" s="11"/>
    </row>
    <row r="18" spans="1:18" x14ac:dyDescent="0.25">
      <c r="A18" s="199"/>
      <c r="B18" s="212" t="s">
        <v>18</v>
      </c>
      <c r="C18" s="213"/>
      <c r="D18" s="214"/>
      <c r="E18" s="122" t="s">
        <v>19</v>
      </c>
      <c r="F18" s="122" t="s">
        <v>19</v>
      </c>
      <c r="G18" s="122"/>
      <c r="H18" s="122"/>
      <c r="I18" s="122"/>
      <c r="J18" s="122"/>
      <c r="K18" s="122"/>
      <c r="L18" s="9"/>
      <c r="M18" s="9"/>
      <c r="N18" s="9"/>
      <c r="O18" s="9"/>
      <c r="P18" s="9"/>
      <c r="Q18" s="9"/>
      <c r="R18" s="9"/>
    </row>
    <row r="19" spans="1:18" x14ac:dyDescent="0.25">
      <c r="A19" s="199"/>
      <c r="B19" s="212" t="s">
        <v>20</v>
      </c>
      <c r="C19" s="213"/>
      <c r="D19" s="214"/>
      <c r="E19" s="123">
        <v>42592</v>
      </c>
      <c r="F19" s="123">
        <v>42592</v>
      </c>
      <c r="G19" s="123"/>
      <c r="H19" s="123"/>
      <c r="I19" s="123"/>
      <c r="J19" s="123"/>
      <c r="K19" s="123"/>
      <c r="L19" s="12"/>
      <c r="M19" s="12"/>
      <c r="N19" s="12"/>
      <c r="O19" s="12"/>
      <c r="P19" s="12"/>
      <c r="Q19" s="12"/>
      <c r="R19" s="12"/>
    </row>
  </sheetData>
  <mergeCells count="35">
    <mergeCell ref="A17:A19"/>
    <mergeCell ref="B17:D17"/>
    <mergeCell ref="B18:D18"/>
    <mergeCell ref="B19:D19"/>
    <mergeCell ref="A12:A14"/>
    <mergeCell ref="B12:D12"/>
    <mergeCell ref="B13:D13"/>
    <mergeCell ref="B14:D14"/>
    <mergeCell ref="A15:A16"/>
    <mergeCell ref="B15:D15"/>
    <mergeCell ref="B16:D16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9:I11 E9:G11 E12:R16">
      <formula1>"O, "</formula1>
    </dataValidation>
    <dataValidation type="list" allowBlank="1" showInputMessage="1" showErrorMessage="1" sqref="E18:R18">
      <formula1>"P,F, "</formula1>
    </dataValidation>
    <dataValidation type="list" allowBlank="1" showInputMessage="1" showErrorMessage="1" sqref="E17:R17">
      <formula1>"N,A,B, 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Guideline</vt:lpstr>
      <vt:lpstr>Cover</vt:lpstr>
      <vt:lpstr>FunctionList</vt:lpstr>
      <vt:lpstr>Test Report</vt:lpstr>
      <vt:lpstr>trimInfoUser</vt:lpstr>
      <vt:lpstr>trimInfoUserList</vt:lpstr>
      <vt:lpstr>update</vt:lpstr>
      <vt:lpstr>changeProfilePicture</vt:lpstr>
      <vt:lpstr>me</vt:lpstr>
      <vt:lpstr>updateNotification</vt:lpstr>
      <vt:lpstr>markAllNoti</vt:lpstr>
      <vt:lpstr>changeBookmark</vt:lpstr>
      <vt:lpstr>createNotification</vt:lpstr>
      <vt:lpstr>changeFollow</vt:lpstr>
      <vt:lpstr>notiByID</vt:lpstr>
      <vt:lpstr>exampleSheet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Tran</dc:creator>
  <cp:lastModifiedBy>ShiroNeko</cp:lastModifiedBy>
  <dcterms:created xsi:type="dcterms:W3CDTF">2016-08-04T07:03:15Z</dcterms:created>
  <dcterms:modified xsi:type="dcterms:W3CDTF">2016-08-17T15:32:43Z</dcterms:modified>
</cp:coreProperties>
</file>