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\Desktop\"/>
    </mc:Choice>
  </mc:AlternateContent>
  <bookViews>
    <workbookView xWindow="2880" yWindow="0" windowWidth="19530" windowHeight="8340" tabRatio="962" firstSheet="3" activeTab="4"/>
  </bookViews>
  <sheets>
    <sheet name="Guidleline" sheetId="1" r:id="rId1"/>
    <sheet name="FunctionList" sheetId="2" r:id="rId2"/>
    <sheet name="Cover" sheetId="3" r:id="rId3"/>
    <sheet name="Test Report" sheetId="4" r:id="rId4"/>
    <sheet name="save" sheetId="5" r:id="rId5"/>
    <sheet name="initReview" sheetId="6" r:id="rId6"/>
    <sheet name="checkIfUpvoted" sheetId="7" r:id="rId7"/>
    <sheet name="checkIfBookmarked" sheetId="14" r:id="rId8"/>
    <sheet name="addJob" sheetId="9" r:id="rId9"/>
    <sheet name="deleteJob" sheetId="10" r:id="rId10"/>
    <sheet name="upvote" sheetId="11" r:id="rId11"/>
    <sheet name="bookmark" sheetId="15" r:id="rId12"/>
    <sheet name="highlight" sheetId="16" r:id="rId13"/>
    <sheet name="postComment" sheetId="13" r:id="rId14"/>
    <sheet name="deleteComment" sheetId="17" r:id="rId15"/>
    <sheet name="sendReport" sheetId="18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" l="1"/>
  <c r="I14" i="4"/>
  <c r="I15" i="4"/>
  <c r="I16" i="4"/>
  <c r="I17" i="4"/>
  <c r="I18" i="4"/>
  <c r="I19" i="4"/>
  <c r="I20" i="4"/>
  <c r="I21" i="4"/>
  <c r="I22" i="4"/>
  <c r="I23" i="4"/>
  <c r="I12" i="4"/>
  <c r="H23" i="4"/>
  <c r="H22" i="4"/>
  <c r="H21" i="4"/>
  <c r="H20" i="4"/>
  <c r="H19" i="4"/>
  <c r="H18" i="4"/>
  <c r="H17" i="4"/>
  <c r="H16" i="4"/>
  <c r="H15" i="4"/>
  <c r="H14" i="4"/>
  <c r="H13" i="4"/>
  <c r="G23" i="4"/>
  <c r="G22" i="4"/>
  <c r="G21" i="4"/>
  <c r="G20" i="4"/>
  <c r="G19" i="4"/>
  <c r="G18" i="4"/>
  <c r="G17" i="4"/>
  <c r="G16" i="4"/>
  <c r="G15" i="4"/>
  <c r="G14" i="4"/>
  <c r="G13" i="4"/>
  <c r="F23" i="4"/>
  <c r="F22" i="4"/>
  <c r="F21" i="4"/>
  <c r="F20" i="4"/>
  <c r="F19" i="4"/>
  <c r="F18" i="4"/>
  <c r="F17" i="4"/>
  <c r="F16" i="4"/>
  <c r="F15" i="4"/>
  <c r="F14" i="4"/>
  <c r="F13" i="4"/>
  <c r="E23" i="4"/>
  <c r="E22" i="4"/>
  <c r="E21" i="4"/>
  <c r="E20" i="4"/>
  <c r="E19" i="4"/>
  <c r="E18" i="4"/>
  <c r="E17" i="4"/>
  <c r="E16" i="4"/>
  <c r="E15" i="4"/>
  <c r="E14" i="4"/>
  <c r="E13" i="4"/>
  <c r="D23" i="4"/>
  <c r="D22" i="4"/>
  <c r="D21" i="4"/>
  <c r="D20" i="4"/>
  <c r="D19" i="4"/>
  <c r="D18" i="4"/>
  <c r="D17" i="4"/>
  <c r="D16" i="4"/>
  <c r="D15" i="4"/>
  <c r="D14" i="4"/>
  <c r="D13" i="4"/>
  <c r="I26" i="4"/>
  <c r="C23" i="4"/>
  <c r="C22" i="4"/>
  <c r="C21" i="4"/>
  <c r="C20" i="4"/>
  <c r="C19" i="4"/>
  <c r="C18" i="4"/>
  <c r="C16" i="4"/>
  <c r="C15" i="4"/>
  <c r="C17" i="4"/>
  <c r="C14" i="4"/>
  <c r="C13" i="4"/>
  <c r="H12" i="4"/>
  <c r="G12" i="4"/>
  <c r="F12" i="4"/>
  <c r="E12" i="4"/>
  <c r="D12" i="4"/>
  <c r="C12" i="4"/>
  <c r="B13" i="4"/>
  <c r="B14" i="4"/>
  <c r="B15" i="4"/>
  <c r="B16" i="4"/>
  <c r="B17" i="4"/>
  <c r="B18" i="4"/>
  <c r="B19" i="4"/>
  <c r="B20" i="4"/>
  <c r="B21" i="4"/>
  <c r="B22" i="4"/>
  <c r="B23" i="4"/>
  <c r="B12" i="4"/>
  <c r="F26" i="4"/>
  <c r="F11" i="2"/>
  <c r="F12" i="2"/>
  <c r="F13" i="2"/>
  <c r="F14" i="2"/>
  <c r="F15" i="2"/>
  <c r="F16" i="2"/>
  <c r="F17" i="2"/>
  <c r="F18" i="2"/>
  <c r="F19" i="2"/>
  <c r="F20" i="2"/>
  <c r="F21" i="2"/>
  <c r="E21" i="2"/>
  <c r="E20" i="2"/>
  <c r="E19" i="2"/>
  <c r="E18" i="2"/>
  <c r="E17" i="2"/>
  <c r="E16" i="2"/>
  <c r="E15" i="2"/>
  <c r="E14" i="2"/>
  <c r="E13" i="2"/>
  <c r="E12" i="2"/>
  <c r="E11" i="2"/>
  <c r="E10" i="2"/>
  <c r="F10" i="2" s="1"/>
  <c r="H26" i="4" l="1"/>
  <c r="G26" i="4"/>
  <c r="D31" i="4" s="1"/>
  <c r="E26" i="4"/>
  <c r="D26" i="4"/>
  <c r="D32" i="4"/>
  <c r="C26" i="4"/>
  <c r="D30" i="4"/>
  <c r="L6" i="18"/>
  <c r="K6" i="18"/>
  <c r="J6" i="18"/>
  <c r="I6" i="18"/>
  <c r="C6" i="18"/>
  <c r="A6" i="18"/>
  <c r="E6" i="18" s="1"/>
  <c r="I3" i="18"/>
  <c r="I2" i="18"/>
  <c r="L6" i="17"/>
  <c r="K6" i="17"/>
  <c r="J6" i="17"/>
  <c r="I6" i="17"/>
  <c r="C6" i="17"/>
  <c r="A6" i="17"/>
  <c r="I3" i="17"/>
  <c r="I2" i="17"/>
  <c r="L6" i="16"/>
  <c r="K6" i="16"/>
  <c r="J6" i="16"/>
  <c r="I6" i="16"/>
  <c r="C6" i="16"/>
  <c r="A6" i="16"/>
  <c r="E6" i="16" s="1"/>
  <c r="I3" i="16"/>
  <c r="I2" i="16"/>
  <c r="L6" i="15"/>
  <c r="K6" i="15"/>
  <c r="J6" i="15"/>
  <c r="I6" i="15"/>
  <c r="C6" i="15"/>
  <c r="A6" i="15"/>
  <c r="E6" i="15" s="1"/>
  <c r="I3" i="15"/>
  <c r="I2" i="15"/>
  <c r="L6" i="14"/>
  <c r="K6" i="14"/>
  <c r="J6" i="14"/>
  <c r="I6" i="14"/>
  <c r="C6" i="14"/>
  <c r="A6" i="14"/>
  <c r="E6" i="14" s="1"/>
  <c r="I3" i="14"/>
  <c r="I2" i="14"/>
  <c r="D28" i="4" l="1"/>
  <c r="D29" i="4"/>
  <c r="E6" i="17"/>
  <c r="L6" i="13"/>
  <c r="K6" i="13"/>
  <c r="J6" i="13"/>
  <c r="I6" i="13"/>
  <c r="C6" i="13"/>
  <c r="A6" i="13"/>
  <c r="E6" i="13" s="1"/>
  <c r="I3" i="13"/>
  <c r="L6" i="11"/>
  <c r="K6" i="11"/>
  <c r="J6" i="11"/>
  <c r="I6" i="11"/>
  <c r="C6" i="11"/>
  <c r="A6" i="11"/>
  <c r="I3" i="11"/>
  <c r="I2" i="11"/>
  <c r="L6" i="10"/>
  <c r="K6" i="10"/>
  <c r="J6" i="10"/>
  <c r="I6" i="10"/>
  <c r="C6" i="10"/>
  <c r="A6" i="10"/>
  <c r="E6" i="10" s="1"/>
  <c r="I3" i="10"/>
  <c r="I2" i="10"/>
  <c r="L6" i="9"/>
  <c r="K6" i="9"/>
  <c r="J6" i="9"/>
  <c r="I6" i="9"/>
  <c r="C6" i="9"/>
  <c r="A6" i="9"/>
  <c r="E6" i="9" s="1"/>
  <c r="I3" i="9"/>
  <c r="I2" i="9"/>
  <c r="L6" i="7"/>
  <c r="K6" i="7"/>
  <c r="J6" i="7"/>
  <c r="I6" i="7"/>
  <c r="C6" i="7"/>
  <c r="A6" i="7"/>
  <c r="E6" i="7" s="1"/>
  <c r="I3" i="7"/>
  <c r="I2" i="7"/>
  <c r="L6" i="6"/>
  <c r="K6" i="6"/>
  <c r="J6" i="6"/>
  <c r="I6" i="6"/>
  <c r="C6" i="6"/>
  <c r="A6" i="6"/>
  <c r="E6" i="6" s="1"/>
  <c r="I3" i="6"/>
  <c r="I3" i="5"/>
  <c r="L6" i="5"/>
  <c r="K6" i="5"/>
  <c r="J6" i="5"/>
  <c r="I6" i="5"/>
  <c r="C6" i="5"/>
  <c r="A6" i="5"/>
  <c r="E6" i="5" s="1"/>
  <c r="I2" i="5"/>
  <c r="E6" i="11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<sst xmlns="http://schemas.openxmlformats.org/spreadsheetml/2006/main" count="525" uniqueCount="160">
  <si>
    <t>Function Code</t>
  </si>
  <si>
    <t>Function Name</t>
  </si>
  <si>
    <t>Created By</t>
  </si>
  <si>
    <t>Executed By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</si>
  <si>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</si>
  <si>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</si>
  <si>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</si>
  <si>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</si>
  <si>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</si>
  <si>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</si>
  <si>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</si>
  <si>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Precondition</t>
  </si>
  <si>
    <t>O</t>
  </si>
  <si>
    <t>Condition</t>
  </si>
  <si>
    <t>Confirm</t>
  </si>
  <si>
    <t>Result</t>
  </si>
  <si>
    <t>Type(N : Normal, A : Abnormal, B : Boundary)</t>
  </si>
  <si>
    <t>N</t>
  </si>
  <si>
    <t>Passed/Failed</t>
  </si>
  <si>
    <t>P</t>
  </si>
  <si>
    <t>Executed Date</t>
  </si>
  <si>
    <t>save</t>
  </si>
  <si>
    <t>HungnvSE03293</t>
  </si>
  <si>
    <t>All input field is valid</t>
  </si>
  <si>
    <t>One of input fields is not valid</t>
  </si>
  <si>
    <t>Display error</t>
  </si>
  <si>
    <t>UTCID02</t>
  </si>
  <si>
    <t>A</t>
  </si>
  <si>
    <t>Logged in</t>
  </si>
  <si>
    <t>return true</t>
  </si>
  <si>
    <t>return false</t>
  </si>
  <si>
    <t>Display successful message</t>
  </si>
  <si>
    <t>Redirect to companies detail page</t>
  </si>
  <si>
    <t>initReview</t>
  </si>
  <si>
    <t>Goto create review page</t>
  </si>
  <si>
    <t>Job current field checked at "true"</t>
  </si>
  <si>
    <t>contract field checked at "Nhân viên chính thức"</t>
  </si>
  <si>
    <t>Job length field checked at "Dưới 6 tháng"</t>
  </si>
  <si>
    <t>checkIfUpvoted</t>
  </si>
  <si>
    <t>checkIfBookmarked</t>
  </si>
  <si>
    <t>addJob</t>
  </si>
  <si>
    <t>Goto review detail page</t>
  </si>
  <si>
    <t>Add a valid job into field</t>
  </si>
  <si>
    <t>The job display in the list</t>
  </si>
  <si>
    <t>Has at least one job in the list</t>
  </si>
  <si>
    <t>The job disappear from the list</t>
  </si>
  <si>
    <t>deleteJob</t>
  </si>
  <si>
    <t>upvote</t>
  </si>
  <si>
    <t>Display upvote button</t>
  </si>
  <si>
    <t>Display dis-upvote button</t>
  </si>
  <si>
    <t>bookmark</t>
  </si>
  <si>
    <t>Hasn't bookmarked review yet</t>
  </si>
  <si>
    <t>Has bookmarked review</t>
  </si>
  <si>
    <t>Hasn't upvoted review yet</t>
  </si>
  <si>
    <t>Has upvoted review</t>
  </si>
  <si>
    <t>Display bookmark button</t>
  </si>
  <si>
    <t>Display unbookmark button</t>
  </si>
  <si>
    <t>highlight</t>
  </si>
  <si>
    <t>Logged in as admin</t>
  </si>
  <si>
    <t>Has highlighted review</t>
  </si>
  <si>
    <t>Hasn't highlighted review yet</t>
  </si>
  <si>
    <t>Display highlight button</t>
  </si>
  <si>
    <t>Display unhighlight button</t>
  </si>
  <si>
    <t>postComment</t>
  </si>
  <si>
    <t>Display new comment</t>
  </si>
  <si>
    <t>deleteComment</t>
  </si>
  <si>
    <t>Comment disappear from the list</t>
  </si>
  <si>
    <t>sendReport</t>
  </si>
  <si>
    <t>Open report modal</t>
  </si>
  <si>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</si>
  <si>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</si>
  <si>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</si>
  <si>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</si>
  <si>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</si>
  <si>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</si>
  <si>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</si>
  <si>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</si>
  <si>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</si>
  <si>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</si>
  <si>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</si>
  <si>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</si>
  <si>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</si>
  <si>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</si>
  <si>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</si>
  <si>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</si>
  <si>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</si>
  <si>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</si>
  <si>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</si>
  <si>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</si>
  <si>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</si>
  <si>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</si>
  <si>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</si>
  <si>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</si>
  <si>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</si>
  <si>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</si>
  <si>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</si>
  <si>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</si>
  <si>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</si>
  <si>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</si>
  <si>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</si>
  <si>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</si>
  <si>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</si>
  <si>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</si>
  <si>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</si>
  <si>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</si>
  <si>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</si>
  <si>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</si>
  <si>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</si>
  <si>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</si>
  <si>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</si>
  <si>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</si>
  <si>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</si>
  <si>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</si>
  <si>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</si>
  <si>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 LIST</t>
  </si>
  <si>
    <t>Project Name</t>
  </si>
  <si>
    <t>Company Rating Website</t>
  </si>
  <si>
    <t>Project Code</t>
  </si>
  <si>
    <t>CRW</t>
  </si>
  <si>
    <t>Test Environment Setup Description</t>
  </si>
  <si>
    <t>List enviroment requires in this system
1. Server: Localhost: IIS Server
2. Database server: SQL Server 2012
3. Browser: Firefox 30, Google Chrome 40</t>
  </si>
  <si>
    <t>No</t>
  </si>
  <si>
    <t>Requirement
Name</t>
  </si>
  <si>
    <t>Class Name</t>
  </si>
  <si>
    <t xml:space="preserve"> Function Code(Optional)</t>
  </si>
  <si>
    <t>Sheet Name</t>
  </si>
  <si>
    <t>Description</t>
  </si>
  <si>
    <t>Pre-Condition</t>
  </si>
  <si>
    <t>checkifUpvoted</t>
  </si>
  <si>
    <t>checkifBookmarked</t>
  </si>
  <si>
    <t xml:space="preserve">                                       </t>
  </si>
  <si>
    <t xml:space="preserve"> UNIT TEST CASE</t>
  </si>
  <si>
    <t>Creator</t>
  </si>
  <si>
    <t>HungNVSE03293</t>
  </si>
  <si>
    <t>Reviewer/Approver</t>
  </si>
  <si>
    <t>Document Code</t>
  </si>
  <si>
    <t>UnitTestCase_companies.client.controller.xls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</si>
  <si>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</si>
  <si>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</si>
  <si>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</si>
  <si>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</si>
  <si>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</si>
  <si>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</si>
  <si>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</si>
  <si>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</si>
  <si>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</si>
  <si>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v1.0</t>
  </si>
  <si>
    <t>Add new</t>
  </si>
  <si>
    <t>UNIT TEST REPORT</t>
  </si>
  <si>
    <t>CRW_TestReport_v1.0</t>
  </si>
  <si>
    <t>Notes</t>
  </si>
  <si>
    <t>Function code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</si>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</sst>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b/>
      <sz val="26"/>
      <name val="Tahoma"/>
      <family val="2"/>
    </font>
    <font>
      <i/>
      <sz val="10"/>
      <color indexed="17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2" fillId="0" borderId="0" applyNumberFormat="0" applyFill="0" applyBorder="0" applyAlignment="0" applyProtection="0"/>
    <xf numFmtId="0" fontId="1" fillId="0" borderId="0"/>
  </cellStyleXfs>
  <cellXfs count="236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2" borderId="3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5" fillId="4" borderId="35" xfId="1" applyFont="1" applyFill="1" applyBorder="1" applyAlignment="1">
      <alignment horizontal="left"/>
    </xf>
    <xf numFmtId="0" fontId="6" fillId="4" borderId="35" xfId="1" applyFont="1" applyFill="1" applyBorder="1"/>
    <xf numFmtId="0" fontId="6" fillId="4" borderId="35" xfId="1" applyFont="1" applyFill="1" applyBorder="1" applyAlignment="1">
      <alignment horizontal="right"/>
    </xf>
    <xf numFmtId="0" fontId="5" fillId="4" borderId="35" xfId="1" applyFont="1" applyFill="1" applyBorder="1" applyAlignment="1">
      <alignment vertical="top" textRotation="180"/>
    </xf>
    <xf numFmtId="0" fontId="5" fillId="4" borderId="36" xfId="1" applyFont="1" applyFill="1" applyBorder="1" applyAlignment="1">
      <alignment vertical="top" textRotation="180"/>
    </xf>
    <xf numFmtId="0" fontId="5" fillId="4" borderId="37" xfId="1" applyFont="1" applyFill="1" applyBorder="1" applyAlignment="1">
      <alignment vertical="center"/>
    </xf>
    <xf numFmtId="0" fontId="3" fillId="5" borderId="38" xfId="1" applyFont="1" applyFill="1" applyBorder="1" applyAlignment="1">
      <alignment horizontal="left" vertical="top"/>
    </xf>
    <xf numFmtId="0" fontId="2" fillId="5" borderId="39" xfId="1" applyFont="1" applyFill="1" applyBorder="1" applyAlignment="1">
      <alignment horizontal="center" vertical="top"/>
    </xf>
    <xf numFmtId="0" fontId="2" fillId="5" borderId="40" xfId="1" applyFont="1" applyFill="1" applyBorder="1" applyAlignment="1">
      <alignment horizontal="right" vertical="top"/>
    </xf>
    <xf numFmtId="0" fontId="2" fillId="0" borderId="41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0" borderId="41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0" fontId="5" fillId="4" borderId="43" xfId="1" applyFont="1" applyFill="1" applyBorder="1" applyAlignment="1">
      <alignment vertical="center"/>
    </xf>
    <xf numFmtId="0" fontId="5" fillId="4" borderId="43" xfId="1" applyFont="1" applyFill="1" applyBorder="1" applyAlignment="1">
      <alignment vertical="top"/>
    </xf>
    <xf numFmtId="0" fontId="3" fillId="5" borderId="38" xfId="1" applyFont="1" applyFill="1" applyBorder="1" applyAlignment="1"/>
    <xf numFmtId="0" fontId="3" fillId="5" borderId="39" xfId="1" applyFont="1" applyFill="1" applyBorder="1" applyAlignment="1"/>
    <xf numFmtId="0" fontId="2" fillId="5" borderId="40" xfId="1" applyFont="1" applyFill="1" applyBorder="1" applyAlignment="1">
      <alignment horizontal="right"/>
    </xf>
    <xf numFmtId="0" fontId="2" fillId="0" borderId="38" xfId="1" applyFont="1" applyBorder="1" applyAlignment="1">
      <alignment horizontal="center"/>
    </xf>
    <xf numFmtId="0" fontId="5" fillId="4" borderId="37" xfId="1" applyFont="1" applyFill="1" applyBorder="1" applyAlignment="1">
      <alignment vertical="top"/>
    </xf>
    <xf numFmtId="0" fontId="3" fillId="5" borderId="13" xfId="1" applyFont="1" applyFill="1" applyBorder="1" applyAlignment="1"/>
    <xf numFmtId="0" fontId="2" fillId="5" borderId="14" xfId="1" applyFont="1" applyFill="1" applyBorder="1" applyAlignment="1"/>
    <xf numFmtId="0" fontId="2" fillId="5" borderId="15" xfId="1" applyFont="1" applyFill="1" applyBorder="1" applyAlignment="1">
      <alignment horizontal="right"/>
    </xf>
    <xf numFmtId="0" fontId="2" fillId="0" borderId="13" xfId="1" applyFont="1" applyBorder="1" applyAlignment="1">
      <alignment horizontal="center"/>
    </xf>
    <xf numFmtId="0" fontId="2" fillId="6" borderId="13" xfId="1" applyFont="1" applyFill="1" applyBorder="1" applyAlignment="1">
      <alignment horizontal="center"/>
    </xf>
    <xf numFmtId="0" fontId="2" fillId="6" borderId="42" xfId="1" applyFont="1" applyFill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3" fillId="6" borderId="45" xfId="1" applyFont="1" applyFill="1" applyBorder="1" applyAlignment="1">
      <alignment horizontal="center"/>
    </xf>
    <xf numFmtId="0" fontId="3" fillId="6" borderId="44" xfId="1" applyFont="1" applyFill="1" applyBorder="1" applyAlignment="1">
      <alignment horizontal="center"/>
    </xf>
    <xf numFmtId="0" fontId="2" fillId="6" borderId="46" xfId="1" applyFont="1" applyFill="1" applyBorder="1" applyAlignment="1">
      <alignment horizontal="center"/>
    </xf>
    <xf numFmtId="165" fontId="2" fillId="0" borderId="42" xfId="1" applyNumberFormat="1" applyFont="1" applyBorder="1" applyAlignment="1">
      <alignment vertical="top" textRotation="255"/>
    </xf>
    <xf numFmtId="0" fontId="2" fillId="0" borderId="44" xfId="1" applyFont="1" applyBorder="1" applyAlignment="1">
      <alignment horizontal="center"/>
    </xf>
    <xf numFmtId="0" fontId="2" fillId="6" borderId="45" xfId="1" applyFont="1" applyFill="1" applyBorder="1" applyAlignment="1">
      <alignment horizontal="center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3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left" wrapText="1"/>
    </xf>
    <xf numFmtId="0" fontId="2" fillId="2" borderId="3" xfId="2" applyNumberFormat="1" applyFont="1" applyFill="1" applyBorder="1" applyAlignment="1">
      <alignment horizontal="left" wrapText="1"/>
    </xf>
    <xf numFmtId="0" fontId="2" fillId="2" borderId="8" xfId="2" applyNumberFormat="1" applyFont="1" applyFill="1" applyBorder="1" applyAlignment="1">
      <alignment horizontal="left" wrapText="1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3" fillId="2" borderId="13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left" wrapText="1"/>
    </xf>
    <xf numFmtId="0" fontId="4" fillId="2" borderId="19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2" fillId="0" borderId="13" xfId="1" applyFont="1" applyBorder="1" applyAlignment="1">
      <alignment horizontal="left" vertical="top"/>
    </xf>
    <xf numFmtId="0" fontId="2" fillId="0" borderId="14" xfId="1" applyFont="1" applyBorder="1" applyAlignment="1">
      <alignment horizontal="left" vertical="top"/>
    </xf>
    <xf numFmtId="0" fontId="2" fillId="0" borderId="15" xfId="1" applyFont="1" applyBorder="1" applyAlignment="1">
      <alignment horizontal="left" vertical="top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2" fillId="0" borderId="38" xfId="1" applyFont="1" applyFill="1" applyBorder="1" applyAlignment="1">
      <alignment horizontal="left"/>
    </xf>
    <xf numFmtId="0" fontId="2" fillId="0" borderId="39" xfId="1" applyFont="1" applyFill="1" applyBorder="1" applyAlignment="1">
      <alignment horizontal="left"/>
    </xf>
    <xf numFmtId="0" fontId="2" fillId="0" borderId="40" xfId="1" applyFont="1" applyFill="1" applyBorder="1" applyAlignment="1">
      <alignment horizontal="left"/>
    </xf>
    <xf numFmtId="0" fontId="2" fillId="0" borderId="13" xfId="1" applyFont="1" applyBorder="1" applyAlignment="1">
      <alignment horizontal="left"/>
    </xf>
    <xf numFmtId="0" fontId="2" fillId="0" borderId="14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3" fillId="5" borderId="13" xfId="1" applyFont="1" applyFill="1" applyBorder="1" applyAlignment="1">
      <alignment horizontal="center" wrapText="1"/>
    </xf>
    <xf numFmtId="0" fontId="3" fillId="5" borderId="14" xfId="1" applyFont="1" applyFill="1" applyBorder="1" applyAlignment="1">
      <alignment horizontal="center" wrapText="1"/>
    </xf>
    <xf numFmtId="0" fontId="3" fillId="5" borderId="15" xfId="1" applyFont="1" applyFill="1" applyBorder="1" applyAlignment="1">
      <alignment horizontal="center" wrapText="1"/>
    </xf>
    <xf numFmtId="0" fontId="3" fillId="5" borderId="13" xfId="1" applyFont="1" applyFill="1" applyBorder="1" applyAlignment="1">
      <alignment horizontal="center" vertical="center" wrapText="1"/>
    </xf>
    <xf numFmtId="0" fontId="3" fillId="5" borderId="14" xfId="1" applyFont="1" applyFill="1" applyBorder="1" applyAlignment="1">
      <alignment horizontal="center" vertical="center" wrapText="1"/>
    </xf>
    <xf numFmtId="0" fontId="3" fillId="5" borderId="15" xfId="1" applyFont="1" applyFill="1" applyBorder="1" applyAlignment="1">
      <alignment horizontal="center" vertical="center" wrapText="1"/>
    </xf>
    <xf numFmtId="0" fontId="3" fillId="5" borderId="13" xfId="1" applyFont="1" applyFill="1" applyBorder="1" applyAlignment="1">
      <alignment horizontal="left" vertical="center" wrapText="1"/>
    </xf>
    <xf numFmtId="0" fontId="3" fillId="5" borderId="14" xfId="1" applyFont="1" applyFill="1" applyBorder="1" applyAlignment="1">
      <alignment horizontal="left" vertical="center" wrapText="1"/>
    </xf>
    <xf numFmtId="0" fontId="3" fillId="5" borderId="15" xfId="1" applyFont="1" applyFill="1" applyBorder="1" applyAlignment="1">
      <alignment horizontal="left" vertical="center" wrapText="1"/>
    </xf>
    <xf numFmtId="0" fontId="3" fillId="5" borderId="13" xfId="1" applyFont="1" applyFill="1" applyBorder="1" applyAlignment="1">
      <alignment horizontal="left" wrapText="1"/>
    </xf>
    <xf numFmtId="0" fontId="3" fillId="5" borderId="14" xfId="1" applyFont="1" applyFill="1" applyBorder="1" applyAlignment="1">
      <alignment horizontal="left" wrapText="1"/>
    </xf>
    <xf numFmtId="0" fontId="3" fillId="5" borderId="15" xfId="1" applyFont="1" applyFill="1" applyBorder="1" applyAlignment="1">
      <alignment horizontal="left" wrapText="1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justify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justify"/>
    </xf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horizontal="justify" wrapText="1"/>
    </xf>
    <xf numFmtId="0" fontId="11" fillId="0" borderId="0" xfId="0" applyFont="1" applyFill="1" applyAlignment="1">
      <alignment horizontal="left" wrapText="1"/>
    </xf>
    <xf numFmtId="0" fontId="14" fillId="0" borderId="0" xfId="0" applyFont="1" applyFill="1" applyAlignment="1">
      <alignment horizontal="justify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horizontal="justify"/>
    </xf>
    <xf numFmtId="0" fontId="13" fillId="0" borderId="0" xfId="0" applyFont="1" applyFill="1" applyAlignment="1">
      <alignment horizontal="justify"/>
    </xf>
    <xf numFmtId="0" fontId="9" fillId="0" borderId="0" xfId="0" applyFont="1" applyFill="1" applyAlignment="1">
      <alignment vertical="center"/>
    </xf>
    <xf numFmtId="0" fontId="16" fillId="0" borderId="0" xfId="0" quotePrefix="1" applyFont="1" applyFill="1" applyAlignment="1">
      <alignment horizontal="justify"/>
    </xf>
    <xf numFmtId="1" fontId="11" fillId="2" borderId="0" xfId="1" applyNumberFormat="1" applyFont="1" applyFill="1" applyProtection="1">
      <protection hidden="1"/>
    </xf>
    <xf numFmtId="0" fontId="11" fillId="2" borderId="0" xfId="1" applyFont="1" applyFill="1" applyAlignment="1">
      <alignment horizontal="left"/>
    </xf>
    <xf numFmtId="0" fontId="17" fillId="2" borderId="0" xfId="1" applyFont="1" applyFill="1" applyAlignment="1">
      <alignment horizontal="left"/>
    </xf>
    <xf numFmtId="0" fontId="18" fillId="2" borderId="0" xfId="1" applyFont="1" applyFill="1" applyAlignment="1">
      <alignment horizontal="left"/>
    </xf>
    <xf numFmtId="0" fontId="11" fillId="2" borderId="0" xfId="1" applyFont="1" applyFill="1"/>
    <xf numFmtId="0" fontId="11" fillId="2" borderId="0" xfId="1" applyFont="1" applyFill="1" applyAlignment="1">
      <alignment horizontal="left" wrapText="1"/>
    </xf>
    <xf numFmtId="0" fontId="19" fillId="2" borderId="0" xfId="1" applyFont="1" applyFill="1" applyAlignment="1">
      <alignment horizontal="left"/>
    </xf>
    <xf numFmtId="1" fontId="13" fillId="2" borderId="22" xfId="1" applyNumberFormat="1" applyFont="1" applyFill="1" applyBorder="1" applyAlignment="1"/>
    <xf numFmtId="0" fontId="14" fillId="2" borderId="22" xfId="1" applyFont="1" applyFill="1" applyBorder="1" applyAlignment="1">
      <alignment horizontal="left"/>
    </xf>
    <xf numFmtId="0" fontId="14" fillId="2" borderId="23" xfId="1" applyFont="1" applyFill="1" applyBorder="1" applyAlignment="1">
      <alignment horizontal="left"/>
    </xf>
    <xf numFmtId="0" fontId="14" fillId="2" borderId="10" xfId="1" applyFont="1" applyFill="1" applyBorder="1" applyAlignment="1">
      <alignment horizontal="left"/>
    </xf>
    <xf numFmtId="1" fontId="13" fillId="2" borderId="47" xfId="1" applyNumberFormat="1" applyFont="1" applyFill="1" applyBorder="1" applyAlignment="1">
      <alignment vertical="center" wrapText="1"/>
    </xf>
    <xf numFmtId="0" fontId="14" fillId="2" borderId="22" xfId="1" applyFont="1" applyFill="1" applyBorder="1" applyAlignment="1">
      <alignment horizontal="left" vertical="top" wrapText="1"/>
    </xf>
    <xf numFmtId="0" fontId="14" fillId="2" borderId="23" xfId="1" applyFont="1" applyFill="1" applyBorder="1" applyAlignment="1">
      <alignment horizontal="left" vertical="top" wrapText="1"/>
    </xf>
    <xf numFmtId="0" fontId="14" fillId="2" borderId="10" xfId="1" applyFont="1" applyFill="1" applyBorder="1" applyAlignment="1">
      <alignment horizontal="left" vertical="top" wrapText="1"/>
    </xf>
    <xf numFmtId="0" fontId="11" fillId="2" borderId="0" xfId="1" applyFont="1" applyFill="1" applyAlignment="1">
      <alignment wrapText="1"/>
    </xf>
    <xf numFmtId="1" fontId="20" fillId="2" borderId="0" xfId="1" applyNumberFormat="1" applyFont="1" applyFill="1" applyBorder="1" applyAlignment="1"/>
    <xf numFmtId="0" fontId="11" fillId="2" borderId="0" xfId="1" applyFont="1" applyFill="1" applyBorder="1" applyAlignment="1"/>
    <xf numFmtId="0" fontId="11" fillId="2" borderId="0" xfId="1" applyFont="1" applyFill="1" applyBorder="1" applyAlignment="1">
      <alignment wrapText="1"/>
    </xf>
    <xf numFmtId="1" fontId="11" fillId="2" borderId="0" xfId="1" applyNumberFormat="1" applyFont="1" applyFill="1" applyAlignment="1" applyProtection="1">
      <alignment vertical="center"/>
      <protection hidden="1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 wrapText="1"/>
    </xf>
    <xf numFmtId="0" fontId="11" fillId="2" borderId="0" xfId="1" applyFont="1" applyFill="1" applyAlignment="1">
      <alignment vertical="center"/>
    </xf>
    <xf numFmtId="1" fontId="21" fillId="7" borderId="48" xfId="1" applyNumberFormat="1" applyFont="1" applyFill="1" applyBorder="1" applyAlignment="1">
      <alignment horizontal="center" vertical="center"/>
    </xf>
    <xf numFmtId="1" fontId="21" fillId="7" borderId="49" xfId="1" applyNumberFormat="1" applyFont="1" applyFill="1" applyBorder="1" applyAlignment="1">
      <alignment horizontal="center" vertical="center" wrapText="1"/>
    </xf>
    <xf numFmtId="1" fontId="21" fillId="7" borderId="49" xfId="1" applyNumberFormat="1" applyFont="1" applyFill="1" applyBorder="1" applyAlignment="1">
      <alignment horizontal="center" vertical="center"/>
    </xf>
    <xf numFmtId="0" fontId="21" fillId="7" borderId="50" xfId="1" applyFont="1" applyFill="1" applyBorder="1" applyAlignment="1">
      <alignment horizontal="center" vertical="center"/>
    </xf>
    <xf numFmtId="0" fontId="21" fillId="7" borderId="50" xfId="1" applyFont="1" applyFill="1" applyBorder="1" applyAlignment="1">
      <alignment horizontal="center" vertical="center" wrapText="1"/>
    </xf>
    <xf numFmtId="0" fontId="21" fillId="7" borderId="51" xfId="1" applyFont="1" applyFill="1" applyBorder="1" applyAlignment="1">
      <alignment horizontal="center" vertical="center"/>
    </xf>
    <xf numFmtId="0" fontId="21" fillId="7" borderId="52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/>
    </xf>
    <xf numFmtId="1" fontId="11" fillId="2" borderId="53" xfId="1" applyNumberFormat="1" applyFont="1" applyFill="1" applyBorder="1" applyAlignment="1">
      <alignment horizontal="center" vertical="center"/>
    </xf>
    <xf numFmtId="1" fontId="11" fillId="2" borderId="54" xfId="1" applyNumberFormat="1" applyFont="1" applyFill="1" applyBorder="1" applyAlignment="1">
      <alignment vertical="center"/>
    </xf>
    <xf numFmtId="1" fontId="22" fillId="2" borderId="55" xfId="3" applyNumberFormat="1" applyFill="1" applyBorder="1" applyAlignment="1" applyProtection="1">
      <alignment horizontal="left" vertical="center"/>
    </xf>
    <xf numFmtId="0" fontId="23" fillId="2" borderId="55" xfId="3" applyNumberFormat="1" applyFont="1" applyFill="1" applyBorder="1" applyAlignment="1" applyProtection="1">
      <alignment horizontal="left" vertical="center"/>
    </xf>
    <xf numFmtId="0" fontId="11" fillId="2" borderId="56" xfId="1" applyFont="1" applyFill="1" applyBorder="1" applyAlignment="1">
      <alignment horizontal="left" vertical="center"/>
    </xf>
    <xf numFmtId="49" fontId="11" fillId="2" borderId="55" xfId="1" applyNumberFormat="1" applyFont="1" applyFill="1" applyBorder="1" applyAlignment="1">
      <alignment horizontal="left" vertical="center"/>
    </xf>
    <xf numFmtId="49" fontId="11" fillId="2" borderId="55" xfId="1" applyNumberFormat="1" applyFont="1" applyFill="1" applyBorder="1" applyAlignment="1">
      <alignment horizontal="left" vertical="center" wrapText="1"/>
    </xf>
    <xf numFmtId="0" fontId="11" fillId="2" borderId="55" xfId="1" applyFont="1" applyFill="1" applyBorder="1" applyAlignment="1">
      <alignment horizontal="left" vertical="center"/>
    </xf>
    <xf numFmtId="1" fontId="11" fillId="2" borderId="57" xfId="1" applyNumberFormat="1" applyFont="1" applyFill="1" applyBorder="1" applyAlignment="1">
      <alignment horizontal="center" vertical="center"/>
    </xf>
    <xf numFmtId="1" fontId="11" fillId="2" borderId="58" xfId="1" applyNumberFormat="1" applyFont="1" applyFill="1" applyBorder="1" applyAlignment="1">
      <alignment vertical="center"/>
    </xf>
    <xf numFmtId="49" fontId="11" fillId="2" borderId="59" xfId="1" applyNumberFormat="1" applyFont="1" applyFill="1" applyBorder="1" applyAlignment="1">
      <alignment horizontal="left" vertical="center"/>
    </xf>
    <xf numFmtId="49" fontId="11" fillId="2" borderId="59" xfId="1" applyNumberFormat="1" applyFont="1" applyFill="1" applyBorder="1" applyAlignment="1">
      <alignment horizontal="left" vertical="center" wrapText="1"/>
    </xf>
    <xf numFmtId="0" fontId="11" fillId="2" borderId="59" xfId="1" applyFont="1" applyFill="1" applyBorder="1" applyAlignment="1">
      <alignment horizontal="left" vertical="center"/>
    </xf>
    <xf numFmtId="0" fontId="11" fillId="2" borderId="60" xfId="1" applyFont="1" applyFill="1" applyBorder="1" applyAlignment="1">
      <alignment horizontal="left" vertical="center"/>
    </xf>
    <xf numFmtId="1" fontId="11" fillId="2" borderId="0" xfId="1" applyNumberFormat="1" applyFont="1" applyFill="1"/>
    <xf numFmtId="0" fontId="24" fillId="0" borderId="61" xfId="1" applyFont="1" applyBorder="1" applyAlignment="1">
      <alignment vertical="center"/>
    </xf>
    <xf numFmtId="0" fontId="24" fillId="0" borderId="24" xfId="1" applyFont="1" applyBorder="1" applyAlignment="1">
      <alignment horizontal="center" vertical="center"/>
    </xf>
    <xf numFmtId="0" fontId="24" fillId="0" borderId="23" xfId="1" applyFont="1" applyBorder="1" applyAlignment="1">
      <alignment horizontal="center" vertical="center"/>
    </xf>
    <xf numFmtId="0" fontId="24" fillId="0" borderId="1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20" fillId="2" borderId="62" xfId="1" applyFont="1" applyFill="1" applyBorder="1" applyAlignment="1">
      <alignment horizontal="left" indent="1"/>
    </xf>
    <xf numFmtId="0" fontId="25" fillId="0" borderId="0" xfId="1" applyFont="1" applyBorder="1" applyAlignment="1">
      <alignment horizontal="left" indent="1"/>
    </xf>
    <xf numFmtId="0" fontId="11" fillId="0" borderId="0" xfId="1" applyFont="1" applyBorder="1"/>
    <xf numFmtId="0" fontId="11" fillId="2" borderId="0" xfId="1" applyFont="1" applyFill="1" applyBorder="1"/>
    <xf numFmtId="0" fontId="11" fillId="0" borderId="63" xfId="1" applyFont="1" applyBorder="1"/>
    <xf numFmtId="0" fontId="11" fillId="0" borderId="0" xfId="1" applyFont="1"/>
    <xf numFmtId="0" fontId="13" fillId="2" borderId="47" xfId="1" applyFont="1" applyFill="1" applyBorder="1" applyAlignment="1">
      <alignment horizontal="left"/>
    </xf>
    <xf numFmtId="0" fontId="14" fillId="0" borderId="47" xfId="1" applyFont="1" applyBorder="1" applyAlignment="1">
      <alignment horizontal="left"/>
    </xf>
    <xf numFmtId="0" fontId="11" fillId="0" borderId="10" xfId="1" applyFont="1" applyBorder="1" applyAlignment="1"/>
    <xf numFmtId="0" fontId="13" fillId="2" borderId="47" xfId="1" applyFont="1" applyFill="1" applyBorder="1" applyAlignment="1">
      <alignment horizontal="left" vertical="center"/>
    </xf>
    <xf numFmtId="0" fontId="14" fillId="0" borderId="47" xfId="1" applyFont="1" applyBorder="1" applyAlignment="1">
      <alignment horizontal="left" vertical="center"/>
    </xf>
    <xf numFmtId="14" fontId="14" fillId="0" borderId="10" xfId="1" applyNumberFormat="1" applyFont="1" applyBorder="1" applyAlignment="1">
      <alignment horizontal="left"/>
    </xf>
    <xf numFmtId="0" fontId="14" fillId="0" borderId="10" xfId="1" applyFont="1" applyBorder="1" applyAlignment="1">
      <alignment horizontal="left"/>
    </xf>
    <xf numFmtId="0" fontId="13" fillId="0" borderId="62" xfId="1" applyFont="1" applyFill="1" applyBorder="1"/>
    <xf numFmtId="0" fontId="25" fillId="0" borderId="0" xfId="1" applyFont="1" applyBorder="1" applyAlignment="1">
      <alignment horizontal="left"/>
    </xf>
    <xf numFmtId="0" fontId="11" fillId="0" borderId="0" xfId="1" applyFont="1" applyBorder="1" applyAlignment="1"/>
    <xf numFmtId="0" fontId="20" fillId="0" borderId="0" xfId="1" applyFont="1" applyFill="1" applyBorder="1" applyAlignment="1">
      <alignment horizontal="left" indent="1"/>
    </xf>
    <xf numFmtId="0" fontId="25" fillId="0" borderId="63" xfId="1" applyFont="1" applyBorder="1" applyAlignment="1">
      <alignment horizontal="left" indent="1"/>
    </xf>
    <xf numFmtId="0" fontId="11" fillId="0" borderId="62" xfId="1" applyFont="1" applyFill="1" applyBorder="1"/>
    <xf numFmtId="0" fontId="13" fillId="0" borderId="62" xfId="1" applyFont="1" applyBorder="1" applyAlignment="1">
      <alignment horizontal="left"/>
    </xf>
    <xf numFmtId="164" fontId="21" fillId="3" borderId="48" xfId="1" applyNumberFormat="1" applyFont="1" applyFill="1" applyBorder="1" applyAlignment="1">
      <alignment horizontal="center" vertical="center"/>
    </xf>
    <xf numFmtId="0" fontId="21" fillId="3" borderId="50" xfId="1" applyFont="1" applyFill="1" applyBorder="1" applyAlignment="1">
      <alignment horizontal="center" vertical="center"/>
    </xf>
    <xf numFmtId="0" fontId="21" fillId="3" borderId="52" xfId="1" applyFont="1" applyFill="1" applyBorder="1" applyAlignment="1">
      <alignment horizontal="center" vertical="center"/>
    </xf>
    <xf numFmtId="0" fontId="11" fillId="0" borderId="0" xfId="1" applyFont="1" applyAlignment="1">
      <alignment vertical="center"/>
    </xf>
    <xf numFmtId="49" fontId="11" fillId="0" borderId="55" xfId="1" applyNumberFormat="1" applyFont="1" applyBorder="1" applyAlignment="1">
      <alignment horizontal="center" vertical="top"/>
    </xf>
    <xf numFmtId="0" fontId="11" fillId="0" borderId="55" xfId="1" applyFont="1" applyBorder="1" applyAlignment="1">
      <alignment vertical="top"/>
    </xf>
    <xf numFmtId="0" fontId="11" fillId="0" borderId="55" xfId="1" applyFont="1" applyBorder="1" applyAlignment="1">
      <alignment horizontal="center" vertical="top"/>
    </xf>
    <xf numFmtId="15" fontId="11" fillId="0" borderId="55" xfId="1" applyNumberFormat="1" applyFont="1" applyBorder="1" applyAlignment="1">
      <alignment vertical="top"/>
    </xf>
    <xf numFmtId="0" fontId="14" fillId="0" borderId="56" xfId="1" applyFont="1" applyBorder="1" applyAlignment="1">
      <alignment vertical="top" wrapText="1"/>
    </xf>
    <xf numFmtId="0" fontId="11" fillId="0" borderId="0" xfId="1" applyFont="1" applyAlignment="1">
      <alignment vertical="top"/>
    </xf>
    <xf numFmtId="164" fontId="11" fillId="0" borderId="53" xfId="1" applyNumberFormat="1" applyFont="1" applyBorder="1" applyAlignment="1">
      <alignment vertical="top"/>
    </xf>
    <xf numFmtId="49" fontId="11" fillId="0" borderId="55" xfId="1" applyNumberFormat="1" applyFont="1" applyBorder="1" applyAlignment="1">
      <alignment vertical="top"/>
    </xf>
    <xf numFmtId="0" fontId="11" fillId="0" borderId="56" xfId="1" applyFont="1" applyBorder="1" applyAlignment="1">
      <alignment vertical="top"/>
    </xf>
    <xf numFmtId="0" fontId="11" fillId="0" borderId="53" xfId="1" applyFont="1" applyBorder="1" applyAlignment="1">
      <alignment horizontal="left" indent="1"/>
    </xf>
    <xf numFmtId="0" fontId="11" fillId="0" borderId="55" xfId="1" applyFont="1" applyBorder="1"/>
    <xf numFmtId="0" fontId="11" fillId="0" borderId="56" xfId="1" applyFont="1" applyBorder="1"/>
    <xf numFmtId="0" fontId="11" fillId="0" borderId="57" xfId="1" applyFont="1" applyBorder="1" applyAlignment="1">
      <alignment horizontal="left" indent="1"/>
    </xf>
    <xf numFmtId="49" fontId="11" fillId="0" borderId="59" xfId="1" applyNumberFormat="1" applyFont="1" applyBorder="1" applyAlignment="1">
      <alignment vertical="top"/>
    </xf>
    <xf numFmtId="0" fontId="11" fillId="0" borderId="59" xfId="1" applyFont="1" applyBorder="1"/>
    <xf numFmtId="0" fontId="11" fillId="0" borderId="60" xfId="1" applyFont="1" applyBorder="1"/>
    <xf numFmtId="0" fontId="11" fillId="0" borderId="0" xfId="1" applyFont="1" applyAlignment="1">
      <alignment horizontal="left" indent="1"/>
    </xf>
    <xf numFmtId="0" fontId="17" fillId="2" borderId="0" xfId="4" applyFont="1" applyFill="1" applyBorder="1" applyAlignment="1">
      <alignment horizontal="center"/>
    </xf>
    <xf numFmtId="0" fontId="13" fillId="2" borderId="0" xfId="4" applyFont="1" applyFill="1" applyBorder="1"/>
    <xf numFmtId="0" fontId="11" fillId="2" borderId="0" xfId="4" applyFont="1" applyFill="1" applyBorder="1"/>
    <xf numFmtId="164" fontId="11" fillId="2" borderId="0" xfId="4" applyNumberFormat="1" applyFont="1" applyFill="1" applyBorder="1"/>
    <xf numFmtId="0" fontId="13" fillId="2" borderId="47" xfId="1" applyFont="1" applyFill="1" applyBorder="1" applyAlignment="1">
      <alignment horizontal="left" vertical="center"/>
    </xf>
    <xf numFmtId="0" fontId="14" fillId="2" borderId="47" xfId="1" applyFont="1" applyFill="1" applyBorder="1" applyAlignment="1">
      <alignment horizontal="left"/>
    </xf>
    <xf numFmtId="0" fontId="13" fillId="2" borderId="47" xfId="1" applyFont="1" applyFill="1" applyBorder="1" applyAlignment="1">
      <alignment horizontal="left"/>
    </xf>
    <xf numFmtId="0" fontId="13" fillId="2" borderId="47" xfId="1" applyFont="1" applyFill="1" applyBorder="1" applyAlignment="1">
      <alignment vertical="center"/>
    </xf>
    <xf numFmtId="14" fontId="14" fillId="2" borderId="22" xfId="1" applyNumberFormat="1" applyFont="1" applyFill="1" applyBorder="1" applyAlignment="1">
      <alignment horizontal="left" vertical="top"/>
    </xf>
    <xf numFmtId="14" fontId="14" fillId="2" borderId="23" xfId="1" applyNumberFormat="1" applyFont="1" applyFill="1" applyBorder="1" applyAlignment="1">
      <alignment horizontal="left" vertical="top"/>
    </xf>
    <xf numFmtId="14" fontId="14" fillId="2" borderId="10" xfId="1" applyNumberFormat="1" applyFont="1" applyFill="1" applyBorder="1" applyAlignment="1">
      <alignment horizontal="left" vertical="top"/>
    </xf>
    <xf numFmtId="0" fontId="14" fillId="2" borderId="47" xfId="4" applyFont="1" applyFill="1" applyBorder="1" applyAlignment="1">
      <alignment vertical="top"/>
    </xf>
    <xf numFmtId="0" fontId="20" fillId="2" borderId="0" xfId="1" applyFont="1" applyFill="1"/>
    <xf numFmtId="0" fontId="25" fillId="2" borderId="0" xfId="4" applyFont="1" applyFill="1" applyBorder="1"/>
    <xf numFmtId="0" fontId="21" fillId="3" borderId="49" xfId="1" applyNumberFormat="1" applyFont="1" applyFill="1" applyBorder="1" applyAlignment="1">
      <alignment horizontal="center"/>
    </xf>
    <xf numFmtId="0" fontId="21" fillId="3" borderId="50" xfId="1" applyNumberFormat="1" applyFont="1" applyFill="1" applyBorder="1" applyAlignment="1">
      <alignment horizontal="center"/>
    </xf>
    <xf numFmtId="0" fontId="21" fillId="3" borderId="50" xfId="1" applyNumberFormat="1" applyFont="1" applyFill="1" applyBorder="1" applyAlignment="1">
      <alignment horizontal="center" wrapText="1"/>
    </xf>
    <xf numFmtId="0" fontId="21" fillId="3" borderId="51" xfId="1" applyNumberFormat="1" applyFont="1" applyFill="1" applyBorder="1" applyAlignment="1">
      <alignment horizontal="center"/>
    </xf>
    <xf numFmtId="0" fontId="21" fillId="3" borderId="64" xfId="1" applyNumberFormat="1" applyFont="1" applyFill="1" applyBorder="1" applyAlignment="1">
      <alignment horizontal="center" wrapText="1"/>
    </xf>
    <xf numFmtId="0" fontId="11" fillId="2" borderId="54" xfId="1" applyNumberFormat="1" applyFont="1" applyFill="1" applyBorder="1" applyAlignment="1">
      <alignment horizontal="center"/>
    </xf>
    <xf numFmtId="0" fontId="11" fillId="2" borderId="55" xfId="1" applyNumberFormat="1" applyFont="1" applyFill="1" applyBorder="1" applyAlignment="1">
      <alignment horizontal="center"/>
    </xf>
    <xf numFmtId="0" fontId="11" fillId="2" borderId="65" xfId="1" applyNumberFormat="1" applyFont="1" applyFill="1" applyBorder="1" applyAlignment="1">
      <alignment horizontal="center"/>
    </xf>
    <xf numFmtId="0" fontId="28" fillId="3" borderId="58" xfId="1" applyNumberFormat="1" applyFont="1" applyFill="1" applyBorder="1" applyAlignment="1">
      <alignment horizontal="center"/>
    </xf>
    <xf numFmtId="0" fontId="29" fillId="4" borderId="0" xfId="0" applyFont="1" applyFill="1" applyAlignment="1">
      <alignment vertical="center"/>
    </xf>
    <xf numFmtId="0" fontId="28" fillId="3" borderId="59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0" fontId="11" fillId="2" borderId="0" xfId="1" applyNumberFormat="1" applyFont="1" applyFill="1" applyBorder="1" applyAlignment="1">
      <alignment horizontal="center"/>
    </xf>
    <xf numFmtId="9" fontId="11" fillId="2" borderId="0" xfId="1" applyNumberFormat="1" applyFont="1" applyFill="1" applyBorder="1" applyAlignment="1">
      <alignment horizontal="center"/>
    </xf>
    <xf numFmtId="0" fontId="13" fillId="2" borderId="0" xfId="1" applyFont="1" applyFill="1" applyBorder="1" applyAlignment="1">
      <alignment horizontal="left"/>
    </xf>
    <xf numFmtId="2" fontId="13" fillId="2" borderId="0" xfId="1" applyNumberFormat="1" applyFont="1" applyFill="1" applyBorder="1" applyAlignment="1">
      <alignment horizontal="right" wrapText="1"/>
    </xf>
    <xf numFmtId="0" fontId="30" fillId="2" borderId="0" xfId="1" applyFont="1" applyFill="1" applyBorder="1" applyAlignment="1">
      <alignment horizontal="center" wrapText="1"/>
    </xf>
  </cellXfs>
  <cellStyles count="5">
    <cellStyle name="Hyperlink" xfId="3" builtinId="8"/>
    <cellStyle name="Normal" xfId="0" builtinId="0"/>
    <cellStyle name="Normal_Functional Test Case v1.0" xfId="4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142877</xdr:rowOff>
    </xdr:from>
    <xdr:to>
      <xdr:col>0</xdr:col>
      <xdr:colOff>1743075</xdr:colOff>
      <xdr:row>3</xdr:row>
      <xdr:rowOff>28885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42877"/>
          <a:ext cx="1733549" cy="40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XFD1048576"/>
    </sheetView>
  </sheetViews>
  <sheetFormatPr defaultRowHeight="14.25"/>
  <cols>
    <col min="1" max="1" width="136.42578125" style="104" customWidth="1"/>
    <col min="2" max="16384" width="9.140625" style="104"/>
  </cols>
  <sheetData>
    <row r="1" spans="1:1" s="100" customFormat="1" ht="22.5">
      <c r="A1" s="99" t="s">
        <v>69</v>
      </c>
    </row>
    <row r="2" spans="1:1" s="100" customFormat="1" ht="22.5">
      <c r="A2" s="99"/>
    </row>
    <row r="3" spans="1:1" s="102" customFormat="1" ht="18">
      <c r="A3" s="101" t="s">
        <v>70</v>
      </c>
    </row>
    <row r="4" spans="1:1">
      <c r="A4" s="103" t="s">
        <v>71</v>
      </c>
    </row>
    <row r="5" spans="1:1">
      <c r="A5" s="103" t="s">
        <v>72</v>
      </c>
    </row>
    <row r="6" spans="1:1" ht="38.25">
      <c r="A6" s="105" t="s">
        <v>73</v>
      </c>
    </row>
    <row r="7" spans="1:1" ht="25.5">
      <c r="A7" s="105" t="s">
        <v>74</v>
      </c>
    </row>
    <row r="8" spans="1:1" ht="25.5">
      <c r="A8" s="106" t="s">
        <v>75</v>
      </c>
    </row>
    <row r="9" spans="1:1" s="108" customFormat="1">
      <c r="A9" s="107" t="s">
        <v>76</v>
      </c>
    </row>
    <row r="10" spans="1:1">
      <c r="A10" s="109"/>
    </row>
    <row r="11" spans="1:1" s="102" customFormat="1" ht="18">
      <c r="A11" s="101" t="s">
        <v>77</v>
      </c>
    </row>
    <row r="12" spans="1:1" s="111" customFormat="1" ht="15">
      <c r="A12" s="110" t="s">
        <v>78</v>
      </c>
    </row>
    <row r="13" spans="1:1" ht="25.5">
      <c r="A13" s="103" t="s">
        <v>79</v>
      </c>
    </row>
    <row r="14" spans="1:1">
      <c r="A14" s="103" t="s">
        <v>80</v>
      </c>
    </row>
    <row r="15" spans="1:1">
      <c r="A15" s="105" t="s">
        <v>81</v>
      </c>
    </row>
    <row r="16" spans="1:1">
      <c r="A16" s="109"/>
    </row>
    <row r="17" spans="1:4" s="111" customFormat="1" ht="15">
      <c r="A17" s="110" t="s">
        <v>82</v>
      </c>
    </row>
    <row r="18" spans="1:4">
      <c r="A18" s="103" t="s">
        <v>83</v>
      </c>
      <c r="B18" s="109"/>
    </row>
    <row r="19" spans="1:4">
      <c r="A19" s="110" t="s">
        <v>84</v>
      </c>
    </row>
    <row r="20" spans="1:4">
      <c r="A20" s="103" t="s">
        <v>85</v>
      </c>
      <c r="B20" s="109"/>
    </row>
    <row r="21" spans="1:4" ht="25.5">
      <c r="A21" s="105" t="s">
        <v>86</v>
      </c>
    </row>
    <row r="22" spans="1:4">
      <c r="A22" s="103" t="s">
        <v>87</v>
      </c>
      <c r="B22" s="112"/>
    </row>
    <row r="23" spans="1:4">
      <c r="A23" s="103" t="s">
        <v>88</v>
      </c>
      <c r="B23" s="109"/>
    </row>
    <row r="24" spans="1:4">
      <c r="A24" s="103" t="s">
        <v>89</v>
      </c>
      <c r="B24" s="109"/>
    </row>
    <row r="25" spans="1:4">
      <c r="A25" s="103" t="s">
        <v>90</v>
      </c>
      <c r="B25" s="109"/>
      <c r="C25" s="109" t="s">
        <v>91</v>
      </c>
      <c r="D25" s="109" t="s">
        <v>91</v>
      </c>
    </row>
    <row r="26" spans="1:4">
      <c r="A26" s="103" t="s">
        <v>92</v>
      </c>
    </row>
    <row r="27" spans="1:4">
      <c r="A27" s="103" t="s">
        <v>93</v>
      </c>
      <c r="B27" s="109"/>
    </row>
    <row r="28" spans="1:4">
      <c r="A28" s="103" t="s">
        <v>94</v>
      </c>
    </row>
    <row r="29" spans="1:4">
      <c r="A29" s="103" t="s">
        <v>95</v>
      </c>
    </row>
    <row r="30" spans="1:4">
      <c r="A30" s="103" t="s">
        <v>96</v>
      </c>
      <c r="B30" s="109"/>
      <c r="C30" s="109" t="s">
        <v>91</v>
      </c>
    </row>
    <row r="31" spans="1:4">
      <c r="A31" s="110" t="s">
        <v>97</v>
      </c>
    </row>
    <row r="32" spans="1:4" ht="25.5">
      <c r="A32" s="105" t="s">
        <v>98</v>
      </c>
    </row>
    <row r="33" spans="1:2">
      <c r="A33" s="103" t="s">
        <v>99</v>
      </c>
    </row>
    <row r="34" spans="1:2">
      <c r="A34" s="103" t="s">
        <v>100</v>
      </c>
    </row>
    <row r="35" spans="1:2">
      <c r="A35" s="103" t="s">
        <v>101</v>
      </c>
      <c r="B35" s="109"/>
    </row>
    <row r="36" spans="1:2">
      <c r="A36" s="103" t="s">
        <v>102</v>
      </c>
      <c r="B36" s="109"/>
    </row>
    <row r="37" spans="1:2">
      <c r="A37" s="110" t="s">
        <v>103</v>
      </c>
    </row>
    <row r="38" spans="1:2">
      <c r="A38" s="103" t="s">
        <v>104</v>
      </c>
    </row>
    <row r="39" spans="1:2" ht="38.25">
      <c r="A39" s="106" t="s">
        <v>105</v>
      </c>
      <c r="B39" s="109"/>
    </row>
    <row r="40" spans="1:2">
      <c r="A40" s="106"/>
      <c r="B40" s="109"/>
    </row>
    <row r="41" spans="1:2" s="111" customFormat="1" ht="15">
      <c r="A41" s="110" t="s">
        <v>106</v>
      </c>
    </row>
    <row r="42" spans="1:2">
      <c r="A42" s="103" t="s">
        <v>107</v>
      </c>
    </row>
    <row r="43" spans="1:2">
      <c r="A43" s="103" t="s">
        <v>108</v>
      </c>
    </row>
    <row r="44" spans="1:2">
      <c r="A44" s="103" t="s">
        <v>109</v>
      </c>
    </row>
    <row r="45" spans="1:2">
      <c r="A45" s="103" t="s">
        <v>110</v>
      </c>
    </row>
    <row r="46" spans="1:2">
      <c r="A46" s="103" t="s">
        <v>111</v>
      </c>
    </row>
    <row r="47" spans="1:2">
      <c r="A47" s="103" t="s">
        <v>112</v>
      </c>
    </row>
    <row r="48" spans="1:2">
      <c r="A48" s="109" t="s">
        <v>113</v>
      </c>
    </row>
    <row r="49" spans="1:1">
      <c r="A49" s="10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H12" sqref="H12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1" t="s">
        <v>0</v>
      </c>
      <c r="B2" s="42"/>
      <c r="C2" s="43" t="s">
        <v>46</v>
      </c>
      <c r="D2" s="44"/>
      <c r="E2" s="45" t="s">
        <v>1</v>
      </c>
      <c r="F2" s="46"/>
      <c r="G2" s="46"/>
      <c r="H2" s="47"/>
      <c r="I2" s="48" t="str">
        <f>C2</f>
        <v>deleteJob</v>
      </c>
      <c r="J2" s="49"/>
      <c r="K2" s="49"/>
      <c r="L2" s="49"/>
      <c r="M2" s="49"/>
      <c r="N2" s="49"/>
      <c r="O2" s="49"/>
      <c r="P2" s="49"/>
      <c r="Q2" s="49"/>
      <c r="R2" s="50"/>
    </row>
    <row r="3" spans="1:18">
      <c r="A3" s="51" t="s">
        <v>2</v>
      </c>
      <c r="B3" s="52"/>
      <c r="C3" s="53" t="s">
        <v>22</v>
      </c>
      <c r="D3" s="54"/>
      <c r="E3" s="55" t="s">
        <v>3</v>
      </c>
      <c r="F3" s="56"/>
      <c r="G3" s="56"/>
      <c r="H3" s="57"/>
      <c r="I3" s="58" t="str">
        <f>C3</f>
        <v>HungnvSE03293</v>
      </c>
      <c r="J3" s="59"/>
      <c r="K3" s="59"/>
      <c r="L3" s="59"/>
      <c r="M3" s="59"/>
      <c r="N3" s="59"/>
      <c r="O3" s="59"/>
      <c r="P3" s="59"/>
      <c r="Q3" s="59"/>
      <c r="R3" s="60"/>
    </row>
    <row r="4" spans="1:18">
      <c r="A4" s="51" t="s">
        <v>4</v>
      </c>
      <c r="B4" s="52"/>
      <c r="C4" s="61"/>
      <c r="D4" s="61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3"/>
    </row>
    <row r="5" spans="1:18">
      <c r="A5" s="64" t="s">
        <v>5</v>
      </c>
      <c r="B5" s="65"/>
      <c r="C5" s="66" t="s">
        <v>6</v>
      </c>
      <c r="D5" s="67"/>
      <c r="E5" s="68" t="s">
        <v>7</v>
      </c>
      <c r="F5" s="67"/>
      <c r="G5" s="67"/>
      <c r="H5" s="69"/>
      <c r="I5" s="67" t="s">
        <v>8</v>
      </c>
      <c r="J5" s="67"/>
      <c r="K5" s="67"/>
      <c r="L5" s="68" t="s">
        <v>9</v>
      </c>
      <c r="M5" s="67"/>
      <c r="N5" s="67"/>
      <c r="O5" s="67"/>
      <c r="P5" s="67"/>
      <c r="Q5" s="67"/>
      <c r="R5" s="70"/>
    </row>
    <row r="6" spans="1:18" ht="15.75" thickBot="1">
      <c r="A6" s="74">
        <f>COUNTIF(E19:HM19,"P")</f>
        <v>1</v>
      </c>
      <c r="B6" s="75"/>
      <c r="C6" s="76">
        <f>COUNTIF(E19:HO19,"F")</f>
        <v>0</v>
      </c>
      <c r="D6" s="77"/>
      <c r="E6" s="78">
        <f>SUM(L6,- A6,- C6)</f>
        <v>0</v>
      </c>
      <c r="F6" s="77"/>
      <c r="G6" s="77"/>
      <c r="H6" s="79"/>
      <c r="I6" s="5">
        <f>COUNTIF(E18:HM18,"N")</f>
        <v>1</v>
      </c>
      <c r="J6" s="5">
        <f>COUNTIF(E18:HM18,"A")</f>
        <v>0</v>
      </c>
      <c r="K6" s="5">
        <f>COUNTIF(E18:HO18,"B")</f>
        <v>0</v>
      </c>
      <c r="L6" s="78">
        <f>COUNTA(E8:R8)</f>
        <v>1</v>
      </c>
      <c r="M6" s="77"/>
      <c r="N6" s="77"/>
      <c r="O6" s="77"/>
      <c r="P6" s="77"/>
      <c r="Q6" s="77"/>
      <c r="R6" s="8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41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44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ht="15.75" thickBot="1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>
      <c r="A12" s="21" t="s">
        <v>13</v>
      </c>
      <c r="B12" s="14"/>
      <c r="C12" s="15"/>
      <c r="D12" s="16"/>
      <c r="E12" s="19"/>
      <c r="F12" s="19"/>
      <c r="G12" s="19"/>
      <c r="H12" s="19"/>
      <c r="I12" s="19"/>
      <c r="J12" s="19"/>
      <c r="K12" s="19"/>
      <c r="L12" s="19"/>
      <c r="M12" s="20"/>
      <c r="N12" s="20"/>
      <c r="O12" s="20"/>
      <c r="P12" s="20"/>
      <c r="Q12" s="20"/>
      <c r="R12" s="19"/>
    </row>
    <row r="13" spans="1:18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ht="15.75" thickBot="1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26.25" customHeight="1">
      <c r="A15" s="22" t="s">
        <v>14</v>
      </c>
      <c r="B15" s="93" t="s">
        <v>45</v>
      </c>
      <c r="C15" s="94"/>
      <c r="D15" s="95"/>
      <c r="E15" s="17" t="s">
        <v>12</v>
      </c>
      <c r="F15" s="17"/>
      <c r="G15" s="17"/>
      <c r="H15" s="17"/>
      <c r="I15" s="17"/>
      <c r="J15" s="17"/>
      <c r="K15" s="17"/>
      <c r="L15" s="17"/>
      <c r="M15" s="26"/>
      <c r="N15" s="26"/>
      <c r="O15" s="26"/>
      <c r="P15" s="26"/>
      <c r="Q15" s="26"/>
      <c r="R15" s="17"/>
    </row>
    <row r="16" spans="1:18">
      <c r="A16" s="27"/>
      <c r="B16" s="96"/>
      <c r="C16" s="97"/>
      <c r="D16" s="98"/>
      <c r="E16" s="17"/>
      <c r="F16" s="17"/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 ht="15.75" thickBot="1">
      <c r="A17" s="27"/>
      <c r="B17" s="28"/>
      <c r="C17" s="29"/>
      <c r="D17" s="30"/>
      <c r="E17" s="39"/>
      <c r="F17" s="39"/>
      <c r="G17" s="39"/>
      <c r="H17" s="39"/>
      <c r="I17" s="39"/>
      <c r="J17" s="39"/>
      <c r="K17" s="39"/>
      <c r="L17" s="39"/>
      <c r="M17" s="40"/>
      <c r="N17" s="40"/>
      <c r="O17" s="40"/>
      <c r="P17" s="40"/>
      <c r="Q17" s="40"/>
      <c r="R17" s="36"/>
    </row>
    <row r="18" spans="1:18" ht="15.75" thickTop="1">
      <c r="A18" s="22" t="s">
        <v>15</v>
      </c>
      <c r="B18" s="81" t="s">
        <v>16</v>
      </c>
      <c r="C18" s="82"/>
      <c r="D18" s="83"/>
      <c r="E18" s="37" t="s">
        <v>17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18">
      <c r="A19" s="27"/>
      <c r="B19" s="84" t="s">
        <v>18</v>
      </c>
      <c r="C19" s="85"/>
      <c r="D19" s="86"/>
      <c r="E19" s="18" t="s">
        <v>19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54">
      <c r="A20" s="27"/>
      <c r="B20" s="71" t="s">
        <v>20</v>
      </c>
      <c r="C20" s="72"/>
      <c r="D20" s="73"/>
      <c r="E20" s="38">
        <v>42377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</sheetData>
  <mergeCells count="24">
    <mergeCell ref="B18:D18"/>
    <mergeCell ref="B19:D19"/>
    <mergeCell ref="B20:D20"/>
    <mergeCell ref="A6:B6"/>
    <mergeCell ref="C6:D6"/>
    <mergeCell ref="E6:H6"/>
    <mergeCell ref="L6:R6"/>
    <mergeCell ref="B15:D15"/>
    <mergeCell ref="B16:D1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I9:I11 E9:G11 E12:R17">
      <formula1>"O, 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J14" sqref="J14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1" t="s">
        <v>0</v>
      </c>
      <c r="B2" s="42"/>
      <c r="C2" s="43" t="s">
        <v>47</v>
      </c>
      <c r="D2" s="44"/>
      <c r="E2" s="45" t="s">
        <v>1</v>
      </c>
      <c r="F2" s="46"/>
      <c r="G2" s="46"/>
      <c r="H2" s="47"/>
      <c r="I2" s="48" t="str">
        <f>C2</f>
        <v>upvote</v>
      </c>
      <c r="J2" s="49"/>
      <c r="K2" s="49"/>
      <c r="L2" s="49"/>
      <c r="M2" s="49"/>
      <c r="N2" s="49"/>
      <c r="O2" s="49"/>
      <c r="P2" s="49"/>
      <c r="Q2" s="49"/>
      <c r="R2" s="50"/>
    </row>
    <row r="3" spans="1:18">
      <c r="A3" s="51" t="s">
        <v>2</v>
      </c>
      <c r="B3" s="52"/>
      <c r="C3" s="53" t="s">
        <v>22</v>
      </c>
      <c r="D3" s="54"/>
      <c r="E3" s="55" t="s">
        <v>3</v>
      </c>
      <c r="F3" s="56"/>
      <c r="G3" s="56"/>
      <c r="H3" s="57"/>
      <c r="I3" s="58" t="str">
        <f>C3</f>
        <v>HungnvSE03293</v>
      </c>
      <c r="J3" s="59"/>
      <c r="K3" s="59"/>
      <c r="L3" s="59"/>
      <c r="M3" s="59"/>
      <c r="N3" s="59"/>
      <c r="O3" s="59"/>
      <c r="P3" s="59"/>
      <c r="Q3" s="59"/>
      <c r="R3" s="60"/>
    </row>
    <row r="4" spans="1:18">
      <c r="A4" s="51" t="s">
        <v>4</v>
      </c>
      <c r="B4" s="52"/>
      <c r="C4" s="61"/>
      <c r="D4" s="61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3"/>
    </row>
    <row r="5" spans="1:18">
      <c r="A5" s="64" t="s">
        <v>5</v>
      </c>
      <c r="B5" s="65"/>
      <c r="C5" s="66" t="s">
        <v>6</v>
      </c>
      <c r="D5" s="67"/>
      <c r="E5" s="68" t="s">
        <v>7</v>
      </c>
      <c r="F5" s="67"/>
      <c r="G5" s="67"/>
      <c r="H5" s="69"/>
      <c r="I5" s="67" t="s">
        <v>8</v>
      </c>
      <c r="J5" s="67"/>
      <c r="K5" s="67"/>
      <c r="L5" s="68" t="s">
        <v>9</v>
      </c>
      <c r="M5" s="67"/>
      <c r="N5" s="67"/>
      <c r="O5" s="67"/>
      <c r="P5" s="67"/>
      <c r="Q5" s="67"/>
      <c r="R5" s="70"/>
    </row>
    <row r="6" spans="1:18" ht="15.75" thickBot="1">
      <c r="A6" s="74">
        <f>COUNTIF(E20:HM20,"P")</f>
        <v>2</v>
      </c>
      <c r="B6" s="75"/>
      <c r="C6" s="76">
        <f>COUNTIF(E20:HO20,"F")</f>
        <v>0</v>
      </c>
      <c r="D6" s="77"/>
      <c r="E6" s="78">
        <f>SUM(L6,- A6,- C6)</f>
        <v>0</v>
      </c>
      <c r="F6" s="77"/>
      <c r="G6" s="77"/>
      <c r="H6" s="79"/>
      <c r="I6" s="5">
        <f>COUNTIF(E19:HM19,"N")</f>
        <v>2</v>
      </c>
      <c r="J6" s="5">
        <f>COUNTIF(E19:HM19,"A")</f>
        <v>0</v>
      </c>
      <c r="K6" s="5">
        <f>COUNTIF(E19:HO19,"B")</f>
        <v>0</v>
      </c>
      <c r="L6" s="78">
        <f>COUNTA(E8:R8)</f>
        <v>2</v>
      </c>
      <c r="M6" s="77"/>
      <c r="N6" s="77"/>
      <c r="O6" s="77"/>
      <c r="P6" s="77"/>
      <c r="Q6" s="77"/>
      <c r="R6" s="8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 t="s">
        <v>26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41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28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13"/>
      <c r="B11" s="14" t="s">
        <v>54</v>
      </c>
      <c r="C11" s="15"/>
      <c r="D11" s="16"/>
      <c r="E11" s="17" t="s">
        <v>12</v>
      </c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>
      <c r="A12" s="13"/>
      <c r="B12" s="14" t="s">
        <v>53</v>
      </c>
      <c r="C12" s="15"/>
      <c r="D12" s="16"/>
      <c r="E12" s="17"/>
      <c r="F12" s="17" t="s">
        <v>12</v>
      </c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.75" thickBot="1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 ht="17.25" customHeight="1">
      <c r="A16" s="22" t="s">
        <v>14</v>
      </c>
      <c r="B16" s="93" t="s">
        <v>48</v>
      </c>
      <c r="C16" s="94"/>
      <c r="D16" s="95"/>
      <c r="E16" s="17" t="s">
        <v>12</v>
      </c>
      <c r="F16" s="17"/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>
      <c r="A17" s="27"/>
      <c r="B17" s="96" t="s">
        <v>49</v>
      </c>
      <c r="C17" s="97"/>
      <c r="D17" s="98"/>
      <c r="E17" s="17"/>
      <c r="F17" s="17" t="s">
        <v>12</v>
      </c>
      <c r="G17" s="17"/>
      <c r="H17" s="17"/>
      <c r="I17" s="17"/>
      <c r="J17" s="17"/>
      <c r="K17" s="17"/>
      <c r="L17" s="17"/>
      <c r="M17" s="26"/>
      <c r="N17" s="26"/>
      <c r="O17" s="26"/>
      <c r="P17" s="26"/>
      <c r="Q17" s="26"/>
      <c r="R17" s="17"/>
    </row>
    <row r="18" spans="1:18" ht="15.75" thickBot="1">
      <c r="A18" s="27"/>
      <c r="B18" s="28"/>
      <c r="C18" s="29"/>
      <c r="D18" s="30"/>
      <c r="E18" s="39"/>
      <c r="F18" s="39"/>
      <c r="G18" s="39"/>
      <c r="H18" s="39"/>
      <c r="I18" s="39"/>
      <c r="J18" s="39"/>
      <c r="K18" s="39"/>
      <c r="L18" s="39"/>
      <c r="M18" s="40"/>
      <c r="N18" s="40"/>
      <c r="O18" s="40"/>
      <c r="P18" s="40"/>
      <c r="Q18" s="40"/>
      <c r="R18" s="36"/>
    </row>
    <row r="19" spans="1:18" ht="15.75" thickTop="1">
      <c r="A19" s="22" t="s">
        <v>15</v>
      </c>
      <c r="B19" s="81" t="s">
        <v>16</v>
      </c>
      <c r="C19" s="82"/>
      <c r="D19" s="83"/>
      <c r="E19" s="37" t="s">
        <v>17</v>
      </c>
      <c r="F19" s="37" t="s">
        <v>17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>
      <c r="A20" s="27"/>
      <c r="B20" s="84" t="s">
        <v>18</v>
      </c>
      <c r="C20" s="85"/>
      <c r="D20" s="86"/>
      <c r="E20" s="18" t="s">
        <v>19</v>
      </c>
      <c r="F20" s="18" t="s">
        <v>19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>
      <c r="A21" s="27"/>
      <c r="B21" s="71" t="s">
        <v>20</v>
      </c>
      <c r="C21" s="72"/>
      <c r="D21" s="73"/>
      <c r="E21" s="38">
        <v>42377</v>
      </c>
      <c r="F21" s="38">
        <v>42377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</sheetData>
  <mergeCells count="24">
    <mergeCell ref="B19:D19"/>
    <mergeCell ref="B20:D20"/>
    <mergeCell ref="B21:D21"/>
    <mergeCell ref="A6:B6"/>
    <mergeCell ref="C6:D6"/>
    <mergeCell ref="E6:H6"/>
    <mergeCell ref="L6:R6"/>
    <mergeCell ref="B16:D16"/>
    <mergeCell ref="B17:D17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2 E9:G12 E13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I14" sqref="I14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1" t="s">
        <v>0</v>
      </c>
      <c r="B2" s="42"/>
      <c r="C2" s="43" t="s">
        <v>50</v>
      </c>
      <c r="D2" s="44"/>
      <c r="E2" s="45" t="s">
        <v>1</v>
      </c>
      <c r="F2" s="46"/>
      <c r="G2" s="46"/>
      <c r="H2" s="47"/>
      <c r="I2" s="48" t="str">
        <f>C2</f>
        <v>bookmark</v>
      </c>
      <c r="J2" s="49"/>
      <c r="K2" s="49"/>
      <c r="L2" s="49"/>
      <c r="M2" s="49"/>
      <c r="N2" s="49"/>
      <c r="O2" s="49"/>
      <c r="P2" s="49"/>
      <c r="Q2" s="49"/>
      <c r="R2" s="50"/>
    </row>
    <row r="3" spans="1:18">
      <c r="A3" s="51" t="s">
        <v>2</v>
      </c>
      <c r="B3" s="52"/>
      <c r="C3" s="53" t="s">
        <v>22</v>
      </c>
      <c r="D3" s="54"/>
      <c r="E3" s="55" t="s">
        <v>3</v>
      </c>
      <c r="F3" s="56"/>
      <c r="G3" s="56"/>
      <c r="H3" s="57"/>
      <c r="I3" s="58" t="str">
        <f>C3</f>
        <v>HungnvSE03293</v>
      </c>
      <c r="J3" s="59"/>
      <c r="K3" s="59"/>
      <c r="L3" s="59"/>
      <c r="M3" s="59"/>
      <c r="N3" s="59"/>
      <c r="O3" s="59"/>
      <c r="P3" s="59"/>
      <c r="Q3" s="59"/>
      <c r="R3" s="60"/>
    </row>
    <row r="4" spans="1:18">
      <c r="A4" s="51" t="s">
        <v>4</v>
      </c>
      <c r="B4" s="52"/>
      <c r="C4" s="61"/>
      <c r="D4" s="61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3"/>
    </row>
    <row r="5" spans="1:18">
      <c r="A5" s="64" t="s">
        <v>5</v>
      </c>
      <c r="B5" s="65"/>
      <c r="C5" s="66" t="s">
        <v>6</v>
      </c>
      <c r="D5" s="67"/>
      <c r="E5" s="68" t="s">
        <v>7</v>
      </c>
      <c r="F5" s="67"/>
      <c r="G5" s="67"/>
      <c r="H5" s="69"/>
      <c r="I5" s="67" t="s">
        <v>8</v>
      </c>
      <c r="J5" s="67"/>
      <c r="K5" s="67"/>
      <c r="L5" s="68" t="s">
        <v>9</v>
      </c>
      <c r="M5" s="67"/>
      <c r="N5" s="67"/>
      <c r="O5" s="67"/>
      <c r="P5" s="67"/>
      <c r="Q5" s="67"/>
      <c r="R5" s="70"/>
    </row>
    <row r="6" spans="1:18" ht="15.75" thickBot="1">
      <c r="A6" s="74">
        <f>COUNTIF(E20:HM20,"P")</f>
        <v>2</v>
      </c>
      <c r="B6" s="75"/>
      <c r="C6" s="76">
        <f>COUNTIF(E20:HO20,"F")</f>
        <v>0</v>
      </c>
      <c r="D6" s="77"/>
      <c r="E6" s="78">
        <f>SUM(L6,- A6,- C6)</f>
        <v>0</v>
      </c>
      <c r="F6" s="77"/>
      <c r="G6" s="77"/>
      <c r="H6" s="79"/>
      <c r="I6" s="5">
        <f>COUNTIF(E19:HM19,"N")</f>
        <v>2</v>
      </c>
      <c r="J6" s="5">
        <f>COUNTIF(E19:HM19,"A")</f>
        <v>0</v>
      </c>
      <c r="K6" s="5">
        <f>COUNTIF(E19:HO19,"B")</f>
        <v>0</v>
      </c>
      <c r="L6" s="78">
        <f>COUNTA(E8:R8)</f>
        <v>2</v>
      </c>
      <c r="M6" s="77"/>
      <c r="N6" s="77"/>
      <c r="O6" s="77"/>
      <c r="P6" s="77"/>
      <c r="Q6" s="77"/>
      <c r="R6" s="8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 t="s">
        <v>26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41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28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13"/>
      <c r="B11" s="14" t="s">
        <v>52</v>
      </c>
      <c r="C11" s="15"/>
      <c r="D11" s="16"/>
      <c r="E11" s="17" t="s">
        <v>12</v>
      </c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>
      <c r="A12" s="13"/>
      <c r="B12" s="14" t="s">
        <v>51</v>
      </c>
      <c r="C12" s="15"/>
      <c r="D12" s="16"/>
      <c r="E12" s="17"/>
      <c r="F12" s="17" t="s">
        <v>12</v>
      </c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.75" thickBot="1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>
      <c r="A16" s="22" t="s">
        <v>14</v>
      </c>
      <c r="B16" s="93" t="s">
        <v>55</v>
      </c>
      <c r="C16" s="94"/>
      <c r="D16" s="95"/>
      <c r="E16" s="17" t="s">
        <v>12</v>
      </c>
      <c r="F16" s="17"/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>
      <c r="A17" s="27"/>
      <c r="B17" s="96" t="s">
        <v>56</v>
      </c>
      <c r="C17" s="97"/>
      <c r="D17" s="98"/>
      <c r="E17" s="17"/>
      <c r="F17" s="17" t="s">
        <v>12</v>
      </c>
      <c r="G17" s="17"/>
      <c r="H17" s="17"/>
      <c r="I17" s="17"/>
      <c r="J17" s="17"/>
      <c r="K17" s="17"/>
      <c r="L17" s="17"/>
      <c r="M17" s="26"/>
      <c r="N17" s="26"/>
      <c r="O17" s="26"/>
      <c r="P17" s="26"/>
      <c r="Q17" s="26"/>
      <c r="R17" s="17"/>
    </row>
    <row r="18" spans="1:18" ht="15.75" thickBot="1">
      <c r="A18" s="27"/>
      <c r="B18" s="28"/>
      <c r="C18" s="29"/>
      <c r="D18" s="30"/>
      <c r="E18" s="39"/>
      <c r="F18" s="39"/>
      <c r="G18" s="39"/>
      <c r="H18" s="39"/>
      <c r="I18" s="39"/>
      <c r="J18" s="39"/>
      <c r="K18" s="39"/>
      <c r="L18" s="39"/>
      <c r="M18" s="40"/>
      <c r="N18" s="40"/>
      <c r="O18" s="40"/>
      <c r="P18" s="40"/>
      <c r="Q18" s="40"/>
      <c r="R18" s="36"/>
    </row>
    <row r="19" spans="1:18" ht="15.75" thickTop="1">
      <c r="A19" s="22" t="s">
        <v>15</v>
      </c>
      <c r="B19" s="81" t="s">
        <v>16</v>
      </c>
      <c r="C19" s="82"/>
      <c r="D19" s="83"/>
      <c r="E19" s="37" t="s">
        <v>17</v>
      </c>
      <c r="F19" s="37" t="s">
        <v>17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>
      <c r="A20" s="27"/>
      <c r="B20" s="84" t="s">
        <v>18</v>
      </c>
      <c r="C20" s="85"/>
      <c r="D20" s="86"/>
      <c r="E20" s="18" t="s">
        <v>19</v>
      </c>
      <c r="F20" s="18" t="s">
        <v>19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>
      <c r="A21" s="27"/>
      <c r="B21" s="71" t="s">
        <v>20</v>
      </c>
      <c r="C21" s="72"/>
      <c r="D21" s="73"/>
      <c r="E21" s="38">
        <v>42377</v>
      </c>
      <c r="F21" s="38">
        <v>42377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6:D16"/>
    <mergeCell ref="B17:D17"/>
    <mergeCell ref="A4:B4"/>
    <mergeCell ref="C4:R4"/>
    <mergeCell ref="A5:B5"/>
    <mergeCell ref="C5:D5"/>
    <mergeCell ref="E5:H5"/>
    <mergeCell ref="I5:K5"/>
    <mergeCell ref="L5:R5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I9:I12 E9:G12 E13:R18">
      <formula1>"O, 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H12" sqref="H12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1" t="s">
        <v>0</v>
      </c>
      <c r="B2" s="42"/>
      <c r="C2" s="43" t="s">
        <v>57</v>
      </c>
      <c r="D2" s="44"/>
      <c r="E2" s="45" t="s">
        <v>1</v>
      </c>
      <c r="F2" s="46"/>
      <c r="G2" s="46"/>
      <c r="H2" s="47"/>
      <c r="I2" s="48" t="str">
        <f>C2</f>
        <v>highlight</v>
      </c>
      <c r="J2" s="49"/>
      <c r="K2" s="49"/>
      <c r="L2" s="49"/>
      <c r="M2" s="49"/>
      <c r="N2" s="49"/>
      <c r="O2" s="49"/>
      <c r="P2" s="49"/>
      <c r="Q2" s="49"/>
      <c r="R2" s="50"/>
    </row>
    <row r="3" spans="1:18">
      <c r="A3" s="51" t="s">
        <v>2</v>
      </c>
      <c r="B3" s="52"/>
      <c r="C3" s="53" t="s">
        <v>22</v>
      </c>
      <c r="D3" s="54"/>
      <c r="E3" s="55" t="s">
        <v>3</v>
      </c>
      <c r="F3" s="56"/>
      <c r="G3" s="56"/>
      <c r="H3" s="57"/>
      <c r="I3" s="58" t="str">
        <f>C3</f>
        <v>HungnvSE03293</v>
      </c>
      <c r="J3" s="59"/>
      <c r="K3" s="59"/>
      <c r="L3" s="59"/>
      <c r="M3" s="59"/>
      <c r="N3" s="59"/>
      <c r="O3" s="59"/>
      <c r="P3" s="59"/>
      <c r="Q3" s="59"/>
      <c r="R3" s="60"/>
    </row>
    <row r="4" spans="1:18">
      <c r="A4" s="51" t="s">
        <v>4</v>
      </c>
      <c r="B4" s="52"/>
      <c r="C4" s="61"/>
      <c r="D4" s="61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3"/>
    </row>
    <row r="5" spans="1:18">
      <c r="A5" s="64" t="s">
        <v>5</v>
      </c>
      <c r="B5" s="65"/>
      <c r="C5" s="66" t="s">
        <v>6</v>
      </c>
      <c r="D5" s="67"/>
      <c r="E5" s="68" t="s">
        <v>7</v>
      </c>
      <c r="F5" s="67"/>
      <c r="G5" s="67"/>
      <c r="H5" s="69"/>
      <c r="I5" s="67" t="s">
        <v>8</v>
      </c>
      <c r="J5" s="67"/>
      <c r="K5" s="67"/>
      <c r="L5" s="68" t="s">
        <v>9</v>
      </c>
      <c r="M5" s="67"/>
      <c r="N5" s="67"/>
      <c r="O5" s="67"/>
      <c r="P5" s="67"/>
      <c r="Q5" s="67"/>
      <c r="R5" s="70"/>
    </row>
    <row r="6" spans="1:18" ht="15.75" thickBot="1">
      <c r="A6" s="74">
        <f>COUNTIF(E20:HM20,"P")</f>
        <v>2</v>
      </c>
      <c r="B6" s="75"/>
      <c r="C6" s="76">
        <f>COUNTIF(E20:HO20,"F")</f>
        <v>0</v>
      </c>
      <c r="D6" s="77"/>
      <c r="E6" s="78">
        <f>SUM(L6,- A6,- C6)</f>
        <v>0</v>
      </c>
      <c r="F6" s="77"/>
      <c r="G6" s="77"/>
      <c r="H6" s="79"/>
      <c r="I6" s="5">
        <f>COUNTIF(E19:HM19,"N")</f>
        <v>2</v>
      </c>
      <c r="J6" s="5">
        <f>COUNTIF(E19:HM19,"A")</f>
        <v>0</v>
      </c>
      <c r="K6" s="5">
        <f>COUNTIF(E19:HO19,"B")</f>
        <v>0</v>
      </c>
      <c r="L6" s="78">
        <f>COUNTA(E8:R8)</f>
        <v>2</v>
      </c>
      <c r="M6" s="77"/>
      <c r="N6" s="77"/>
      <c r="O6" s="77"/>
      <c r="P6" s="77"/>
      <c r="Q6" s="77"/>
      <c r="R6" s="8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 t="s">
        <v>26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41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58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13"/>
      <c r="B11" s="14" t="s">
        <v>59</v>
      </c>
      <c r="C11" s="15"/>
      <c r="D11" s="16"/>
      <c r="E11" s="17" t="s">
        <v>12</v>
      </c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>
      <c r="A12" s="13"/>
      <c r="B12" s="14" t="s">
        <v>60</v>
      </c>
      <c r="C12" s="15"/>
      <c r="D12" s="16"/>
      <c r="E12" s="17"/>
      <c r="F12" s="17" t="s">
        <v>12</v>
      </c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.75" thickBot="1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>
      <c r="A16" s="22" t="s">
        <v>14</v>
      </c>
      <c r="B16" s="93" t="s">
        <v>61</v>
      </c>
      <c r="C16" s="94"/>
      <c r="D16" s="95"/>
      <c r="E16" s="17" t="s">
        <v>12</v>
      </c>
      <c r="F16" s="17"/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>
      <c r="A17" s="27"/>
      <c r="B17" s="96" t="s">
        <v>62</v>
      </c>
      <c r="C17" s="97"/>
      <c r="D17" s="98"/>
      <c r="E17" s="17"/>
      <c r="F17" s="17" t="s">
        <v>12</v>
      </c>
      <c r="G17" s="17"/>
      <c r="H17" s="17"/>
      <c r="I17" s="17"/>
      <c r="J17" s="17"/>
      <c r="K17" s="17"/>
      <c r="L17" s="17"/>
      <c r="M17" s="26"/>
      <c r="N17" s="26"/>
      <c r="O17" s="26"/>
      <c r="P17" s="26"/>
      <c r="Q17" s="26"/>
      <c r="R17" s="17"/>
    </row>
    <row r="18" spans="1:18" ht="15.75" thickBot="1">
      <c r="A18" s="27"/>
      <c r="B18" s="28"/>
      <c r="C18" s="29"/>
      <c r="D18" s="30"/>
      <c r="E18" s="39"/>
      <c r="F18" s="39"/>
      <c r="G18" s="39"/>
      <c r="H18" s="39"/>
      <c r="I18" s="39"/>
      <c r="J18" s="39"/>
      <c r="K18" s="39"/>
      <c r="L18" s="39"/>
      <c r="M18" s="40"/>
      <c r="N18" s="40"/>
      <c r="O18" s="40"/>
      <c r="P18" s="40"/>
      <c r="Q18" s="40"/>
      <c r="R18" s="36"/>
    </row>
    <row r="19" spans="1:18" ht="15.75" thickTop="1">
      <c r="A19" s="22" t="s">
        <v>15</v>
      </c>
      <c r="B19" s="81" t="s">
        <v>16</v>
      </c>
      <c r="C19" s="82"/>
      <c r="D19" s="83"/>
      <c r="E19" s="37" t="s">
        <v>17</v>
      </c>
      <c r="F19" s="37" t="s">
        <v>17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>
      <c r="A20" s="27"/>
      <c r="B20" s="84" t="s">
        <v>18</v>
      </c>
      <c r="C20" s="85"/>
      <c r="D20" s="86"/>
      <c r="E20" s="18" t="s">
        <v>19</v>
      </c>
      <c r="F20" s="18" t="s">
        <v>19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>
      <c r="A21" s="27"/>
      <c r="B21" s="71" t="s">
        <v>20</v>
      </c>
      <c r="C21" s="72"/>
      <c r="D21" s="73"/>
      <c r="E21" s="38">
        <v>42377</v>
      </c>
      <c r="F21" s="38">
        <v>42377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6:D16"/>
    <mergeCell ref="B17:D17"/>
    <mergeCell ref="A4:B4"/>
    <mergeCell ref="C4:R4"/>
    <mergeCell ref="A5:B5"/>
    <mergeCell ref="C5:D5"/>
    <mergeCell ref="E5:H5"/>
    <mergeCell ref="I5:K5"/>
    <mergeCell ref="L5:R5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I9:I12 E9:G12 E13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I18" sqref="I18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1" t="s">
        <v>0</v>
      </c>
      <c r="B2" s="42"/>
      <c r="C2" s="43" t="s">
        <v>63</v>
      </c>
      <c r="D2" s="44"/>
      <c r="E2" s="45" t="s">
        <v>1</v>
      </c>
      <c r="F2" s="46"/>
      <c r="G2" s="46"/>
      <c r="H2" s="47"/>
      <c r="I2" s="48" t="s">
        <v>63</v>
      </c>
      <c r="J2" s="49"/>
      <c r="K2" s="49"/>
      <c r="L2" s="49"/>
      <c r="M2" s="49"/>
      <c r="N2" s="49"/>
      <c r="O2" s="49"/>
      <c r="P2" s="49"/>
      <c r="Q2" s="49"/>
      <c r="R2" s="50"/>
    </row>
    <row r="3" spans="1:18">
      <c r="A3" s="51" t="s">
        <v>2</v>
      </c>
      <c r="B3" s="52"/>
      <c r="C3" s="53" t="s">
        <v>22</v>
      </c>
      <c r="D3" s="54"/>
      <c r="E3" s="55" t="s">
        <v>3</v>
      </c>
      <c r="F3" s="56"/>
      <c r="G3" s="56"/>
      <c r="H3" s="57"/>
      <c r="I3" s="58" t="str">
        <f>C3</f>
        <v>HungnvSE03293</v>
      </c>
      <c r="J3" s="59"/>
      <c r="K3" s="59"/>
      <c r="L3" s="59"/>
      <c r="M3" s="59"/>
      <c r="N3" s="59"/>
      <c r="O3" s="59"/>
      <c r="P3" s="59"/>
      <c r="Q3" s="59"/>
      <c r="R3" s="60"/>
    </row>
    <row r="4" spans="1:18">
      <c r="A4" s="51" t="s">
        <v>4</v>
      </c>
      <c r="B4" s="52"/>
      <c r="C4" s="61"/>
      <c r="D4" s="61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3"/>
    </row>
    <row r="5" spans="1:18">
      <c r="A5" s="64" t="s">
        <v>5</v>
      </c>
      <c r="B5" s="65"/>
      <c r="C5" s="66" t="s">
        <v>6</v>
      </c>
      <c r="D5" s="67"/>
      <c r="E5" s="68" t="s">
        <v>7</v>
      </c>
      <c r="F5" s="67"/>
      <c r="G5" s="67"/>
      <c r="H5" s="69"/>
      <c r="I5" s="67" t="s">
        <v>8</v>
      </c>
      <c r="J5" s="67"/>
      <c r="K5" s="67"/>
      <c r="L5" s="68" t="s">
        <v>9</v>
      </c>
      <c r="M5" s="67"/>
      <c r="N5" s="67"/>
      <c r="O5" s="67"/>
      <c r="P5" s="67"/>
      <c r="Q5" s="67"/>
      <c r="R5" s="70"/>
    </row>
    <row r="6" spans="1:18" ht="15.75" thickBot="1">
      <c r="A6" s="74">
        <f>COUNTIF(E19:HM19,"P")</f>
        <v>1</v>
      </c>
      <c r="B6" s="75"/>
      <c r="C6" s="76">
        <f>COUNTIF(E19:HO19,"F")</f>
        <v>0</v>
      </c>
      <c r="D6" s="77"/>
      <c r="E6" s="78">
        <f>SUM(L6,- A6,- C6)</f>
        <v>0</v>
      </c>
      <c r="F6" s="77"/>
      <c r="G6" s="77"/>
      <c r="H6" s="79"/>
      <c r="I6" s="5">
        <f>COUNTIF(E18:HM18,"N")</f>
        <v>1</v>
      </c>
      <c r="J6" s="5">
        <f>COUNTIF(E18:HM18,"A")</f>
        <v>0</v>
      </c>
      <c r="K6" s="5">
        <f>COUNTIF(E18:HO18,"B")</f>
        <v>0</v>
      </c>
      <c r="L6" s="78">
        <f>COUNTA(E8:R8)</f>
        <v>1</v>
      </c>
      <c r="M6" s="77"/>
      <c r="N6" s="77"/>
      <c r="O6" s="77"/>
      <c r="P6" s="77"/>
      <c r="Q6" s="77"/>
      <c r="R6" s="8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41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28</v>
      </c>
      <c r="C10" s="15"/>
      <c r="D10" s="16"/>
      <c r="E10" s="17"/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ht="15.75" thickBot="1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>
      <c r="A12" s="21" t="s">
        <v>13</v>
      </c>
      <c r="B12" s="14"/>
      <c r="C12" s="15"/>
      <c r="D12" s="16"/>
      <c r="E12" s="19"/>
      <c r="F12" s="19"/>
      <c r="G12" s="19"/>
      <c r="H12" s="19"/>
      <c r="I12" s="19"/>
      <c r="J12" s="19"/>
      <c r="K12" s="19"/>
      <c r="L12" s="19"/>
      <c r="M12" s="20"/>
      <c r="N12" s="20"/>
      <c r="O12" s="20"/>
      <c r="P12" s="20"/>
      <c r="Q12" s="20"/>
      <c r="R12" s="19"/>
    </row>
    <row r="13" spans="1:18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ht="15.75" thickBot="1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>
      <c r="A15" s="22" t="s">
        <v>14</v>
      </c>
      <c r="B15" s="93" t="s">
        <v>64</v>
      </c>
      <c r="C15" s="94"/>
      <c r="D15" s="95"/>
      <c r="E15" s="17" t="s">
        <v>12</v>
      </c>
      <c r="F15" s="17"/>
      <c r="G15" s="17"/>
      <c r="H15" s="17"/>
      <c r="I15" s="17"/>
      <c r="J15" s="17"/>
      <c r="K15" s="17"/>
      <c r="L15" s="17"/>
      <c r="M15" s="26"/>
      <c r="N15" s="26"/>
      <c r="O15" s="26"/>
      <c r="P15" s="26"/>
      <c r="Q15" s="26"/>
      <c r="R15" s="17"/>
    </row>
    <row r="16" spans="1:18" ht="24.75" customHeight="1">
      <c r="A16" s="27"/>
      <c r="B16" s="96"/>
      <c r="C16" s="97"/>
      <c r="D16" s="98"/>
      <c r="E16" s="17"/>
      <c r="F16" s="17"/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 ht="15.75" thickBot="1">
      <c r="A17" s="27"/>
      <c r="B17" s="28"/>
      <c r="C17" s="29"/>
      <c r="D17" s="30"/>
      <c r="E17" s="39"/>
      <c r="F17" s="39"/>
      <c r="G17" s="39"/>
      <c r="H17" s="39"/>
      <c r="I17" s="39"/>
      <c r="J17" s="39"/>
      <c r="K17" s="39"/>
      <c r="L17" s="39"/>
      <c r="M17" s="40"/>
      <c r="N17" s="40"/>
      <c r="O17" s="40"/>
      <c r="P17" s="40"/>
      <c r="Q17" s="40"/>
      <c r="R17" s="36"/>
    </row>
    <row r="18" spans="1:18" ht="15.75" thickTop="1">
      <c r="A18" s="22" t="s">
        <v>15</v>
      </c>
      <c r="B18" s="81" t="s">
        <v>16</v>
      </c>
      <c r="C18" s="82"/>
      <c r="D18" s="83"/>
      <c r="E18" s="37" t="s">
        <v>17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18">
      <c r="A19" s="27"/>
      <c r="B19" s="84" t="s">
        <v>18</v>
      </c>
      <c r="C19" s="85"/>
      <c r="D19" s="86"/>
      <c r="E19" s="18" t="s">
        <v>19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54">
      <c r="A20" s="27"/>
      <c r="B20" s="71" t="s">
        <v>20</v>
      </c>
      <c r="C20" s="72"/>
      <c r="D20" s="73"/>
      <c r="E20" s="38">
        <v>42377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</sheetData>
  <mergeCells count="24">
    <mergeCell ref="B18:D18"/>
    <mergeCell ref="B19:D19"/>
    <mergeCell ref="B20:D20"/>
    <mergeCell ref="A6:B6"/>
    <mergeCell ref="C6:D6"/>
    <mergeCell ref="E6:H6"/>
    <mergeCell ref="L6:R6"/>
    <mergeCell ref="B15:D15"/>
    <mergeCell ref="B16:D1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I9:I11 E9:G11 E12:R17">
      <formula1>"O, 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A3" workbookViewId="0">
      <selection sqref="A1:S21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1" t="s">
        <v>0</v>
      </c>
      <c r="B2" s="42"/>
      <c r="C2" s="43" t="s">
        <v>65</v>
      </c>
      <c r="D2" s="44"/>
      <c r="E2" s="45" t="s">
        <v>1</v>
      </c>
      <c r="F2" s="46"/>
      <c r="G2" s="46"/>
      <c r="H2" s="47"/>
      <c r="I2" s="48" t="str">
        <f>C2</f>
        <v>deleteComment</v>
      </c>
      <c r="J2" s="49"/>
      <c r="K2" s="49"/>
      <c r="L2" s="49"/>
      <c r="M2" s="49"/>
      <c r="N2" s="49"/>
      <c r="O2" s="49"/>
      <c r="P2" s="49"/>
      <c r="Q2" s="49"/>
      <c r="R2" s="50"/>
    </row>
    <row r="3" spans="1:18">
      <c r="A3" s="51" t="s">
        <v>2</v>
      </c>
      <c r="B3" s="52"/>
      <c r="C3" s="53" t="s">
        <v>22</v>
      </c>
      <c r="D3" s="54"/>
      <c r="E3" s="55" t="s">
        <v>3</v>
      </c>
      <c r="F3" s="56"/>
      <c r="G3" s="56"/>
      <c r="H3" s="57"/>
      <c r="I3" s="58" t="str">
        <f>C3</f>
        <v>HungnvSE03293</v>
      </c>
      <c r="J3" s="59"/>
      <c r="K3" s="59"/>
      <c r="L3" s="59"/>
      <c r="M3" s="59"/>
      <c r="N3" s="59"/>
      <c r="O3" s="59"/>
      <c r="P3" s="59"/>
      <c r="Q3" s="59"/>
      <c r="R3" s="60"/>
    </row>
    <row r="4" spans="1:18">
      <c r="A4" s="51" t="s">
        <v>4</v>
      </c>
      <c r="B4" s="52"/>
      <c r="C4" s="61"/>
      <c r="D4" s="61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3"/>
    </row>
    <row r="5" spans="1:18">
      <c r="A5" s="64" t="s">
        <v>5</v>
      </c>
      <c r="B5" s="65"/>
      <c r="C5" s="66" t="s">
        <v>6</v>
      </c>
      <c r="D5" s="67"/>
      <c r="E5" s="68" t="s">
        <v>7</v>
      </c>
      <c r="F5" s="67"/>
      <c r="G5" s="67"/>
      <c r="H5" s="69"/>
      <c r="I5" s="67" t="s">
        <v>8</v>
      </c>
      <c r="J5" s="67"/>
      <c r="K5" s="67"/>
      <c r="L5" s="68" t="s">
        <v>9</v>
      </c>
      <c r="M5" s="67"/>
      <c r="N5" s="67"/>
      <c r="O5" s="67"/>
      <c r="P5" s="67"/>
      <c r="Q5" s="67"/>
      <c r="R5" s="70"/>
    </row>
    <row r="6" spans="1:18" ht="15.75" thickBot="1">
      <c r="A6" s="74">
        <f>COUNTIF(E20:HM20,"P")</f>
        <v>1</v>
      </c>
      <c r="B6" s="75"/>
      <c r="C6" s="76">
        <f>COUNTIF(E20:HO20,"F")</f>
        <v>0</v>
      </c>
      <c r="D6" s="77"/>
      <c r="E6" s="78">
        <f>SUM(L6,- A6,- C6)</f>
        <v>0</v>
      </c>
      <c r="F6" s="77"/>
      <c r="G6" s="77"/>
      <c r="H6" s="79"/>
      <c r="I6" s="5">
        <f>COUNTIF(E19:HM19,"N")</f>
        <v>1</v>
      </c>
      <c r="J6" s="5">
        <f>COUNTIF(E19:HM19,"A")</f>
        <v>0</v>
      </c>
      <c r="K6" s="5">
        <f>COUNTIF(E19:HO19,"B")</f>
        <v>0</v>
      </c>
      <c r="L6" s="78">
        <f>COUNTA(E8:R8)</f>
        <v>1</v>
      </c>
      <c r="M6" s="77"/>
      <c r="N6" s="77"/>
      <c r="O6" s="77"/>
      <c r="P6" s="77"/>
      <c r="Q6" s="77"/>
      <c r="R6" s="8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41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58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>
      <c r="A12" s="13"/>
      <c r="B12" s="14"/>
      <c r="C12" s="15"/>
      <c r="D12" s="16"/>
      <c r="E12" s="17"/>
      <c r="F12" s="17"/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.75" thickBot="1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>
      <c r="A16" s="22" t="s">
        <v>14</v>
      </c>
      <c r="B16" s="93" t="s">
        <v>66</v>
      </c>
      <c r="C16" s="94"/>
      <c r="D16" s="95"/>
      <c r="E16" s="17" t="s">
        <v>12</v>
      </c>
      <c r="F16" s="17"/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>
      <c r="A17" s="27"/>
      <c r="B17" s="96"/>
      <c r="C17" s="97"/>
      <c r="D17" s="98"/>
      <c r="E17" s="17"/>
      <c r="F17" s="17"/>
      <c r="G17" s="17"/>
      <c r="H17" s="17"/>
      <c r="I17" s="17"/>
      <c r="J17" s="17"/>
      <c r="K17" s="17"/>
      <c r="L17" s="17"/>
      <c r="M17" s="26"/>
      <c r="N17" s="26"/>
      <c r="O17" s="26"/>
      <c r="P17" s="26"/>
      <c r="Q17" s="26"/>
      <c r="R17" s="17"/>
    </row>
    <row r="18" spans="1:18" ht="15.75" thickBot="1">
      <c r="A18" s="27"/>
      <c r="B18" s="28"/>
      <c r="C18" s="29"/>
      <c r="D18" s="30"/>
      <c r="E18" s="39"/>
      <c r="F18" s="39"/>
      <c r="G18" s="39"/>
      <c r="H18" s="39"/>
      <c r="I18" s="39"/>
      <c r="J18" s="39"/>
      <c r="K18" s="39"/>
      <c r="L18" s="39"/>
      <c r="M18" s="40"/>
      <c r="N18" s="40"/>
      <c r="O18" s="40"/>
      <c r="P18" s="40"/>
      <c r="Q18" s="40"/>
      <c r="R18" s="36"/>
    </row>
    <row r="19" spans="1:18" ht="15.75" thickTop="1">
      <c r="A19" s="22" t="s">
        <v>15</v>
      </c>
      <c r="B19" s="81" t="s">
        <v>16</v>
      </c>
      <c r="C19" s="82"/>
      <c r="D19" s="83"/>
      <c r="E19" s="37" t="s">
        <v>17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>
      <c r="A20" s="27"/>
      <c r="B20" s="84" t="s">
        <v>18</v>
      </c>
      <c r="C20" s="85"/>
      <c r="D20" s="86"/>
      <c r="E20" s="18" t="s">
        <v>19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>
      <c r="A21" s="27"/>
      <c r="B21" s="71" t="s">
        <v>20</v>
      </c>
      <c r="C21" s="72"/>
      <c r="D21" s="73"/>
      <c r="E21" s="38">
        <v>42377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6:D16"/>
    <mergeCell ref="B17:D17"/>
    <mergeCell ref="A4:B4"/>
    <mergeCell ref="C4:R4"/>
    <mergeCell ref="A5:B5"/>
    <mergeCell ref="C5:D5"/>
    <mergeCell ref="E5:H5"/>
    <mergeCell ref="I5:K5"/>
    <mergeCell ref="L5:R5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I9:I12 E9:G12 E13:R18">
      <formula1>"O, 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1" t="s">
        <v>0</v>
      </c>
      <c r="B2" s="42"/>
      <c r="C2" s="43" t="s">
        <v>67</v>
      </c>
      <c r="D2" s="44"/>
      <c r="E2" s="45" t="s">
        <v>1</v>
      </c>
      <c r="F2" s="46"/>
      <c r="G2" s="46"/>
      <c r="H2" s="47"/>
      <c r="I2" s="48" t="str">
        <f>C2</f>
        <v>sendReport</v>
      </c>
      <c r="J2" s="49"/>
      <c r="K2" s="49"/>
      <c r="L2" s="49"/>
      <c r="M2" s="49"/>
      <c r="N2" s="49"/>
      <c r="O2" s="49"/>
      <c r="P2" s="49"/>
      <c r="Q2" s="49"/>
      <c r="R2" s="50"/>
    </row>
    <row r="3" spans="1:18">
      <c r="A3" s="51" t="s">
        <v>2</v>
      </c>
      <c r="B3" s="52"/>
      <c r="C3" s="53" t="s">
        <v>22</v>
      </c>
      <c r="D3" s="54"/>
      <c r="E3" s="55" t="s">
        <v>3</v>
      </c>
      <c r="F3" s="56"/>
      <c r="G3" s="56"/>
      <c r="H3" s="57"/>
      <c r="I3" s="58" t="str">
        <f>C3</f>
        <v>HungnvSE03293</v>
      </c>
      <c r="J3" s="59"/>
      <c r="K3" s="59"/>
      <c r="L3" s="59"/>
      <c r="M3" s="59"/>
      <c r="N3" s="59"/>
      <c r="O3" s="59"/>
      <c r="P3" s="59"/>
      <c r="Q3" s="59"/>
      <c r="R3" s="60"/>
    </row>
    <row r="4" spans="1:18">
      <c r="A4" s="51" t="s">
        <v>4</v>
      </c>
      <c r="B4" s="52"/>
      <c r="C4" s="61"/>
      <c r="D4" s="61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3"/>
    </row>
    <row r="5" spans="1:18">
      <c r="A5" s="64" t="s">
        <v>5</v>
      </c>
      <c r="B5" s="65"/>
      <c r="C5" s="66" t="s">
        <v>6</v>
      </c>
      <c r="D5" s="67"/>
      <c r="E5" s="68" t="s">
        <v>7</v>
      </c>
      <c r="F5" s="67"/>
      <c r="G5" s="67"/>
      <c r="H5" s="69"/>
      <c r="I5" s="67" t="s">
        <v>8</v>
      </c>
      <c r="J5" s="67"/>
      <c r="K5" s="67"/>
      <c r="L5" s="68" t="s">
        <v>9</v>
      </c>
      <c r="M5" s="67"/>
      <c r="N5" s="67"/>
      <c r="O5" s="67"/>
      <c r="P5" s="67"/>
      <c r="Q5" s="67"/>
      <c r="R5" s="70"/>
    </row>
    <row r="6" spans="1:18" ht="15.75" thickBot="1">
      <c r="A6" s="74">
        <f>COUNTIF(E20:HM20,"P")</f>
        <v>1</v>
      </c>
      <c r="B6" s="75"/>
      <c r="C6" s="76">
        <f>COUNTIF(E20:HO20,"F")</f>
        <v>0</v>
      </c>
      <c r="D6" s="77"/>
      <c r="E6" s="78">
        <f>SUM(L6,- A6,- C6)</f>
        <v>0</v>
      </c>
      <c r="F6" s="77"/>
      <c r="G6" s="77"/>
      <c r="H6" s="79"/>
      <c r="I6" s="5">
        <f>COUNTIF(E19:HM19,"N")</f>
        <v>1</v>
      </c>
      <c r="J6" s="5">
        <f>COUNTIF(E19:HM19,"A")</f>
        <v>0</v>
      </c>
      <c r="K6" s="5">
        <f>COUNTIF(E19:HO19,"B")</f>
        <v>0</v>
      </c>
      <c r="L6" s="78">
        <f>COUNTA(E8:R8)</f>
        <v>1</v>
      </c>
      <c r="M6" s="77"/>
      <c r="N6" s="77"/>
      <c r="O6" s="77"/>
      <c r="P6" s="77"/>
      <c r="Q6" s="77"/>
      <c r="R6" s="8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41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28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13"/>
      <c r="B11" s="14" t="s">
        <v>68</v>
      </c>
      <c r="C11" s="15"/>
      <c r="D11" s="16"/>
      <c r="E11" s="17" t="s">
        <v>12</v>
      </c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>
      <c r="A12" s="13"/>
      <c r="B12" s="14"/>
      <c r="C12" s="15"/>
      <c r="D12" s="16"/>
      <c r="E12" s="17"/>
      <c r="F12" s="17"/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.75" thickBot="1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>
      <c r="A16" s="22" t="s">
        <v>14</v>
      </c>
      <c r="B16" s="93" t="s">
        <v>31</v>
      </c>
      <c r="C16" s="94"/>
      <c r="D16" s="95"/>
      <c r="E16" s="17" t="s">
        <v>12</v>
      </c>
      <c r="F16" s="17"/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>
      <c r="A17" s="27"/>
      <c r="B17" s="96"/>
      <c r="C17" s="97"/>
      <c r="D17" s="98"/>
      <c r="E17" s="17"/>
      <c r="F17" s="17"/>
      <c r="G17" s="17"/>
      <c r="H17" s="17"/>
      <c r="I17" s="17"/>
      <c r="J17" s="17"/>
      <c r="K17" s="17"/>
      <c r="L17" s="17"/>
      <c r="M17" s="26"/>
      <c r="N17" s="26"/>
      <c r="O17" s="26"/>
      <c r="P17" s="26"/>
      <c r="Q17" s="26"/>
      <c r="R17" s="17"/>
    </row>
    <row r="18" spans="1:18" ht="15.75" thickBot="1">
      <c r="A18" s="27"/>
      <c r="B18" s="28"/>
      <c r="C18" s="29"/>
      <c r="D18" s="30"/>
      <c r="E18" s="39"/>
      <c r="F18" s="39"/>
      <c r="G18" s="39"/>
      <c r="H18" s="39"/>
      <c r="I18" s="39"/>
      <c r="J18" s="39"/>
      <c r="K18" s="39"/>
      <c r="L18" s="39"/>
      <c r="M18" s="40"/>
      <c r="N18" s="40"/>
      <c r="O18" s="40"/>
      <c r="P18" s="40"/>
      <c r="Q18" s="40"/>
      <c r="R18" s="36"/>
    </row>
    <row r="19" spans="1:18" ht="15.75" thickTop="1">
      <c r="A19" s="22" t="s">
        <v>15</v>
      </c>
      <c r="B19" s="81" t="s">
        <v>16</v>
      </c>
      <c r="C19" s="82"/>
      <c r="D19" s="83"/>
      <c r="E19" s="37" t="s">
        <v>17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>
      <c r="A20" s="27"/>
      <c r="B20" s="84" t="s">
        <v>18</v>
      </c>
      <c r="C20" s="85"/>
      <c r="D20" s="86"/>
      <c r="E20" s="18" t="s">
        <v>19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>
      <c r="A21" s="27"/>
      <c r="B21" s="71" t="s">
        <v>20</v>
      </c>
      <c r="C21" s="72"/>
      <c r="D21" s="73"/>
      <c r="E21" s="38">
        <v>42377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6:D16"/>
    <mergeCell ref="B17:D17"/>
    <mergeCell ref="A4:B4"/>
    <mergeCell ref="C4:R4"/>
    <mergeCell ref="A5:B5"/>
    <mergeCell ref="C5:D5"/>
    <mergeCell ref="E5:H5"/>
    <mergeCell ref="I5:K5"/>
    <mergeCell ref="L5:R5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I9:I12 E9:G12 E13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workbookViewId="0">
      <selection activeCell="F21" sqref="F21"/>
    </sheetView>
  </sheetViews>
  <sheetFormatPr defaultRowHeight="12.75"/>
  <cols>
    <col min="1" max="1" width="8.140625" style="158" customWidth="1"/>
    <col min="2" max="2" width="16.85546875" style="158" customWidth="1"/>
    <col min="3" max="3" width="19.140625" style="158" customWidth="1"/>
    <col min="4" max="4" width="24.7109375" style="114" customWidth="1"/>
    <col min="5" max="5" width="24" style="118" customWidth="1"/>
    <col min="6" max="6" width="26" style="114" customWidth="1"/>
    <col min="7" max="7" width="25.7109375" style="114" customWidth="1"/>
    <col min="8" max="8" width="38.5703125" style="114" customWidth="1"/>
    <col min="9" max="16384" width="9.140625" style="117"/>
  </cols>
  <sheetData>
    <row r="2" spans="1:8" ht="25.5">
      <c r="A2" s="113"/>
      <c r="B2" s="113"/>
      <c r="C2" s="113"/>
      <c r="E2" s="115" t="s">
        <v>114</v>
      </c>
      <c r="F2" s="115"/>
      <c r="G2" s="116"/>
    </row>
    <row r="3" spans="1:8">
      <c r="A3" s="113"/>
      <c r="B3" s="113"/>
      <c r="C3" s="113"/>
      <c r="F3" s="119"/>
      <c r="G3" s="119"/>
    </row>
    <row r="4" spans="1:8">
      <c r="A4" s="120" t="s">
        <v>115</v>
      </c>
      <c r="B4" s="120"/>
      <c r="C4" s="120"/>
      <c r="D4" s="120"/>
      <c r="E4" s="121" t="s">
        <v>116</v>
      </c>
      <c r="F4" s="122"/>
      <c r="G4" s="122"/>
      <c r="H4" s="123"/>
    </row>
    <row r="5" spans="1:8">
      <c r="A5" s="120" t="s">
        <v>117</v>
      </c>
      <c r="B5" s="120"/>
      <c r="C5" s="120"/>
      <c r="D5" s="120"/>
      <c r="E5" s="121" t="s">
        <v>118</v>
      </c>
      <c r="F5" s="122"/>
      <c r="G5" s="122"/>
      <c r="H5" s="123"/>
    </row>
    <row r="6" spans="1:8" s="128" customFormat="1">
      <c r="A6" s="124" t="s">
        <v>119</v>
      </c>
      <c r="B6" s="124"/>
      <c r="C6" s="124"/>
      <c r="D6" s="124"/>
      <c r="E6" s="125" t="s">
        <v>120</v>
      </c>
      <c r="F6" s="126"/>
      <c r="G6" s="126"/>
      <c r="H6" s="127"/>
    </row>
    <row r="7" spans="1:8">
      <c r="A7" s="129"/>
      <c r="B7" s="129"/>
      <c r="C7" s="129"/>
      <c r="D7" s="130"/>
      <c r="E7" s="131"/>
      <c r="F7" s="130"/>
      <c r="G7" s="130"/>
      <c r="H7" s="130"/>
    </row>
    <row r="8" spans="1:8" s="135" customFormat="1">
      <c r="A8" s="132"/>
      <c r="B8" s="132"/>
      <c r="C8" s="132"/>
      <c r="D8" s="133"/>
      <c r="E8" s="134"/>
      <c r="F8" s="133"/>
      <c r="G8" s="133"/>
      <c r="H8" s="133"/>
    </row>
    <row r="9" spans="1:8" s="143" customFormat="1" ht="25.5">
      <c r="A9" s="136" t="s">
        <v>121</v>
      </c>
      <c r="B9" s="137" t="s">
        <v>122</v>
      </c>
      <c r="C9" s="138" t="s">
        <v>123</v>
      </c>
      <c r="D9" s="139" t="s">
        <v>1</v>
      </c>
      <c r="E9" s="140" t="s">
        <v>124</v>
      </c>
      <c r="F9" s="139" t="s">
        <v>125</v>
      </c>
      <c r="G9" s="141" t="s">
        <v>126</v>
      </c>
      <c r="H9" s="142" t="s">
        <v>127</v>
      </c>
    </row>
    <row r="10" spans="1:8" ht="13.5">
      <c r="A10" s="144">
        <v>1</v>
      </c>
      <c r="B10" s="145"/>
      <c r="C10" s="145"/>
      <c r="D10" s="145" t="s">
        <v>21</v>
      </c>
      <c r="E10" s="145" t="str">
        <f>D10</f>
        <v>save</v>
      </c>
      <c r="F10" s="146" t="str">
        <f t="shared" ref="F10:F21" si="0">E10</f>
        <v>save</v>
      </c>
      <c r="G10" s="147"/>
      <c r="H10" s="148"/>
    </row>
    <row r="11" spans="1:8" ht="13.5">
      <c r="A11" s="144">
        <v>2</v>
      </c>
      <c r="B11" s="145"/>
      <c r="C11" s="145"/>
      <c r="D11" s="145" t="s">
        <v>33</v>
      </c>
      <c r="E11" s="145" t="str">
        <f t="shared" ref="E11:E21" si="1">D11</f>
        <v>initReview</v>
      </c>
      <c r="F11" s="146" t="str">
        <f t="shared" si="0"/>
        <v>initReview</v>
      </c>
      <c r="G11" s="147"/>
      <c r="H11" s="148"/>
    </row>
    <row r="12" spans="1:8" ht="13.5">
      <c r="A12" s="144">
        <v>3</v>
      </c>
      <c r="B12" s="145"/>
      <c r="C12" s="145"/>
      <c r="D12" s="145" t="s">
        <v>128</v>
      </c>
      <c r="E12" s="145" t="str">
        <f t="shared" si="1"/>
        <v>checkifUpvoted</v>
      </c>
      <c r="F12" s="146" t="str">
        <f t="shared" si="0"/>
        <v>checkifUpvoted</v>
      </c>
      <c r="G12" s="147"/>
      <c r="H12" s="148"/>
    </row>
    <row r="13" spans="1:8" ht="13.5">
      <c r="A13" s="144">
        <v>4</v>
      </c>
      <c r="B13" s="145"/>
      <c r="C13" s="145"/>
      <c r="D13" s="145" t="s">
        <v>129</v>
      </c>
      <c r="E13" s="145" t="str">
        <f t="shared" si="1"/>
        <v>checkifBookmarked</v>
      </c>
      <c r="F13" s="146" t="str">
        <f t="shared" si="0"/>
        <v>checkifBookmarked</v>
      </c>
      <c r="G13" s="147"/>
      <c r="H13" s="148"/>
    </row>
    <row r="14" spans="1:8" ht="13.5">
      <c r="A14" s="144">
        <v>5</v>
      </c>
      <c r="B14" s="145"/>
      <c r="C14" s="145"/>
      <c r="D14" s="145" t="s">
        <v>40</v>
      </c>
      <c r="E14" s="145" t="str">
        <f t="shared" si="1"/>
        <v>addJob</v>
      </c>
      <c r="F14" s="146" t="str">
        <f t="shared" si="0"/>
        <v>addJob</v>
      </c>
      <c r="G14" s="147"/>
      <c r="H14" s="148"/>
    </row>
    <row r="15" spans="1:8" ht="13.5">
      <c r="A15" s="144">
        <v>6</v>
      </c>
      <c r="B15" s="145"/>
      <c r="C15" s="145"/>
      <c r="D15" s="145" t="s">
        <v>46</v>
      </c>
      <c r="E15" s="145" t="str">
        <f t="shared" si="1"/>
        <v>deleteJob</v>
      </c>
      <c r="F15" s="146" t="str">
        <f t="shared" si="0"/>
        <v>deleteJob</v>
      </c>
      <c r="G15" s="147"/>
      <c r="H15" s="148"/>
    </row>
    <row r="16" spans="1:8" ht="13.5">
      <c r="A16" s="144">
        <v>7</v>
      </c>
      <c r="B16" s="145"/>
      <c r="C16" s="145"/>
      <c r="D16" s="149" t="s">
        <v>47</v>
      </c>
      <c r="E16" s="145" t="str">
        <f t="shared" si="1"/>
        <v>upvote</v>
      </c>
      <c r="F16" s="146" t="str">
        <f t="shared" si="0"/>
        <v>upvote</v>
      </c>
      <c r="G16" s="147"/>
      <c r="H16" s="148"/>
    </row>
    <row r="17" spans="1:8" ht="13.5">
      <c r="A17" s="144">
        <v>8</v>
      </c>
      <c r="B17" s="145"/>
      <c r="C17" s="145"/>
      <c r="D17" s="149" t="s">
        <v>50</v>
      </c>
      <c r="E17" s="145" t="str">
        <f t="shared" si="1"/>
        <v>bookmark</v>
      </c>
      <c r="F17" s="146" t="str">
        <f t="shared" si="0"/>
        <v>bookmark</v>
      </c>
      <c r="G17" s="147"/>
      <c r="H17" s="148"/>
    </row>
    <row r="18" spans="1:8" ht="13.5">
      <c r="A18" s="144">
        <v>9</v>
      </c>
      <c r="B18" s="145"/>
      <c r="C18" s="145"/>
      <c r="D18" s="149" t="s">
        <v>57</v>
      </c>
      <c r="E18" s="150" t="str">
        <f t="shared" si="1"/>
        <v>highlight</v>
      </c>
      <c r="F18" s="146" t="str">
        <f t="shared" si="0"/>
        <v>highlight</v>
      </c>
      <c r="G18" s="151"/>
      <c r="H18" s="148"/>
    </row>
    <row r="19" spans="1:8" ht="13.5">
      <c r="A19" s="144">
        <v>10</v>
      </c>
      <c r="B19" s="145"/>
      <c r="C19" s="145"/>
      <c r="D19" s="149" t="s">
        <v>63</v>
      </c>
      <c r="E19" s="150" t="str">
        <f t="shared" si="1"/>
        <v>postComment</v>
      </c>
      <c r="F19" s="146" t="str">
        <f t="shared" si="0"/>
        <v>postComment</v>
      </c>
      <c r="G19" s="151"/>
      <c r="H19" s="148"/>
    </row>
    <row r="20" spans="1:8" ht="13.5">
      <c r="A20" s="144">
        <v>11</v>
      </c>
      <c r="B20" s="145"/>
      <c r="C20" s="145"/>
      <c r="D20" s="149" t="s">
        <v>65</v>
      </c>
      <c r="E20" s="150" t="str">
        <f t="shared" si="1"/>
        <v>deleteComment</v>
      </c>
      <c r="F20" s="146" t="str">
        <f t="shared" si="0"/>
        <v>deleteComment</v>
      </c>
      <c r="G20" s="151"/>
      <c r="H20" s="148"/>
    </row>
    <row r="21" spans="1:8" ht="13.5">
      <c r="A21" s="144">
        <v>12</v>
      </c>
      <c r="B21" s="145"/>
      <c r="C21" s="145"/>
      <c r="D21" s="149" t="s">
        <v>67</v>
      </c>
      <c r="E21" s="150" t="str">
        <f t="shared" si="1"/>
        <v>sendReport</v>
      </c>
      <c r="F21" s="146" t="str">
        <f t="shared" si="0"/>
        <v>sendReport</v>
      </c>
      <c r="G21" s="151"/>
      <c r="H21" s="148"/>
    </row>
    <row r="22" spans="1:8">
      <c r="A22" s="152"/>
      <c r="B22" s="153"/>
      <c r="C22" s="153"/>
      <c r="D22" s="154"/>
      <c r="E22" s="155"/>
      <c r="F22" s="156"/>
      <c r="G22" s="156"/>
      <c r="H22" s="157"/>
    </row>
  </sheetData>
  <mergeCells count="6">
    <mergeCell ref="A4:D4"/>
    <mergeCell ref="E4:H4"/>
    <mergeCell ref="A5:D5"/>
    <mergeCell ref="E5:H5"/>
    <mergeCell ref="A6:D6"/>
    <mergeCell ref="E6:H6"/>
  </mergeCells>
  <hyperlinks>
    <hyperlink ref="F10" location="save!A1" display="save!A1"/>
    <hyperlink ref="F11:F21" location="save!A1" display="save!A1"/>
    <hyperlink ref="F11" location="initReview!A1" display="initReview!A1"/>
    <hyperlink ref="F12" location="checkIfUpvoted!A1" display="checkIfUpvoted!A1"/>
    <hyperlink ref="F13" location="checkIfBookmarked!A1" display="checkIfBookmarked!A1"/>
    <hyperlink ref="F14" location="addJob!A1" display="addJob!A1"/>
    <hyperlink ref="F15" location="deleteJob!A1" display="deleteJob!A1"/>
    <hyperlink ref="F16" location="upvote!A1" display="upvote!A1"/>
    <hyperlink ref="F17" location="bookmark!A1" display="bookmark!A1"/>
    <hyperlink ref="F18" location="highlight!A1" display="highlight!A1"/>
    <hyperlink ref="F19" location="postComment!A1" display="postComment!A1"/>
    <hyperlink ref="F20" location="deleteComment!A1" display="deleteComment!A1"/>
    <hyperlink ref="F21" location="sendReport!A1" display="sendReport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7"/>
  <sheetViews>
    <sheetView workbookViewId="0">
      <selection activeCell="E15" sqref="E15"/>
    </sheetView>
  </sheetViews>
  <sheetFormatPr defaultRowHeight="12.75"/>
  <cols>
    <col min="1" max="1" width="26.28515625" style="204" customWidth="1"/>
    <col min="2" max="2" width="11.42578125" style="169" customWidth="1"/>
    <col min="3" max="3" width="18.42578125" style="169" customWidth="1"/>
    <col min="4" max="4" width="12.85546875" style="169" customWidth="1"/>
    <col min="5" max="5" width="43.42578125" style="169" customWidth="1"/>
    <col min="6" max="6" width="55.140625" style="169" customWidth="1"/>
    <col min="7" max="16384" width="9.140625" style="169"/>
  </cols>
  <sheetData>
    <row r="2" spans="1:6" s="163" customFormat="1" ht="32.25">
      <c r="A2" s="159" t="s">
        <v>130</v>
      </c>
      <c r="B2" s="160" t="s">
        <v>131</v>
      </c>
      <c r="C2" s="161"/>
      <c r="D2" s="161"/>
      <c r="E2" s="161"/>
      <c r="F2" s="162"/>
    </row>
    <row r="3" spans="1:6">
      <c r="A3" s="164"/>
      <c r="B3" s="165"/>
      <c r="C3" s="166"/>
      <c r="D3" s="166"/>
      <c r="E3" s="167"/>
      <c r="F3" s="168"/>
    </row>
    <row r="4" spans="1:6">
      <c r="A4" s="170" t="s">
        <v>115</v>
      </c>
      <c r="B4" s="171" t="s">
        <v>116</v>
      </c>
      <c r="C4" s="171"/>
      <c r="D4" s="171"/>
      <c r="E4" s="170" t="s">
        <v>132</v>
      </c>
      <c r="F4" s="172" t="s">
        <v>133</v>
      </c>
    </row>
    <row r="5" spans="1:6">
      <c r="A5" s="170" t="s">
        <v>117</v>
      </c>
      <c r="B5" s="171" t="s">
        <v>118</v>
      </c>
      <c r="C5" s="171"/>
      <c r="D5" s="171"/>
      <c r="E5" s="170" t="s">
        <v>134</v>
      </c>
      <c r="F5" s="172" t="s">
        <v>133</v>
      </c>
    </row>
    <row r="6" spans="1:6">
      <c r="A6" s="173" t="s">
        <v>135</v>
      </c>
      <c r="B6" s="174" t="s">
        <v>136</v>
      </c>
      <c r="C6" s="174"/>
      <c r="D6" s="174"/>
      <c r="E6" s="170" t="s">
        <v>137</v>
      </c>
      <c r="F6" s="175">
        <v>42377</v>
      </c>
    </row>
    <row r="7" spans="1:6">
      <c r="A7" s="173"/>
      <c r="B7" s="174"/>
      <c r="C7" s="174"/>
      <c r="D7" s="174"/>
      <c r="E7" s="170" t="s">
        <v>138</v>
      </c>
      <c r="F7" s="176" t="s">
        <v>139</v>
      </c>
    </row>
    <row r="8" spans="1:6">
      <c r="A8" s="177"/>
      <c r="B8" s="178"/>
      <c r="C8" s="179"/>
      <c r="D8" s="179"/>
      <c r="E8" s="180"/>
      <c r="F8" s="181"/>
    </row>
    <row r="9" spans="1:6">
      <c r="A9" s="182"/>
      <c r="B9" s="166"/>
      <c r="C9" s="166"/>
      <c r="D9" s="166"/>
      <c r="E9" s="166"/>
      <c r="F9" s="168"/>
    </row>
    <row r="10" spans="1:6">
      <c r="A10" s="183" t="s">
        <v>140</v>
      </c>
      <c r="B10" s="166"/>
      <c r="C10" s="166"/>
      <c r="D10" s="166"/>
      <c r="E10" s="166"/>
      <c r="F10" s="168"/>
    </row>
    <row r="11" spans="1:6" s="187" customFormat="1">
      <c r="A11" s="184" t="s">
        <v>141</v>
      </c>
      <c r="B11" s="185" t="s">
        <v>138</v>
      </c>
      <c r="C11" s="185" t="s">
        <v>142</v>
      </c>
      <c r="D11" s="185" t="s">
        <v>143</v>
      </c>
      <c r="E11" s="185" t="s">
        <v>144</v>
      </c>
      <c r="F11" s="186" t="s">
        <v>145</v>
      </c>
    </row>
    <row r="12" spans="1:6" s="193" customFormat="1">
      <c r="A12" s="175">
        <v>42377</v>
      </c>
      <c r="B12" s="188" t="s">
        <v>146</v>
      </c>
      <c r="C12" s="189"/>
      <c r="D12" s="190" t="s">
        <v>27</v>
      </c>
      <c r="E12" s="191" t="s">
        <v>147</v>
      </c>
      <c r="F12" s="192"/>
    </row>
    <row r="13" spans="1:6" s="193" customFormat="1">
      <c r="A13" s="194"/>
      <c r="B13" s="195"/>
      <c r="C13" s="189"/>
      <c r="D13" s="189"/>
      <c r="E13" s="189"/>
      <c r="F13" s="196"/>
    </row>
    <row r="14" spans="1:6" s="193" customFormat="1">
      <c r="A14" s="194"/>
      <c r="B14" s="195"/>
      <c r="C14" s="189"/>
      <c r="D14" s="189"/>
      <c r="E14" s="189"/>
      <c r="F14" s="196"/>
    </row>
    <row r="15" spans="1:6" s="193" customFormat="1">
      <c r="A15" s="194"/>
      <c r="B15" s="195"/>
      <c r="C15" s="189"/>
      <c r="D15" s="189"/>
      <c r="E15" s="189"/>
      <c r="F15" s="196"/>
    </row>
    <row r="16" spans="1:6" s="193" customFormat="1">
      <c r="A16" s="194"/>
      <c r="B16" s="195"/>
      <c r="C16" s="145"/>
      <c r="D16" s="189"/>
      <c r="E16" s="189"/>
      <c r="F16" s="196"/>
    </row>
    <row r="17" spans="1:6" s="193" customFormat="1">
      <c r="A17" s="194"/>
      <c r="B17" s="195"/>
      <c r="C17" s="189"/>
      <c r="D17" s="189"/>
      <c r="E17" s="189"/>
      <c r="F17" s="196"/>
    </row>
    <row r="18" spans="1:6" s="193" customFormat="1">
      <c r="A18" s="194"/>
      <c r="B18" s="195"/>
      <c r="C18" s="189"/>
      <c r="D18" s="189"/>
      <c r="E18" s="189"/>
      <c r="F18" s="196"/>
    </row>
    <row r="19" spans="1:6" s="193" customFormat="1">
      <c r="A19" s="194"/>
      <c r="B19" s="195"/>
      <c r="C19" s="189"/>
      <c r="D19" s="189"/>
      <c r="E19" s="189"/>
      <c r="F19" s="196"/>
    </row>
    <row r="20" spans="1:6">
      <c r="A20" s="197"/>
      <c r="B20" s="195"/>
      <c r="C20" s="198"/>
      <c r="D20" s="198"/>
      <c r="E20" s="198"/>
      <c r="F20" s="199"/>
    </row>
    <row r="21" spans="1:6">
      <c r="A21" s="197"/>
      <c r="B21" s="195"/>
      <c r="C21" s="198"/>
      <c r="D21" s="198"/>
      <c r="E21" s="198"/>
      <c r="F21" s="199"/>
    </row>
    <row r="22" spans="1:6">
      <c r="A22" s="197"/>
      <c r="B22" s="195"/>
      <c r="C22" s="198"/>
      <c r="D22" s="198"/>
      <c r="E22" s="198"/>
      <c r="F22" s="199"/>
    </row>
    <row r="23" spans="1:6">
      <c r="A23" s="197"/>
      <c r="B23" s="195"/>
      <c r="C23" s="198"/>
      <c r="D23" s="198"/>
      <c r="E23" s="198"/>
      <c r="F23" s="199"/>
    </row>
    <row r="24" spans="1:6">
      <c r="A24" s="197"/>
      <c r="B24" s="195"/>
      <c r="C24" s="198"/>
      <c r="D24" s="198"/>
      <c r="E24" s="198"/>
      <c r="F24" s="199"/>
    </row>
    <row r="25" spans="1:6">
      <c r="A25" s="197"/>
      <c r="B25" s="195"/>
      <c r="C25" s="198"/>
      <c r="D25" s="198"/>
      <c r="E25" s="198"/>
      <c r="F25" s="199"/>
    </row>
    <row r="26" spans="1:6">
      <c r="A26" s="197"/>
      <c r="B26" s="195"/>
      <c r="C26" s="198"/>
      <c r="D26" s="198"/>
      <c r="E26" s="198"/>
      <c r="F26" s="199"/>
    </row>
    <row r="27" spans="1:6">
      <c r="A27" s="200"/>
      <c r="B27" s="201"/>
      <c r="C27" s="202"/>
      <c r="D27" s="202"/>
      <c r="E27" s="202"/>
      <c r="F27" s="203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F14" sqref="F14"/>
    </sheetView>
  </sheetViews>
  <sheetFormatPr defaultRowHeight="12.75"/>
  <cols>
    <col min="1" max="1" width="17.5703125" style="117" customWidth="1"/>
    <col min="2" max="2" width="30.42578125" style="117" customWidth="1"/>
    <col min="3" max="3" width="13.85546875" style="117" customWidth="1"/>
    <col min="4" max="4" width="11" style="117" customWidth="1"/>
    <col min="5" max="5" width="11.140625" style="117" customWidth="1"/>
    <col min="6" max="6" width="6" style="117" customWidth="1"/>
    <col min="7" max="7" width="8.5703125" style="117" customWidth="1"/>
    <col min="8" max="8" width="6" style="117" customWidth="1"/>
    <col min="9" max="9" width="24" style="117" customWidth="1"/>
    <col min="10" max="10" width="37.85546875" style="117" customWidth="1"/>
    <col min="11" max="16384" width="9.140625" style="117"/>
  </cols>
  <sheetData>
    <row r="2" spans="1:10" ht="25.5" customHeight="1">
      <c r="A2" s="205" t="s">
        <v>148</v>
      </c>
      <c r="B2" s="205"/>
      <c r="C2" s="205"/>
      <c r="D2" s="205"/>
      <c r="E2" s="205"/>
      <c r="F2" s="205"/>
      <c r="G2" s="205"/>
      <c r="H2" s="205"/>
      <c r="I2" s="205"/>
    </row>
    <row r="3" spans="1:10">
      <c r="A3" s="206"/>
      <c r="B3" s="207"/>
      <c r="C3" s="207"/>
      <c r="D3" s="207"/>
      <c r="E3" s="207"/>
      <c r="F3" s="207"/>
      <c r="G3" s="207"/>
      <c r="H3" s="207"/>
      <c r="I3" s="208"/>
    </row>
    <row r="4" spans="1:10">
      <c r="A4" s="209" t="s">
        <v>115</v>
      </c>
      <c r="B4" s="210" t="s">
        <v>116</v>
      </c>
      <c r="C4" s="210"/>
      <c r="D4" s="211" t="s">
        <v>132</v>
      </c>
      <c r="E4" s="211"/>
      <c r="F4" s="121" t="s">
        <v>133</v>
      </c>
      <c r="G4" s="122"/>
      <c r="H4" s="122"/>
      <c r="I4" s="123"/>
    </row>
    <row r="5" spans="1:10">
      <c r="A5" s="209" t="s">
        <v>117</v>
      </c>
      <c r="B5" s="210" t="s">
        <v>118</v>
      </c>
      <c r="C5" s="210"/>
      <c r="D5" s="211" t="s">
        <v>134</v>
      </c>
      <c r="E5" s="211"/>
      <c r="F5" s="121" t="s">
        <v>133</v>
      </c>
      <c r="G5" s="122"/>
      <c r="H5" s="122"/>
      <c r="I5" s="123"/>
    </row>
    <row r="6" spans="1:10" ht="12.75" customHeight="1">
      <c r="A6" s="212" t="s">
        <v>135</v>
      </c>
      <c r="B6" s="210" t="s">
        <v>149</v>
      </c>
      <c r="C6" s="210"/>
      <c r="D6" s="211" t="s">
        <v>137</v>
      </c>
      <c r="E6" s="211"/>
      <c r="F6" s="213">
        <v>42377</v>
      </c>
      <c r="G6" s="214"/>
      <c r="H6" s="214"/>
      <c r="I6" s="215"/>
      <c r="J6" s="225"/>
    </row>
    <row r="7" spans="1:10">
      <c r="A7" s="212" t="s">
        <v>150</v>
      </c>
      <c r="B7" s="216"/>
      <c r="C7" s="216"/>
      <c r="D7" s="216"/>
      <c r="E7" s="216"/>
      <c r="F7" s="216"/>
      <c r="G7" s="216"/>
      <c r="H7" s="216"/>
      <c r="I7" s="216"/>
    </row>
    <row r="8" spans="1:10">
      <c r="A8" s="217"/>
      <c r="B8" s="218"/>
      <c r="C8" s="207"/>
      <c r="D8" s="207"/>
      <c r="E8" s="207"/>
      <c r="F8" s="207"/>
      <c r="G8" s="207"/>
      <c r="H8" s="207"/>
      <c r="I8" s="208"/>
    </row>
    <row r="9" spans="1:10">
      <c r="A9" s="217"/>
      <c r="B9" s="218"/>
      <c r="C9" s="207"/>
      <c r="D9" s="207"/>
      <c r="E9" s="207"/>
      <c r="F9" s="207"/>
      <c r="G9" s="207"/>
      <c r="H9" s="207"/>
      <c r="I9" s="208"/>
    </row>
    <row r="10" spans="1:10">
      <c r="A10" s="167"/>
      <c r="B10" s="167"/>
      <c r="C10" s="167"/>
      <c r="D10" s="167"/>
      <c r="E10" s="167"/>
      <c r="F10" s="167"/>
      <c r="G10" s="167"/>
      <c r="H10" s="167"/>
      <c r="I10" s="167"/>
    </row>
    <row r="11" spans="1:10">
      <c r="A11" s="219" t="s">
        <v>121</v>
      </c>
      <c r="B11" s="220" t="s">
        <v>151</v>
      </c>
      <c r="C11" s="221" t="s">
        <v>5</v>
      </c>
      <c r="D11" s="220" t="s">
        <v>6</v>
      </c>
      <c r="E11" s="222" t="s">
        <v>7</v>
      </c>
      <c r="F11" s="222" t="s">
        <v>17</v>
      </c>
      <c r="G11" s="222" t="s">
        <v>27</v>
      </c>
      <c r="H11" s="222" t="s">
        <v>152</v>
      </c>
      <c r="I11" s="223" t="s">
        <v>9</v>
      </c>
    </row>
    <row r="12" spans="1:10" ht="13.5">
      <c r="A12" s="224">
        <v>1</v>
      </c>
      <c r="B12" s="146" t="str">
        <f>FunctionList!F10</f>
        <v>save</v>
      </c>
      <c r="C12" s="225">
        <f>save!A6</f>
        <v>2</v>
      </c>
      <c r="D12" s="225">
        <f>save!C6</f>
        <v>0</v>
      </c>
      <c r="E12" s="225">
        <f>save!E6</f>
        <v>0</v>
      </c>
      <c r="F12" s="225">
        <f>save!I6</f>
        <v>1</v>
      </c>
      <c r="G12" s="225">
        <f>save!J6</f>
        <v>1</v>
      </c>
      <c r="H12" s="225">
        <f>save!K6</f>
        <v>0</v>
      </c>
      <c r="I12" s="225">
        <f>F12+G12+H12</f>
        <v>2</v>
      </c>
    </row>
    <row r="13" spans="1:10" ht="13.5">
      <c r="A13" s="224">
        <v>2</v>
      </c>
      <c r="B13" s="146" t="str">
        <f>FunctionList!F11</f>
        <v>initReview</v>
      </c>
      <c r="C13" s="225">
        <f>initReview!A6</f>
        <v>1</v>
      </c>
      <c r="D13" s="225">
        <f>initReview!C6</f>
        <v>0</v>
      </c>
      <c r="E13" s="225">
        <f>initReview!E6</f>
        <v>0</v>
      </c>
      <c r="F13" s="225">
        <f>initReview!I6</f>
        <v>1</v>
      </c>
      <c r="G13" s="225">
        <f>initReview!J6</f>
        <v>0</v>
      </c>
      <c r="H13" s="225">
        <f>initReview!K6</f>
        <v>0</v>
      </c>
      <c r="I13" s="225">
        <f t="shared" ref="I13:I23" si="0">F13+G13+H13</f>
        <v>1</v>
      </c>
    </row>
    <row r="14" spans="1:10" ht="13.5">
      <c r="A14" s="224">
        <v>3</v>
      </c>
      <c r="B14" s="146" t="str">
        <f>FunctionList!F12</f>
        <v>checkifUpvoted</v>
      </c>
      <c r="C14" s="225">
        <f>checkIfUpvoted!A6</f>
        <v>2</v>
      </c>
      <c r="D14" s="225">
        <f>checkIfUpvoted!C6</f>
        <v>0</v>
      </c>
      <c r="E14" s="225">
        <f>checkIfUpvoted!E6</f>
        <v>0</v>
      </c>
      <c r="F14" s="225">
        <f>checkIfUpvoted!I6</f>
        <v>2</v>
      </c>
      <c r="G14" s="225">
        <f>checkIfUpvoted!J6</f>
        <v>0</v>
      </c>
      <c r="H14" s="225">
        <f>checkIfUpvoted!K6</f>
        <v>0</v>
      </c>
      <c r="I14" s="225">
        <f t="shared" si="0"/>
        <v>2</v>
      </c>
    </row>
    <row r="15" spans="1:10" ht="13.5">
      <c r="A15" s="224">
        <v>4</v>
      </c>
      <c r="B15" s="146" t="str">
        <f>FunctionList!F13</f>
        <v>checkifBookmarked</v>
      </c>
      <c r="C15" s="225">
        <f>checkIfBookmarked!A6</f>
        <v>2</v>
      </c>
      <c r="D15" s="225">
        <f>checkIfBookmarked!C6</f>
        <v>0</v>
      </c>
      <c r="E15" s="225">
        <f>checkIfBookmarked!E6</f>
        <v>0</v>
      </c>
      <c r="F15" s="225">
        <f>checkIfBookmarked!I6</f>
        <v>2</v>
      </c>
      <c r="G15" s="225">
        <f>checkIfBookmarked!J6</f>
        <v>0</v>
      </c>
      <c r="H15" s="225">
        <f>checkIfBookmarked!K6</f>
        <v>0</v>
      </c>
      <c r="I15" s="225">
        <f t="shared" si="0"/>
        <v>2</v>
      </c>
    </row>
    <row r="16" spans="1:10" ht="13.5">
      <c r="A16" s="224">
        <v>5</v>
      </c>
      <c r="B16" s="146" t="str">
        <f>FunctionList!F14</f>
        <v>addJob</v>
      </c>
      <c r="C16" s="225">
        <f>addJob!A6</f>
        <v>1</v>
      </c>
      <c r="D16" s="225">
        <f>addJob!C6</f>
        <v>0</v>
      </c>
      <c r="E16" s="225">
        <f>addJob!E6</f>
        <v>0</v>
      </c>
      <c r="F16" s="225">
        <f>addJob!I6</f>
        <v>1</v>
      </c>
      <c r="G16" s="225">
        <f>addJob!J6</f>
        <v>0</v>
      </c>
      <c r="H16" s="225">
        <f>addJob!K6</f>
        <v>0</v>
      </c>
      <c r="I16" s="225">
        <f t="shared" si="0"/>
        <v>1</v>
      </c>
    </row>
    <row r="17" spans="1:9" ht="13.5">
      <c r="A17" s="224">
        <v>6</v>
      </c>
      <c r="B17" s="146" t="str">
        <f>FunctionList!F15</f>
        <v>deleteJob</v>
      </c>
      <c r="C17" s="225">
        <f>deleteJob!A6</f>
        <v>1</v>
      </c>
      <c r="D17" s="225">
        <f>deleteJob!C6</f>
        <v>0</v>
      </c>
      <c r="E17" s="225">
        <f>deleteJob!E6</f>
        <v>0</v>
      </c>
      <c r="F17" s="225">
        <f>deleteJob!I6</f>
        <v>1</v>
      </c>
      <c r="G17" s="225">
        <f>deleteJob!J6</f>
        <v>0</v>
      </c>
      <c r="H17" s="225">
        <f>deleteJob!K6</f>
        <v>0</v>
      </c>
      <c r="I17" s="225">
        <f t="shared" si="0"/>
        <v>1</v>
      </c>
    </row>
    <row r="18" spans="1:9" ht="13.5">
      <c r="A18" s="224">
        <v>7</v>
      </c>
      <c r="B18" s="146" t="str">
        <f>FunctionList!F16</f>
        <v>upvote</v>
      </c>
      <c r="C18" s="225">
        <f>upvote!A6</f>
        <v>2</v>
      </c>
      <c r="D18" s="225">
        <f>upvote!C6</f>
        <v>0</v>
      </c>
      <c r="E18" s="225">
        <f>upvote!E6</f>
        <v>0</v>
      </c>
      <c r="F18" s="225">
        <f>upvote!I6</f>
        <v>2</v>
      </c>
      <c r="G18" s="225">
        <f>upvote!J6</f>
        <v>0</v>
      </c>
      <c r="H18" s="225">
        <f>upvote!K6</f>
        <v>0</v>
      </c>
      <c r="I18" s="225">
        <f t="shared" si="0"/>
        <v>2</v>
      </c>
    </row>
    <row r="19" spans="1:9" ht="13.5">
      <c r="A19" s="224">
        <v>8</v>
      </c>
      <c r="B19" s="146" t="str">
        <f>FunctionList!F17</f>
        <v>bookmark</v>
      </c>
      <c r="C19" s="225">
        <f>bookmark!A6</f>
        <v>2</v>
      </c>
      <c r="D19" s="225">
        <f>bookmark!C6</f>
        <v>0</v>
      </c>
      <c r="E19" s="225">
        <f>bookmark!E6</f>
        <v>0</v>
      </c>
      <c r="F19" s="225">
        <f>bookmark!I6</f>
        <v>2</v>
      </c>
      <c r="G19" s="225">
        <f>bookmark!J6</f>
        <v>0</v>
      </c>
      <c r="H19" s="225">
        <f>bookmark!K6</f>
        <v>0</v>
      </c>
      <c r="I19" s="225">
        <f t="shared" si="0"/>
        <v>2</v>
      </c>
    </row>
    <row r="20" spans="1:9" ht="13.5">
      <c r="A20" s="224">
        <v>9</v>
      </c>
      <c r="B20" s="146" t="str">
        <f>FunctionList!F18</f>
        <v>highlight</v>
      </c>
      <c r="C20" s="226">
        <f>highlight!A6</f>
        <v>2</v>
      </c>
      <c r="D20" s="226">
        <f>highlight!C6</f>
        <v>0</v>
      </c>
      <c r="E20" s="226">
        <f>highlight!E6</f>
        <v>0</v>
      </c>
      <c r="F20" s="226">
        <f>highlight!I6</f>
        <v>2</v>
      </c>
      <c r="G20" s="226">
        <f>highlight!J6</f>
        <v>0</v>
      </c>
      <c r="H20" s="226">
        <f>highlight!K6</f>
        <v>0</v>
      </c>
      <c r="I20" s="225">
        <f t="shared" si="0"/>
        <v>2</v>
      </c>
    </row>
    <row r="21" spans="1:9" ht="13.5">
      <c r="A21" s="224">
        <v>10</v>
      </c>
      <c r="B21" s="146" t="str">
        <f>FunctionList!F19</f>
        <v>postComment</v>
      </c>
      <c r="C21" s="226">
        <f>postComment!A6</f>
        <v>1</v>
      </c>
      <c r="D21" s="226">
        <f>postComment!C6</f>
        <v>0</v>
      </c>
      <c r="E21" s="226">
        <f>postComment!E6</f>
        <v>0</v>
      </c>
      <c r="F21" s="226">
        <f>postComment!I6</f>
        <v>1</v>
      </c>
      <c r="G21" s="226">
        <f>postComment!J6</f>
        <v>0</v>
      </c>
      <c r="H21" s="226">
        <f>postComment!K6</f>
        <v>0</v>
      </c>
      <c r="I21" s="225">
        <f t="shared" si="0"/>
        <v>1</v>
      </c>
    </row>
    <row r="22" spans="1:9" ht="13.5">
      <c r="A22" s="224">
        <v>11</v>
      </c>
      <c r="B22" s="146" t="str">
        <f>FunctionList!F20</f>
        <v>deleteComment</v>
      </c>
      <c r="C22" s="226">
        <f>deleteComment!A6</f>
        <v>1</v>
      </c>
      <c r="D22" s="226">
        <f>deleteComment!C6</f>
        <v>0</v>
      </c>
      <c r="E22" s="226">
        <f>deleteComment!E6</f>
        <v>0</v>
      </c>
      <c r="F22" s="226">
        <f>deleteComment!I6</f>
        <v>1</v>
      </c>
      <c r="G22" s="226">
        <f>deleteComment!J6</f>
        <v>0</v>
      </c>
      <c r="H22" s="226">
        <f>deleteComment!K6</f>
        <v>0</v>
      </c>
      <c r="I22" s="225">
        <f t="shared" si="0"/>
        <v>1</v>
      </c>
    </row>
    <row r="23" spans="1:9" ht="13.5">
      <c r="A23" s="224">
        <v>12</v>
      </c>
      <c r="B23" s="146" t="str">
        <f>FunctionList!F21</f>
        <v>sendReport</v>
      </c>
      <c r="C23" s="226">
        <f>sendReport!A6</f>
        <v>1</v>
      </c>
      <c r="D23" s="226">
        <f>sendReport!C6</f>
        <v>0</v>
      </c>
      <c r="E23" s="226">
        <f>sendReport!E6</f>
        <v>0</v>
      </c>
      <c r="F23" s="226">
        <f>sendReport!I6</f>
        <v>1</v>
      </c>
      <c r="G23" s="226">
        <f>sendReport!J6</f>
        <v>0</v>
      </c>
      <c r="H23" s="226">
        <f>sendReport!K6</f>
        <v>0</v>
      </c>
      <c r="I23" s="225">
        <f t="shared" si="0"/>
        <v>1</v>
      </c>
    </row>
    <row r="24" spans="1:9">
      <c r="A24" s="226"/>
      <c r="B24" s="226"/>
      <c r="C24" s="226"/>
      <c r="D24" s="226"/>
      <c r="E24" s="226"/>
      <c r="F24" s="226"/>
      <c r="G24" s="226"/>
      <c r="H24" s="226"/>
      <c r="I24" s="226"/>
    </row>
    <row r="25" spans="1:9">
      <c r="A25" s="226"/>
      <c r="B25" s="226"/>
      <c r="C25" s="226"/>
      <c r="D25" s="226"/>
      <c r="E25" s="226"/>
      <c r="F25" s="226"/>
      <c r="G25" s="226"/>
      <c r="H25" s="226"/>
      <c r="I25" s="226"/>
    </row>
    <row r="26" spans="1:9" ht="14.25">
      <c r="A26" s="227"/>
      <c r="B26" s="228" t="s">
        <v>153</v>
      </c>
      <c r="C26" s="229">
        <f t="shared" ref="C26:I26" si="1">SUM(C10:C19)</f>
        <v>13</v>
      </c>
      <c r="D26" s="229">
        <f t="shared" si="1"/>
        <v>0</v>
      </c>
      <c r="E26" s="229">
        <f t="shared" si="1"/>
        <v>0</v>
      </c>
      <c r="F26" s="229">
        <f t="shared" si="1"/>
        <v>12</v>
      </c>
      <c r="G26" s="229">
        <f t="shared" si="1"/>
        <v>1</v>
      </c>
      <c r="H26" s="229">
        <f t="shared" si="1"/>
        <v>0</v>
      </c>
      <c r="I26" s="229">
        <f t="shared" si="1"/>
        <v>13</v>
      </c>
    </row>
    <row r="27" spans="1:9">
      <c r="A27" s="230"/>
      <c r="B27" s="167"/>
      <c r="C27" s="231"/>
      <c r="D27" s="232"/>
      <c r="E27" s="232"/>
      <c r="F27" s="232"/>
      <c r="G27" s="232"/>
      <c r="H27" s="232"/>
      <c r="I27" s="232"/>
    </row>
    <row r="28" spans="1:9">
      <c r="A28" s="167"/>
      <c r="B28" s="233" t="s">
        <v>154</v>
      </c>
      <c r="C28" s="167"/>
      <c r="D28" s="234">
        <f>(C26+D26)*100/(I26)</f>
        <v>100</v>
      </c>
      <c r="E28" s="167" t="s">
        <v>155</v>
      </c>
      <c r="F28" s="167"/>
      <c r="G28" s="167"/>
      <c r="H28" s="167"/>
      <c r="I28" s="235"/>
    </row>
    <row r="29" spans="1:9">
      <c r="A29" s="167"/>
      <c r="B29" s="233" t="s">
        <v>156</v>
      </c>
      <c r="C29" s="167"/>
      <c r="D29" s="234">
        <f>C26*100/(I26)</f>
        <v>100</v>
      </c>
      <c r="E29" s="167" t="s">
        <v>155</v>
      </c>
      <c r="F29" s="167"/>
      <c r="G29" s="167"/>
      <c r="H29" s="167"/>
      <c r="I29" s="235"/>
    </row>
    <row r="30" spans="1:9">
      <c r="B30" s="233" t="s">
        <v>157</v>
      </c>
      <c r="C30" s="167"/>
      <c r="D30" s="234">
        <f>F26*100/I26</f>
        <v>92.307692307692307</v>
      </c>
      <c r="E30" s="167" t="s">
        <v>155</v>
      </c>
    </row>
    <row r="31" spans="1:9">
      <c r="B31" s="233" t="s">
        <v>158</v>
      </c>
      <c r="D31" s="234">
        <f>G26*100/I26</f>
        <v>7.6923076923076925</v>
      </c>
      <c r="E31" s="167" t="s">
        <v>155</v>
      </c>
    </row>
    <row r="32" spans="1:9">
      <c r="B32" s="233" t="s">
        <v>159</v>
      </c>
      <c r="D32" s="234">
        <f>H26*100/I26</f>
        <v>0</v>
      </c>
      <c r="E32" s="167" t="s">
        <v>155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save!A1" display="save!A1"/>
    <hyperlink ref="B13:B23" location="save!A1" display="sav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E19" sqref="E19"/>
    </sheetView>
  </sheetViews>
  <sheetFormatPr defaultRowHeight="15"/>
  <cols>
    <col min="4" max="4" width="10.710937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1" t="s">
        <v>0</v>
      </c>
      <c r="B2" s="42"/>
      <c r="C2" s="43" t="s">
        <v>21</v>
      </c>
      <c r="D2" s="44"/>
      <c r="E2" s="45" t="s">
        <v>1</v>
      </c>
      <c r="F2" s="46"/>
      <c r="G2" s="46"/>
      <c r="H2" s="47"/>
      <c r="I2" s="48" t="str">
        <f>C2</f>
        <v>save</v>
      </c>
      <c r="J2" s="49"/>
      <c r="K2" s="49"/>
      <c r="L2" s="49"/>
      <c r="M2" s="49"/>
      <c r="N2" s="49"/>
      <c r="O2" s="49"/>
      <c r="P2" s="49"/>
      <c r="Q2" s="49"/>
      <c r="R2" s="50"/>
    </row>
    <row r="3" spans="1:18">
      <c r="A3" s="51" t="s">
        <v>2</v>
      </c>
      <c r="B3" s="52"/>
      <c r="C3" s="53" t="s">
        <v>22</v>
      </c>
      <c r="D3" s="54"/>
      <c r="E3" s="55" t="s">
        <v>3</v>
      </c>
      <c r="F3" s="56"/>
      <c r="G3" s="56"/>
      <c r="H3" s="57"/>
      <c r="I3" s="58" t="str">
        <f>C3</f>
        <v>HungnvSE03293</v>
      </c>
      <c r="J3" s="59"/>
      <c r="K3" s="59"/>
      <c r="L3" s="59"/>
      <c r="M3" s="59"/>
      <c r="N3" s="59"/>
      <c r="O3" s="59"/>
      <c r="P3" s="59"/>
      <c r="Q3" s="59"/>
      <c r="R3" s="60"/>
    </row>
    <row r="4" spans="1:18">
      <c r="A4" s="51" t="s">
        <v>4</v>
      </c>
      <c r="B4" s="52"/>
      <c r="C4" s="61"/>
      <c r="D4" s="61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3"/>
    </row>
    <row r="5" spans="1:18">
      <c r="A5" s="64" t="s">
        <v>5</v>
      </c>
      <c r="B5" s="65"/>
      <c r="C5" s="66" t="s">
        <v>6</v>
      </c>
      <c r="D5" s="67"/>
      <c r="E5" s="68" t="s">
        <v>7</v>
      </c>
      <c r="F5" s="67"/>
      <c r="G5" s="67"/>
      <c r="H5" s="69"/>
      <c r="I5" s="67" t="s">
        <v>8</v>
      </c>
      <c r="J5" s="67"/>
      <c r="K5" s="67"/>
      <c r="L5" s="68" t="s">
        <v>9</v>
      </c>
      <c r="M5" s="67"/>
      <c r="N5" s="67"/>
      <c r="O5" s="67"/>
      <c r="P5" s="67"/>
      <c r="Q5" s="67"/>
      <c r="R5" s="70"/>
    </row>
    <row r="6" spans="1:18" ht="15.75" thickBot="1">
      <c r="A6" s="74">
        <f>COUNTIF(E21:HM21,"P")</f>
        <v>2</v>
      </c>
      <c r="B6" s="75"/>
      <c r="C6" s="76">
        <f>COUNTIF(E21:HO21,"F")</f>
        <v>0</v>
      </c>
      <c r="D6" s="77"/>
      <c r="E6" s="78">
        <f>SUM(L6,- A6,- C6)</f>
        <v>0</v>
      </c>
      <c r="F6" s="77"/>
      <c r="G6" s="77"/>
      <c r="H6" s="79"/>
      <c r="I6" s="5">
        <f>COUNTIF(E20:HM20,"N")</f>
        <v>1</v>
      </c>
      <c r="J6" s="5">
        <f>COUNTIF(E20:HM20,"A")</f>
        <v>1</v>
      </c>
      <c r="K6" s="5">
        <f>COUNTIF(E20:HO20,"B")</f>
        <v>0</v>
      </c>
      <c r="L6" s="78">
        <f>COUNTA(E8:R8)</f>
        <v>2</v>
      </c>
      <c r="M6" s="77"/>
      <c r="N6" s="77"/>
      <c r="O6" s="77"/>
      <c r="P6" s="77"/>
      <c r="Q6" s="77"/>
      <c r="R6" s="8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 t="s">
        <v>26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23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 ht="15.75" thickBot="1">
      <c r="A10" s="13"/>
      <c r="B10" s="14" t="s">
        <v>24</v>
      </c>
      <c r="C10" s="15"/>
      <c r="D10" s="16"/>
      <c r="E10" s="17"/>
      <c r="F10" s="17" t="s">
        <v>12</v>
      </c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21" t="s">
        <v>13</v>
      </c>
      <c r="B11" s="14"/>
      <c r="C11" s="15"/>
      <c r="D11" s="16"/>
      <c r="E11" s="19"/>
      <c r="F11" s="19"/>
      <c r="G11" s="19"/>
      <c r="H11" s="19"/>
      <c r="I11" s="19"/>
      <c r="J11" s="19"/>
      <c r="K11" s="19"/>
      <c r="L11" s="19"/>
      <c r="M11" s="20"/>
      <c r="N11" s="20"/>
      <c r="O11" s="20"/>
      <c r="P11" s="20"/>
      <c r="Q11" s="20"/>
      <c r="R11" s="19"/>
    </row>
    <row r="12" spans="1:18">
      <c r="A12" s="13"/>
      <c r="B12" s="14"/>
      <c r="C12" s="15"/>
      <c r="D12" s="16"/>
      <c r="E12" s="17"/>
      <c r="F12" s="17"/>
      <c r="G12" s="17"/>
      <c r="H12" s="17"/>
      <c r="I12" s="17"/>
      <c r="J12" s="19"/>
      <c r="K12" s="19"/>
      <c r="L12" s="19"/>
      <c r="M12" s="20"/>
      <c r="N12" s="20"/>
      <c r="O12" s="20"/>
      <c r="P12" s="20"/>
      <c r="Q12" s="20"/>
      <c r="R12" s="19"/>
    </row>
    <row r="13" spans="1:18" ht="15.75" thickBot="1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22" t="s">
        <v>14</v>
      </c>
      <c r="B14" s="23" t="s">
        <v>31</v>
      </c>
      <c r="C14" s="24"/>
      <c r="D14" s="25"/>
      <c r="E14" s="17" t="s">
        <v>12</v>
      </c>
      <c r="F14" s="17"/>
      <c r="G14" s="17"/>
      <c r="H14" s="17"/>
      <c r="I14" s="17"/>
      <c r="J14" s="17"/>
      <c r="K14" s="17"/>
      <c r="L14" s="17"/>
      <c r="M14" s="26"/>
      <c r="N14" s="26"/>
      <c r="O14" s="26"/>
      <c r="P14" s="26"/>
      <c r="Q14" s="26"/>
      <c r="R14" s="17"/>
    </row>
    <row r="15" spans="1:18">
      <c r="A15" s="27"/>
      <c r="B15" s="23" t="s">
        <v>32</v>
      </c>
      <c r="C15" s="24"/>
      <c r="D15" s="25"/>
      <c r="E15" s="17" t="s">
        <v>12</v>
      </c>
      <c r="F15" s="17"/>
      <c r="G15" s="17"/>
      <c r="H15" s="17"/>
      <c r="I15" s="17"/>
      <c r="J15" s="17"/>
      <c r="K15" s="17"/>
      <c r="L15" s="17"/>
      <c r="M15" s="26"/>
      <c r="N15" s="26"/>
      <c r="O15" s="26"/>
      <c r="P15" s="26"/>
      <c r="Q15" s="26"/>
      <c r="R15" s="17"/>
    </row>
    <row r="16" spans="1:18">
      <c r="A16" s="27"/>
      <c r="B16" s="28" t="s">
        <v>25</v>
      </c>
      <c r="C16" s="24"/>
      <c r="D16" s="25"/>
      <c r="E16" s="17"/>
      <c r="F16" s="17" t="s">
        <v>12</v>
      </c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>
      <c r="A17" s="27"/>
      <c r="B17" s="28"/>
      <c r="C17" s="29"/>
      <c r="D17" s="30"/>
      <c r="E17" s="18"/>
      <c r="F17" s="18"/>
      <c r="G17" s="18"/>
      <c r="H17" s="18"/>
      <c r="I17" s="18"/>
      <c r="J17" s="18"/>
      <c r="K17" s="18"/>
      <c r="L17" s="18"/>
      <c r="M17" s="31"/>
      <c r="N17" s="31"/>
      <c r="O17" s="31"/>
      <c r="P17" s="31"/>
      <c r="Q17" s="31"/>
      <c r="R17" s="18"/>
    </row>
    <row r="18" spans="1:18">
      <c r="A18" s="27"/>
      <c r="B18" s="28"/>
      <c r="C18" s="29"/>
      <c r="D18" s="30"/>
      <c r="E18" s="18"/>
      <c r="F18" s="18"/>
      <c r="G18" s="18"/>
      <c r="H18" s="18"/>
      <c r="I18" s="18"/>
      <c r="J18" s="18"/>
      <c r="K18" s="18"/>
      <c r="L18" s="18"/>
      <c r="M18" s="32"/>
      <c r="N18" s="32"/>
      <c r="O18" s="32"/>
      <c r="P18" s="32"/>
      <c r="Q18" s="32"/>
      <c r="R18" s="33"/>
    </row>
    <row r="19" spans="1:18" ht="15.75" thickBot="1">
      <c r="A19" s="27"/>
      <c r="B19" s="28"/>
      <c r="C19" s="29"/>
      <c r="D19" s="30"/>
      <c r="E19" s="34"/>
      <c r="F19" s="34"/>
      <c r="G19" s="34"/>
      <c r="H19" s="34"/>
      <c r="I19" s="34"/>
      <c r="J19" s="34"/>
      <c r="K19" s="34"/>
      <c r="L19" s="34"/>
      <c r="M19" s="35"/>
      <c r="N19" s="35"/>
      <c r="O19" s="35"/>
      <c r="P19" s="35"/>
      <c r="Q19" s="35"/>
      <c r="R19" s="36"/>
    </row>
    <row r="20" spans="1:18" ht="15.75" thickTop="1">
      <c r="A20" s="22" t="s">
        <v>15</v>
      </c>
      <c r="B20" s="81" t="s">
        <v>16</v>
      </c>
      <c r="C20" s="82"/>
      <c r="D20" s="83"/>
      <c r="E20" s="37" t="s">
        <v>17</v>
      </c>
      <c r="F20" s="37" t="s">
        <v>27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</row>
    <row r="21" spans="1:18">
      <c r="A21" s="27"/>
      <c r="B21" s="84" t="s">
        <v>18</v>
      </c>
      <c r="C21" s="85"/>
      <c r="D21" s="86"/>
      <c r="E21" s="18" t="s">
        <v>19</v>
      </c>
      <c r="F21" s="18" t="s">
        <v>19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ht="54">
      <c r="A22" s="27"/>
      <c r="B22" s="71" t="s">
        <v>20</v>
      </c>
      <c r="C22" s="72"/>
      <c r="D22" s="73"/>
      <c r="E22" s="38">
        <v>42377</v>
      </c>
      <c r="F22" s="38">
        <v>42377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</sheetData>
  <mergeCells count="22">
    <mergeCell ref="B22:D22"/>
    <mergeCell ref="A6:B6"/>
    <mergeCell ref="C6:D6"/>
    <mergeCell ref="E6:H6"/>
    <mergeCell ref="L6:R6"/>
    <mergeCell ref="B20:D20"/>
    <mergeCell ref="B21:D2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0 I9 E9:G10 E11:R19">
      <formula1>"O,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H18" sqref="H18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1" t="s">
        <v>0</v>
      </c>
      <c r="B2" s="42"/>
      <c r="C2" s="43" t="s">
        <v>33</v>
      </c>
      <c r="D2" s="44"/>
      <c r="E2" s="45" t="s">
        <v>1</v>
      </c>
      <c r="F2" s="46"/>
      <c r="G2" s="46"/>
      <c r="H2" s="47"/>
      <c r="I2" s="48" t="s">
        <v>33</v>
      </c>
      <c r="J2" s="49"/>
      <c r="K2" s="49"/>
      <c r="L2" s="49"/>
      <c r="M2" s="49"/>
      <c r="N2" s="49"/>
      <c r="O2" s="49"/>
      <c r="P2" s="49"/>
      <c r="Q2" s="49"/>
      <c r="R2" s="50"/>
    </row>
    <row r="3" spans="1:18">
      <c r="A3" s="51" t="s">
        <v>2</v>
      </c>
      <c r="B3" s="52"/>
      <c r="C3" s="53" t="s">
        <v>22</v>
      </c>
      <c r="D3" s="54"/>
      <c r="E3" s="55" t="s">
        <v>3</v>
      </c>
      <c r="F3" s="56"/>
      <c r="G3" s="56"/>
      <c r="H3" s="57"/>
      <c r="I3" s="58" t="str">
        <f>C3</f>
        <v>HungnvSE03293</v>
      </c>
      <c r="J3" s="59"/>
      <c r="K3" s="59"/>
      <c r="L3" s="59"/>
      <c r="M3" s="59"/>
      <c r="N3" s="59"/>
      <c r="O3" s="59"/>
      <c r="P3" s="59"/>
      <c r="Q3" s="59"/>
      <c r="R3" s="60"/>
    </row>
    <row r="4" spans="1:18">
      <c r="A4" s="51" t="s">
        <v>4</v>
      </c>
      <c r="B4" s="52"/>
      <c r="C4" s="61"/>
      <c r="D4" s="61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3"/>
    </row>
    <row r="5" spans="1:18">
      <c r="A5" s="64" t="s">
        <v>5</v>
      </c>
      <c r="B5" s="65"/>
      <c r="C5" s="66" t="s">
        <v>6</v>
      </c>
      <c r="D5" s="67"/>
      <c r="E5" s="68" t="s">
        <v>7</v>
      </c>
      <c r="F5" s="67"/>
      <c r="G5" s="67"/>
      <c r="H5" s="69"/>
      <c r="I5" s="67" t="s">
        <v>8</v>
      </c>
      <c r="J5" s="67"/>
      <c r="K5" s="67"/>
      <c r="L5" s="68" t="s">
        <v>9</v>
      </c>
      <c r="M5" s="67"/>
      <c r="N5" s="67"/>
      <c r="O5" s="67"/>
      <c r="P5" s="67"/>
      <c r="Q5" s="67"/>
      <c r="R5" s="70"/>
    </row>
    <row r="6" spans="1:18" ht="15.75" thickBot="1">
      <c r="A6" s="74">
        <f>COUNTIF(E20:HM20,"P")</f>
        <v>1</v>
      </c>
      <c r="B6" s="75"/>
      <c r="C6" s="76">
        <f>COUNTIF(E20:HO20,"F")</f>
        <v>0</v>
      </c>
      <c r="D6" s="77"/>
      <c r="E6" s="78">
        <f>SUM(L6,- A6,- C6)</f>
        <v>0</v>
      </c>
      <c r="F6" s="77"/>
      <c r="G6" s="77"/>
      <c r="H6" s="79"/>
      <c r="I6" s="5">
        <f>COUNTIF(E19:HM19,"N")</f>
        <v>1</v>
      </c>
      <c r="J6" s="5">
        <f>COUNTIF(E19:HM19,"A")</f>
        <v>0</v>
      </c>
      <c r="K6" s="5">
        <f>COUNTIF(E19:HO19,"B")</f>
        <v>0</v>
      </c>
      <c r="L6" s="78">
        <f>COUNTA(E8:R8)</f>
        <v>1</v>
      </c>
      <c r="M6" s="77"/>
      <c r="N6" s="77"/>
      <c r="O6" s="77"/>
      <c r="P6" s="77"/>
      <c r="Q6" s="77"/>
      <c r="R6" s="8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34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 ht="15.75" thickBot="1">
      <c r="A10" s="13"/>
      <c r="B10" s="14"/>
      <c r="C10" s="15"/>
      <c r="D10" s="16"/>
      <c r="E10" s="17"/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21" t="s">
        <v>13</v>
      </c>
      <c r="B11" s="14"/>
      <c r="C11" s="15"/>
      <c r="D11" s="16"/>
      <c r="E11" s="19"/>
      <c r="F11" s="19"/>
      <c r="G11" s="19"/>
      <c r="H11" s="19"/>
      <c r="I11" s="19"/>
      <c r="J11" s="19"/>
      <c r="K11" s="19"/>
      <c r="L11" s="19"/>
      <c r="M11" s="20"/>
      <c r="N11" s="20"/>
      <c r="O11" s="20"/>
      <c r="P11" s="20"/>
      <c r="Q11" s="20"/>
      <c r="R11" s="19"/>
    </row>
    <row r="12" spans="1:18">
      <c r="A12" s="13"/>
      <c r="B12" s="14"/>
      <c r="C12" s="15"/>
      <c r="D12" s="16"/>
      <c r="E12" s="17"/>
      <c r="F12" s="17"/>
      <c r="G12" s="17"/>
      <c r="H12" s="17"/>
      <c r="I12" s="17"/>
      <c r="J12" s="19"/>
      <c r="K12" s="19"/>
      <c r="L12" s="19"/>
      <c r="M12" s="20"/>
      <c r="N12" s="20"/>
      <c r="O12" s="20"/>
      <c r="P12" s="20"/>
      <c r="Q12" s="20"/>
      <c r="R12" s="19"/>
    </row>
    <row r="13" spans="1:18" ht="15.75" thickBot="1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ht="24.75" customHeight="1">
      <c r="A14" s="22" t="s">
        <v>14</v>
      </c>
      <c r="B14" s="90" t="s">
        <v>35</v>
      </c>
      <c r="C14" s="91"/>
      <c r="D14" s="92"/>
      <c r="E14" s="17" t="s">
        <v>12</v>
      </c>
      <c r="F14" s="17"/>
      <c r="G14" s="17"/>
      <c r="H14" s="17"/>
      <c r="I14" s="17"/>
      <c r="J14" s="17"/>
      <c r="K14" s="17"/>
      <c r="L14" s="17"/>
      <c r="M14" s="26"/>
      <c r="N14" s="26"/>
      <c r="O14" s="26"/>
      <c r="P14" s="26"/>
      <c r="Q14" s="26"/>
      <c r="R14" s="17"/>
    </row>
    <row r="15" spans="1:18" ht="24.75" customHeight="1">
      <c r="A15" s="27"/>
      <c r="B15" s="87" t="s">
        <v>37</v>
      </c>
      <c r="C15" s="88"/>
      <c r="D15" s="89"/>
      <c r="E15" s="17" t="s">
        <v>12</v>
      </c>
      <c r="F15" s="17"/>
      <c r="G15" s="17"/>
      <c r="H15" s="17"/>
      <c r="I15" s="17"/>
      <c r="J15" s="17"/>
      <c r="K15" s="17"/>
      <c r="L15" s="17"/>
      <c r="M15" s="26"/>
      <c r="N15" s="26"/>
      <c r="O15" s="26"/>
      <c r="P15" s="26"/>
      <c r="Q15" s="26"/>
      <c r="R15" s="17"/>
    </row>
    <row r="16" spans="1:18" ht="23.25" customHeight="1">
      <c r="A16" s="27"/>
      <c r="B16" s="87" t="s">
        <v>36</v>
      </c>
      <c r="C16" s="88"/>
      <c r="D16" s="89"/>
      <c r="E16" s="18" t="s">
        <v>12</v>
      </c>
      <c r="F16" s="18"/>
      <c r="G16" s="18"/>
      <c r="H16" s="18"/>
      <c r="I16" s="18"/>
      <c r="J16" s="18"/>
      <c r="K16" s="18"/>
      <c r="L16" s="18"/>
      <c r="M16" s="31"/>
      <c r="N16" s="31"/>
      <c r="O16" s="31"/>
      <c r="P16" s="31"/>
      <c r="Q16" s="31"/>
      <c r="R16" s="18"/>
    </row>
    <row r="17" spans="1:18">
      <c r="A17" s="27"/>
      <c r="B17" s="28"/>
      <c r="C17" s="29"/>
      <c r="D17" s="30"/>
      <c r="E17" s="18"/>
      <c r="F17" s="18"/>
      <c r="G17" s="18"/>
      <c r="H17" s="18"/>
      <c r="I17" s="18"/>
      <c r="J17" s="18"/>
      <c r="K17" s="18"/>
      <c r="L17" s="18"/>
      <c r="M17" s="32"/>
      <c r="N17" s="32"/>
      <c r="O17" s="32"/>
      <c r="P17" s="32"/>
      <c r="Q17" s="32"/>
      <c r="R17" s="33"/>
    </row>
    <row r="18" spans="1:18" ht="15.75" thickBot="1">
      <c r="A18" s="27"/>
      <c r="B18" s="28"/>
      <c r="C18" s="29"/>
      <c r="D18" s="30"/>
      <c r="E18" s="34"/>
      <c r="F18" s="34"/>
      <c r="G18" s="34"/>
      <c r="H18" s="34"/>
      <c r="I18" s="34"/>
      <c r="J18" s="34"/>
      <c r="K18" s="34"/>
      <c r="L18" s="34"/>
      <c r="M18" s="35"/>
      <c r="N18" s="35"/>
      <c r="O18" s="35"/>
      <c r="P18" s="35"/>
      <c r="Q18" s="35"/>
      <c r="R18" s="36"/>
    </row>
    <row r="19" spans="1:18" ht="15.75" thickTop="1">
      <c r="A19" s="22" t="s">
        <v>15</v>
      </c>
      <c r="B19" s="81" t="s">
        <v>16</v>
      </c>
      <c r="C19" s="82"/>
      <c r="D19" s="83"/>
      <c r="E19" s="37" t="s">
        <v>17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>
      <c r="A20" s="27"/>
      <c r="B20" s="84" t="s">
        <v>18</v>
      </c>
      <c r="C20" s="85"/>
      <c r="D20" s="86"/>
      <c r="E20" s="18" t="s">
        <v>19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>
      <c r="A21" s="27"/>
      <c r="B21" s="71" t="s">
        <v>20</v>
      </c>
      <c r="C21" s="72"/>
      <c r="D21" s="73"/>
      <c r="E21" s="38">
        <v>42377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</sheetData>
  <mergeCells count="25">
    <mergeCell ref="B21:D21"/>
    <mergeCell ref="B14:D14"/>
    <mergeCell ref="B15:D15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B16:D16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H10 I9 E9:G10 E11:R18">
      <formula1>"O, 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D12" sqref="D12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1" t="s">
        <v>0</v>
      </c>
      <c r="B2" s="42"/>
      <c r="C2" s="43" t="s">
        <v>38</v>
      </c>
      <c r="D2" s="44"/>
      <c r="E2" s="45" t="s">
        <v>1</v>
      </c>
      <c r="F2" s="46"/>
      <c r="G2" s="46"/>
      <c r="H2" s="47"/>
      <c r="I2" s="48" t="str">
        <f>C2</f>
        <v>checkIfUpvoted</v>
      </c>
      <c r="J2" s="49"/>
      <c r="K2" s="49"/>
      <c r="L2" s="49"/>
      <c r="M2" s="49"/>
      <c r="N2" s="49"/>
      <c r="O2" s="49"/>
      <c r="P2" s="49"/>
      <c r="Q2" s="49"/>
      <c r="R2" s="50"/>
    </row>
    <row r="3" spans="1:18">
      <c r="A3" s="51" t="s">
        <v>2</v>
      </c>
      <c r="B3" s="52"/>
      <c r="C3" s="53" t="s">
        <v>22</v>
      </c>
      <c r="D3" s="54"/>
      <c r="E3" s="55" t="s">
        <v>3</v>
      </c>
      <c r="F3" s="56"/>
      <c r="G3" s="56"/>
      <c r="H3" s="57"/>
      <c r="I3" s="58" t="str">
        <f>C3</f>
        <v>HungnvSE03293</v>
      </c>
      <c r="J3" s="59"/>
      <c r="K3" s="59"/>
      <c r="L3" s="59"/>
      <c r="M3" s="59"/>
      <c r="N3" s="59"/>
      <c r="O3" s="59"/>
      <c r="P3" s="59"/>
      <c r="Q3" s="59"/>
      <c r="R3" s="60"/>
    </row>
    <row r="4" spans="1:18">
      <c r="A4" s="51" t="s">
        <v>4</v>
      </c>
      <c r="B4" s="52"/>
      <c r="C4" s="61"/>
      <c r="D4" s="61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3"/>
    </row>
    <row r="5" spans="1:18">
      <c r="A5" s="64" t="s">
        <v>5</v>
      </c>
      <c r="B5" s="65"/>
      <c r="C5" s="66" t="s">
        <v>6</v>
      </c>
      <c r="D5" s="67"/>
      <c r="E5" s="68" t="s">
        <v>7</v>
      </c>
      <c r="F5" s="67"/>
      <c r="G5" s="67"/>
      <c r="H5" s="69"/>
      <c r="I5" s="67" t="s">
        <v>8</v>
      </c>
      <c r="J5" s="67"/>
      <c r="K5" s="67"/>
      <c r="L5" s="68" t="s">
        <v>9</v>
      </c>
      <c r="M5" s="67"/>
      <c r="N5" s="67"/>
      <c r="O5" s="67"/>
      <c r="P5" s="67"/>
      <c r="Q5" s="67"/>
      <c r="R5" s="70"/>
    </row>
    <row r="6" spans="1:18" ht="15.75" thickBot="1">
      <c r="A6" s="74">
        <f>COUNTIF(E22:HM22,"P")</f>
        <v>2</v>
      </c>
      <c r="B6" s="75"/>
      <c r="C6" s="76">
        <f>COUNTIF(E22:HO22,"F")</f>
        <v>0</v>
      </c>
      <c r="D6" s="77"/>
      <c r="E6" s="78">
        <f>SUM(L6,- A6,- C6)</f>
        <v>0</v>
      </c>
      <c r="F6" s="77"/>
      <c r="G6" s="77"/>
      <c r="H6" s="79"/>
      <c r="I6" s="5">
        <f>COUNTIF(E21:HM21,"N")</f>
        <v>2</v>
      </c>
      <c r="J6" s="5">
        <f>COUNTIF(E21:HM21,"A")</f>
        <v>0</v>
      </c>
      <c r="K6" s="5">
        <f>COUNTIF(E21:HO21,"B")</f>
        <v>0</v>
      </c>
      <c r="L6" s="78">
        <f>COUNTA(E8:R8)</f>
        <v>2</v>
      </c>
      <c r="M6" s="77"/>
      <c r="N6" s="77"/>
      <c r="O6" s="77"/>
      <c r="P6" s="77"/>
      <c r="Q6" s="77"/>
      <c r="R6" s="8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 t="s">
        <v>26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41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28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13"/>
      <c r="B11" s="14" t="s">
        <v>54</v>
      </c>
      <c r="C11" s="15"/>
      <c r="D11" s="16"/>
      <c r="E11" s="17" t="s">
        <v>12</v>
      </c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>
      <c r="A12" s="13"/>
      <c r="B12" s="14" t="s">
        <v>53</v>
      </c>
      <c r="C12" s="15"/>
      <c r="D12" s="16"/>
      <c r="E12" s="17"/>
      <c r="F12" s="17" t="s">
        <v>12</v>
      </c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.75" thickBot="1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 ht="24.75" customHeight="1">
      <c r="A16" s="22" t="s">
        <v>14</v>
      </c>
      <c r="B16" s="90" t="s">
        <v>30</v>
      </c>
      <c r="C16" s="91"/>
      <c r="D16" s="92"/>
      <c r="E16" s="17"/>
      <c r="F16" s="17" t="s">
        <v>12</v>
      </c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 ht="25.5" customHeight="1">
      <c r="A17" s="27"/>
      <c r="B17" s="87" t="s">
        <v>29</v>
      </c>
      <c r="C17" s="88"/>
      <c r="D17" s="89"/>
      <c r="E17" s="17" t="s">
        <v>12</v>
      </c>
      <c r="F17" s="17"/>
      <c r="G17" s="17"/>
      <c r="H17" s="17"/>
      <c r="I17" s="17"/>
      <c r="J17" s="17"/>
      <c r="K17" s="17"/>
      <c r="L17" s="17"/>
      <c r="M17" s="26"/>
      <c r="N17" s="26"/>
      <c r="O17" s="26"/>
      <c r="P17" s="26"/>
      <c r="Q17" s="26"/>
      <c r="R17" s="17"/>
    </row>
    <row r="18" spans="1:18">
      <c r="A18" s="27"/>
      <c r="B18" s="28"/>
      <c r="C18" s="29"/>
      <c r="D18" s="30"/>
      <c r="E18" s="18"/>
      <c r="F18" s="18"/>
      <c r="G18" s="18"/>
      <c r="H18" s="18"/>
      <c r="I18" s="18"/>
      <c r="J18" s="18"/>
      <c r="K18" s="18"/>
      <c r="L18" s="18"/>
      <c r="M18" s="31"/>
      <c r="N18" s="31"/>
      <c r="O18" s="31"/>
      <c r="P18" s="31"/>
      <c r="Q18" s="31"/>
      <c r="R18" s="18"/>
    </row>
    <row r="19" spans="1:18">
      <c r="A19" s="27"/>
      <c r="B19" s="28"/>
      <c r="C19" s="29"/>
      <c r="D19" s="30"/>
      <c r="E19" s="18"/>
      <c r="F19" s="18"/>
      <c r="G19" s="18"/>
      <c r="H19" s="18"/>
      <c r="I19" s="18"/>
      <c r="J19" s="18"/>
      <c r="K19" s="18"/>
      <c r="L19" s="18"/>
      <c r="M19" s="32"/>
      <c r="N19" s="32"/>
      <c r="O19" s="32"/>
      <c r="P19" s="32"/>
      <c r="Q19" s="32"/>
      <c r="R19" s="33"/>
    </row>
    <row r="20" spans="1:18" ht="15.75" thickBot="1">
      <c r="A20" s="27"/>
      <c r="B20" s="28"/>
      <c r="C20" s="29"/>
      <c r="D20" s="30"/>
      <c r="E20" s="34"/>
      <c r="F20" s="34"/>
      <c r="G20" s="34"/>
      <c r="H20" s="34"/>
      <c r="I20" s="34"/>
      <c r="J20" s="34"/>
      <c r="K20" s="34"/>
      <c r="L20" s="34"/>
      <c r="M20" s="35"/>
      <c r="N20" s="35"/>
      <c r="O20" s="35"/>
      <c r="P20" s="35"/>
      <c r="Q20" s="35"/>
      <c r="R20" s="36"/>
    </row>
    <row r="21" spans="1:18" ht="15.75" thickTop="1">
      <c r="A21" s="22" t="s">
        <v>15</v>
      </c>
      <c r="B21" s="81" t="s">
        <v>16</v>
      </c>
      <c r="C21" s="82"/>
      <c r="D21" s="83"/>
      <c r="E21" s="37" t="s">
        <v>17</v>
      </c>
      <c r="F21" s="37" t="s">
        <v>17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</row>
    <row r="22" spans="1:18">
      <c r="A22" s="27"/>
      <c r="B22" s="84" t="s">
        <v>18</v>
      </c>
      <c r="C22" s="85"/>
      <c r="D22" s="86"/>
      <c r="E22" s="18" t="s">
        <v>19</v>
      </c>
      <c r="F22" s="18" t="s">
        <v>19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ht="54">
      <c r="A23" s="27"/>
      <c r="B23" s="71" t="s">
        <v>20</v>
      </c>
      <c r="C23" s="72"/>
      <c r="D23" s="73"/>
      <c r="E23" s="38">
        <v>42377</v>
      </c>
      <c r="F23" s="38">
        <v>42377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</sheetData>
  <mergeCells count="24">
    <mergeCell ref="B21:D21"/>
    <mergeCell ref="B22:D22"/>
    <mergeCell ref="B23:D23"/>
    <mergeCell ref="A6:B6"/>
    <mergeCell ref="C6:D6"/>
    <mergeCell ref="E6:H6"/>
    <mergeCell ref="L6:R6"/>
    <mergeCell ref="B16:D16"/>
    <mergeCell ref="B17:D17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2 I9:I11 E9:G12 E13:R20">
      <formula1>"O, "</formula1>
    </dataValidation>
    <dataValidation type="list" allowBlank="1" showInputMessage="1" showErrorMessage="1" sqref="E22:R22">
      <formula1>"P,F, "</formula1>
    </dataValidation>
    <dataValidation type="list" allowBlank="1" showInputMessage="1" showErrorMessage="1" sqref="E21:R21">
      <formula1>"N,A,B,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G16" sqref="G16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1" t="s">
        <v>0</v>
      </c>
      <c r="B2" s="42"/>
      <c r="C2" s="43" t="s">
        <v>39</v>
      </c>
      <c r="D2" s="44"/>
      <c r="E2" s="45" t="s">
        <v>1</v>
      </c>
      <c r="F2" s="46"/>
      <c r="G2" s="46"/>
      <c r="H2" s="47"/>
      <c r="I2" s="48" t="str">
        <f>C2</f>
        <v>checkIfBookmarked</v>
      </c>
      <c r="J2" s="49"/>
      <c r="K2" s="49"/>
      <c r="L2" s="49"/>
      <c r="M2" s="49"/>
      <c r="N2" s="49"/>
      <c r="O2" s="49"/>
      <c r="P2" s="49"/>
      <c r="Q2" s="49"/>
      <c r="R2" s="50"/>
    </row>
    <row r="3" spans="1:18">
      <c r="A3" s="51" t="s">
        <v>2</v>
      </c>
      <c r="B3" s="52"/>
      <c r="C3" s="53" t="s">
        <v>22</v>
      </c>
      <c r="D3" s="54"/>
      <c r="E3" s="55" t="s">
        <v>3</v>
      </c>
      <c r="F3" s="56"/>
      <c r="G3" s="56"/>
      <c r="H3" s="57"/>
      <c r="I3" s="58" t="str">
        <f>C3</f>
        <v>HungnvSE03293</v>
      </c>
      <c r="J3" s="59"/>
      <c r="K3" s="59"/>
      <c r="L3" s="59"/>
      <c r="M3" s="59"/>
      <c r="N3" s="59"/>
      <c r="O3" s="59"/>
      <c r="P3" s="59"/>
      <c r="Q3" s="59"/>
      <c r="R3" s="60"/>
    </row>
    <row r="4" spans="1:18">
      <c r="A4" s="51" t="s">
        <v>4</v>
      </c>
      <c r="B4" s="52"/>
      <c r="C4" s="61"/>
      <c r="D4" s="61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3"/>
    </row>
    <row r="5" spans="1:18">
      <c r="A5" s="64" t="s">
        <v>5</v>
      </c>
      <c r="B5" s="65"/>
      <c r="C5" s="66" t="s">
        <v>6</v>
      </c>
      <c r="D5" s="67"/>
      <c r="E5" s="68" t="s">
        <v>7</v>
      </c>
      <c r="F5" s="67"/>
      <c r="G5" s="67"/>
      <c r="H5" s="69"/>
      <c r="I5" s="67" t="s">
        <v>8</v>
      </c>
      <c r="J5" s="67"/>
      <c r="K5" s="67"/>
      <c r="L5" s="68" t="s">
        <v>9</v>
      </c>
      <c r="M5" s="67"/>
      <c r="N5" s="67"/>
      <c r="O5" s="67"/>
      <c r="P5" s="67"/>
      <c r="Q5" s="67"/>
      <c r="R5" s="70"/>
    </row>
    <row r="6" spans="1:18" ht="15.75" thickBot="1">
      <c r="A6" s="74">
        <f>COUNTIF(E22:HM22,"P")</f>
        <v>2</v>
      </c>
      <c r="B6" s="75"/>
      <c r="C6" s="76">
        <f>COUNTIF(E22:HO22,"F")</f>
        <v>0</v>
      </c>
      <c r="D6" s="77"/>
      <c r="E6" s="78">
        <f>SUM(L6,- A6,- C6)</f>
        <v>0</v>
      </c>
      <c r="F6" s="77"/>
      <c r="G6" s="77"/>
      <c r="H6" s="79"/>
      <c r="I6" s="5">
        <f>COUNTIF(E21:HM21,"N")</f>
        <v>2</v>
      </c>
      <c r="J6" s="5">
        <f>COUNTIF(E21:HM21,"A")</f>
        <v>0</v>
      </c>
      <c r="K6" s="5">
        <f>COUNTIF(E21:HO21,"B")</f>
        <v>0</v>
      </c>
      <c r="L6" s="78">
        <f>COUNTA(E8:R8)</f>
        <v>2</v>
      </c>
      <c r="M6" s="77"/>
      <c r="N6" s="77"/>
      <c r="O6" s="77"/>
      <c r="P6" s="77"/>
      <c r="Q6" s="77"/>
      <c r="R6" s="8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 t="s">
        <v>26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41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28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13"/>
      <c r="B11" s="14" t="s">
        <v>52</v>
      </c>
      <c r="C11" s="15"/>
      <c r="D11" s="16"/>
      <c r="E11" s="17" t="s">
        <v>12</v>
      </c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>
      <c r="A12" s="13"/>
      <c r="B12" s="14" t="s">
        <v>51</v>
      </c>
      <c r="C12" s="15"/>
      <c r="D12" s="16"/>
      <c r="E12" s="17"/>
      <c r="F12" s="17" t="s">
        <v>12</v>
      </c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.75" thickBot="1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>
      <c r="A16" s="22" t="s">
        <v>14</v>
      </c>
      <c r="B16" s="90" t="s">
        <v>30</v>
      </c>
      <c r="C16" s="91"/>
      <c r="D16" s="92"/>
      <c r="E16" s="17"/>
      <c r="F16" s="17" t="s">
        <v>12</v>
      </c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>
      <c r="A17" s="27"/>
      <c r="B17" s="87" t="s">
        <v>29</v>
      </c>
      <c r="C17" s="88"/>
      <c r="D17" s="89"/>
      <c r="E17" s="17" t="s">
        <v>12</v>
      </c>
      <c r="F17" s="17"/>
      <c r="G17" s="17"/>
      <c r="H17" s="17"/>
      <c r="I17" s="17"/>
      <c r="J17" s="17"/>
      <c r="K17" s="17"/>
      <c r="L17" s="17"/>
      <c r="M17" s="26"/>
      <c r="N17" s="26"/>
      <c r="O17" s="26"/>
      <c r="P17" s="26"/>
      <c r="Q17" s="26"/>
      <c r="R17" s="17"/>
    </row>
    <row r="18" spans="1:18">
      <c r="A18" s="27"/>
      <c r="B18" s="28"/>
      <c r="C18" s="29"/>
      <c r="D18" s="30"/>
      <c r="E18" s="18"/>
      <c r="F18" s="18"/>
      <c r="G18" s="18"/>
      <c r="H18" s="18"/>
      <c r="I18" s="18"/>
      <c r="J18" s="18"/>
      <c r="K18" s="18"/>
      <c r="L18" s="18"/>
      <c r="M18" s="31"/>
      <c r="N18" s="31"/>
      <c r="O18" s="31"/>
      <c r="P18" s="31"/>
      <c r="Q18" s="31"/>
      <c r="R18" s="18"/>
    </row>
    <row r="19" spans="1:18">
      <c r="A19" s="27"/>
      <c r="B19" s="28"/>
      <c r="C19" s="29"/>
      <c r="D19" s="30"/>
      <c r="E19" s="18"/>
      <c r="F19" s="18"/>
      <c r="G19" s="18"/>
      <c r="H19" s="18"/>
      <c r="I19" s="18"/>
      <c r="J19" s="18"/>
      <c r="K19" s="18"/>
      <c r="L19" s="18"/>
      <c r="M19" s="32"/>
      <c r="N19" s="32"/>
      <c r="O19" s="32"/>
      <c r="P19" s="32"/>
      <c r="Q19" s="32"/>
      <c r="R19" s="33"/>
    </row>
    <row r="20" spans="1:18" ht="15.75" thickBot="1">
      <c r="A20" s="27"/>
      <c r="B20" s="28"/>
      <c r="C20" s="29"/>
      <c r="D20" s="30"/>
      <c r="E20" s="34"/>
      <c r="F20" s="34"/>
      <c r="G20" s="34"/>
      <c r="H20" s="34"/>
      <c r="I20" s="34"/>
      <c r="J20" s="34"/>
      <c r="K20" s="34"/>
      <c r="L20" s="34"/>
      <c r="M20" s="35"/>
      <c r="N20" s="35"/>
      <c r="O20" s="35"/>
      <c r="P20" s="35"/>
      <c r="Q20" s="35"/>
      <c r="R20" s="36"/>
    </row>
    <row r="21" spans="1:18" ht="15.75" thickTop="1">
      <c r="A21" s="22" t="s">
        <v>15</v>
      </c>
      <c r="B21" s="81" t="s">
        <v>16</v>
      </c>
      <c r="C21" s="82"/>
      <c r="D21" s="83"/>
      <c r="E21" s="37" t="s">
        <v>17</v>
      </c>
      <c r="F21" s="37" t="s">
        <v>17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</row>
    <row r="22" spans="1:18">
      <c r="A22" s="27"/>
      <c r="B22" s="84" t="s">
        <v>18</v>
      </c>
      <c r="C22" s="85"/>
      <c r="D22" s="86"/>
      <c r="E22" s="18" t="s">
        <v>19</v>
      </c>
      <c r="F22" s="18" t="s">
        <v>19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ht="54">
      <c r="A23" s="27"/>
      <c r="B23" s="71" t="s">
        <v>20</v>
      </c>
      <c r="C23" s="72"/>
      <c r="D23" s="73"/>
      <c r="E23" s="38">
        <v>42377</v>
      </c>
      <c r="F23" s="38">
        <v>42377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6:D16"/>
    <mergeCell ref="B17:D17"/>
    <mergeCell ref="A4:B4"/>
    <mergeCell ref="C4:R4"/>
    <mergeCell ref="A5:B5"/>
    <mergeCell ref="C5:D5"/>
    <mergeCell ref="E5:H5"/>
    <mergeCell ref="I5:K5"/>
    <mergeCell ref="L5:R5"/>
    <mergeCell ref="B21:D21"/>
    <mergeCell ref="B22:D22"/>
    <mergeCell ref="B23:D23"/>
    <mergeCell ref="A6:B6"/>
    <mergeCell ref="C6:D6"/>
  </mergeCells>
  <dataValidations count="3">
    <dataValidation type="list" allowBlank="1" showInputMessage="1" showErrorMessage="1" sqref="E21:R21">
      <formula1>"N,A,B, "</formula1>
    </dataValidation>
    <dataValidation type="list" allowBlank="1" showInputMessage="1" showErrorMessage="1" sqref="E22:R22">
      <formula1>"P,F, "</formula1>
    </dataValidation>
    <dataValidation type="list" allowBlank="1" showInputMessage="1" showErrorMessage="1" sqref="H12 I9:I11 E9:G12 E13:R20">
      <formula1>"O, 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B9" sqref="B9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1" t="s">
        <v>0</v>
      </c>
      <c r="B2" s="42"/>
      <c r="C2" s="43" t="s">
        <v>40</v>
      </c>
      <c r="D2" s="44"/>
      <c r="E2" s="45" t="s">
        <v>1</v>
      </c>
      <c r="F2" s="46"/>
      <c r="G2" s="46"/>
      <c r="H2" s="47"/>
      <c r="I2" s="48" t="str">
        <f>C2</f>
        <v>addJob</v>
      </c>
      <c r="J2" s="49"/>
      <c r="K2" s="49"/>
      <c r="L2" s="49"/>
      <c r="M2" s="49"/>
      <c r="N2" s="49"/>
      <c r="O2" s="49"/>
      <c r="P2" s="49"/>
      <c r="Q2" s="49"/>
      <c r="R2" s="50"/>
    </row>
    <row r="3" spans="1:18">
      <c r="A3" s="51" t="s">
        <v>2</v>
      </c>
      <c r="B3" s="52"/>
      <c r="C3" s="53" t="s">
        <v>22</v>
      </c>
      <c r="D3" s="54"/>
      <c r="E3" s="55" t="s">
        <v>3</v>
      </c>
      <c r="F3" s="56"/>
      <c r="G3" s="56"/>
      <c r="H3" s="57"/>
      <c r="I3" s="58" t="str">
        <f>C3</f>
        <v>HungnvSE03293</v>
      </c>
      <c r="J3" s="59"/>
      <c r="K3" s="59"/>
      <c r="L3" s="59"/>
      <c r="M3" s="59"/>
      <c r="N3" s="59"/>
      <c r="O3" s="59"/>
      <c r="P3" s="59"/>
      <c r="Q3" s="59"/>
      <c r="R3" s="60"/>
    </row>
    <row r="4" spans="1:18">
      <c r="A4" s="51" t="s">
        <v>4</v>
      </c>
      <c r="B4" s="52"/>
      <c r="C4" s="61"/>
      <c r="D4" s="61"/>
      <c r="E4" s="62"/>
      <c r="F4" s="62"/>
      <c r="G4" s="62"/>
      <c r="H4" s="62"/>
      <c r="I4" s="61"/>
      <c r="J4" s="61"/>
      <c r="K4" s="61"/>
      <c r="L4" s="61"/>
      <c r="M4" s="61"/>
      <c r="N4" s="61"/>
      <c r="O4" s="61"/>
      <c r="P4" s="61"/>
      <c r="Q4" s="61"/>
      <c r="R4" s="63"/>
    </row>
    <row r="5" spans="1:18">
      <c r="A5" s="64" t="s">
        <v>5</v>
      </c>
      <c r="B5" s="65"/>
      <c r="C5" s="66" t="s">
        <v>6</v>
      </c>
      <c r="D5" s="67"/>
      <c r="E5" s="68" t="s">
        <v>7</v>
      </c>
      <c r="F5" s="67"/>
      <c r="G5" s="67"/>
      <c r="H5" s="69"/>
      <c r="I5" s="67" t="s">
        <v>8</v>
      </c>
      <c r="J5" s="67"/>
      <c r="K5" s="67"/>
      <c r="L5" s="68" t="s">
        <v>9</v>
      </c>
      <c r="M5" s="67"/>
      <c r="N5" s="67"/>
      <c r="O5" s="67"/>
      <c r="P5" s="67"/>
      <c r="Q5" s="67"/>
      <c r="R5" s="70"/>
    </row>
    <row r="6" spans="1:18" ht="15.75" thickBot="1">
      <c r="A6" s="74">
        <f>COUNTIF(E19:HM19,"P")</f>
        <v>1</v>
      </c>
      <c r="B6" s="75"/>
      <c r="C6" s="76">
        <f>COUNTIF(E19:HO19,"F")</f>
        <v>0</v>
      </c>
      <c r="D6" s="77"/>
      <c r="E6" s="78">
        <f>SUM(L6,- A6,- C6)</f>
        <v>0</v>
      </c>
      <c r="F6" s="77"/>
      <c r="G6" s="77"/>
      <c r="H6" s="79"/>
      <c r="I6" s="5">
        <f>COUNTIF(E18:HM18,"N")</f>
        <v>1</v>
      </c>
      <c r="J6" s="5">
        <f>COUNTIF(E18:HM18,"A")</f>
        <v>0</v>
      </c>
      <c r="K6" s="5">
        <f>COUNTIF(E18:HO18,"B")</f>
        <v>0</v>
      </c>
      <c r="L6" s="78">
        <f>COUNTA(E8:R8)</f>
        <v>1</v>
      </c>
      <c r="M6" s="77"/>
      <c r="N6" s="77"/>
      <c r="O6" s="77"/>
      <c r="P6" s="77"/>
      <c r="Q6" s="77"/>
      <c r="R6" s="8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41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42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ht="15.75" thickBot="1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>
      <c r="A12" s="21" t="s">
        <v>13</v>
      </c>
      <c r="B12" s="14"/>
      <c r="C12" s="15"/>
      <c r="D12" s="16"/>
      <c r="E12" s="19"/>
      <c r="F12" s="19"/>
      <c r="G12" s="19"/>
      <c r="H12" s="19"/>
      <c r="I12" s="19"/>
      <c r="J12" s="19"/>
      <c r="K12" s="19"/>
      <c r="L12" s="19"/>
      <c r="M12" s="20"/>
      <c r="N12" s="20"/>
      <c r="O12" s="20"/>
      <c r="P12" s="20"/>
      <c r="Q12" s="20"/>
      <c r="R12" s="19"/>
    </row>
    <row r="13" spans="1:18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ht="15.75" thickBot="1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>
      <c r="A15" s="22" t="s">
        <v>14</v>
      </c>
      <c r="B15" s="93" t="s">
        <v>43</v>
      </c>
      <c r="C15" s="94"/>
      <c r="D15" s="95"/>
      <c r="E15" s="17" t="s">
        <v>12</v>
      </c>
      <c r="F15" s="17"/>
      <c r="G15" s="17"/>
      <c r="H15" s="17"/>
      <c r="I15" s="17"/>
      <c r="J15" s="17"/>
      <c r="K15" s="17"/>
      <c r="L15" s="17"/>
      <c r="M15" s="26"/>
      <c r="N15" s="26"/>
      <c r="O15" s="26"/>
      <c r="P15" s="26"/>
      <c r="Q15" s="26"/>
      <c r="R15" s="17"/>
    </row>
    <row r="16" spans="1:18">
      <c r="A16" s="27"/>
      <c r="B16" s="96"/>
      <c r="C16" s="97"/>
      <c r="D16" s="98"/>
      <c r="E16" s="17"/>
      <c r="F16" s="17"/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 ht="15.75" thickBot="1">
      <c r="A17" s="27"/>
      <c r="B17" s="28"/>
      <c r="C17" s="29"/>
      <c r="D17" s="30"/>
      <c r="E17" s="39"/>
      <c r="F17" s="39"/>
      <c r="G17" s="39"/>
      <c r="H17" s="39"/>
      <c r="I17" s="39"/>
      <c r="J17" s="39"/>
      <c r="K17" s="39"/>
      <c r="L17" s="39"/>
      <c r="M17" s="40"/>
      <c r="N17" s="40"/>
      <c r="O17" s="40"/>
      <c r="P17" s="40"/>
      <c r="Q17" s="40"/>
      <c r="R17" s="36"/>
    </row>
    <row r="18" spans="1:18" ht="15.75" thickTop="1">
      <c r="A18" s="22" t="s">
        <v>15</v>
      </c>
      <c r="B18" s="81" t="s">
        <v>16</v>
      </c>
      <c r="C18" s="82"/>
      <c r="D18" s="83"/>
      <c r="E18" s="37" t="s">
        <v>17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18">
      <c r="A19" s="27"/>
      <c r="B19" s="84" t="s">
        <v>18</v>
      </c>
      <c r="C19" s="85"/>
      <c r="D19" s="86"/>
      <c r="E19" s="18" t="s">
        <v>19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54">
      <c r="A20" s="27"/>
      <c r="B20" s="71" t="s">
        <v>20</v>
      </c>
      <c r="C20" s="72"/>
      <c r="D20" s="73"/>
      <c r="E20" s="38">
        <v>42377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</sheetData>
  <mergeCells count="24">
    <mergeCell ref="B18:D18"/>
    <mergeCell ref="B19:D19"/>
    <mergeCell ref="B20:D20"/>
    <mergeCell ref="A6:B6"/>
    <mergeCell ref="C6:D6"/>
    <mergeCell ref="E6:H6"/>
    <mergeCell ref="L6:R6"/>
    <mergeCell ref="B15:D15"/>
    <mergeCell ref="B16:D1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7">
      <formula1>"O,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Guidleline</vt:lpstr>
      <vt:lpstr>FunctionList</vt:lpstr>
      <vt:lpstr>Cover</vt:lpstr>
      <vt:lpstr>Test Report</vt:lpstr>
      <vt:lpstr>save</vt:lpstr>
      <vt:lpstr>initReview</vt:lpstr>
      <vt:lpstr>checkIfUpvoted</vt:lpstr>
      <vt:lpstr>checkIfBookmarked</vt:lpstr>
      <vt:lpstr>addJob</vt:lpstr>
      <vt:lpstr>deleteJob</vt:lpstr>
      <vt:lpstr>upvote</vt:lpstr>
      <vt:lpstr>bookmark</vt:lpstr>
      <vt:lpstr>highlight</vt:lpstr>
      <vt:lpstr>postComment</vt:lpstr>
      <vt:lpstr>deleteComment</vt:lpstr>
      <vt:lpstr>sendReport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2016-08-04T07:03:15Z</dcterms:created>
  <dcterms:modified xsi:type="dcterms:W3CDTF">2016-08-04T09:46:30Z</dcterms:modified>
</cp:coreProperties>
</file>