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defaultThemeVersion="166925"/>
  <xr:revisionPtr revIDLastSave="0" documentId="13_ncr:1_{6E16D391-CA4F-4F34-A2EC-16B0921008B1}" xr6:coauthVersionLast="47" xr6:coauthVersionMax="47" xr10:uidLastSave="{00000000-0000-0000-0000-000000000000}"/>
  <bookViews>
    <workbookView xWindow="29190" yWindow="390" windowWidth="26085" windowHeight="16590" xr2:uid="{00000000-000D-0000-FFFF-FFFF00000000}"/>
  </bookViews>
  <sheets>
    <sheet name="SAM_13_A_original" sheetId="2" r:id="rId1"/>
    <sheet name="SAM_13_A" sheetId="7" r:id="rId2"/>
    <sheet name="SAM_13_B_original" sheetId="8" r:id="rId3"/>
    <sheet name="SAM_13_B" sheetId="9" r:id="rId4"/>
  </sheets>
  <definedNames>
    <definedName name="_xlnm.Print_Area" localSheetId="1">SAM_13_A!$B$2:$L$13</definedName>
    <definedName name="_xlnm.Print_Area" localSheetId="3">SAM_13_B!$B$2:$S$20</definedName>
    <definedName name="_xlnm.Print_Area" localSheetId="2">SAM_13_B_original!$A$1:$AE$20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9" l="1"/>
  <c r="F5" i="9"/>
  <c r="G5" i="9"/>
  <c r="H5" i="9"/>
  <c r="J5" i="9"/>
  <c r="K5" i="9"/>
  <c r="L5" i="9"/>
  <c r="M5" i="9"/>
  <c r="N5" i="9"/>
  <c r="O5" i="9"/>
  <c r="P5" i="9"/>
  <c r="Q5" i="9"/>
  <c r="R5" i="9"/>
  <c r="E6" i="9"/>
  <c r="F6" i="9"/>
  <c r="G6" i="9"/>
  <c r="H6" i="9"/>
  <c r="I6" i="9"/>
  <c r="K6" i="9"/>
  <c r="L6" i="9"/>
  <c r="M6" i="9"/>
  <c r="N6" i="9"/>
  <c r="O6" i="9"/>
  <c r="P6" i="9"/>
  <c r="Q6" i="9"/>
  <c r="R6" i="9"/>
  <c r="E7" i="9"/>
  <c r="F7" i="9"/>
  <c r="G7" i="9"/>
  <c r="H7" i="9"/>
  <c r="I7" i="9"/>
  <c r="J7" i="9"/>
  <c r="L7" i="9"/>
  <c r="M7" i="9"/>
  <c r="N7" i="9"/>
  <c r="O7" i="9"/>
  <c r="P7" i="9"/>
  <c r="Q7" i="9"/>
  <c r="R7" i="9"/>
  <c r="G8" i="9"/>
  <c r="H8" i="9"/>
  <c r="I8" i="9"/>
  <c r="J8" i="9"/>
  <c r="K8" i="9"/>
  <c r="L8" i="9"/>
  <c r="M8" i="9"/>
  <c r="N8" i="9"/>
  <c r="O8" i="9"/>
  <c r="P8" i="9"/>
  <c r="Q8" i="9"/>
  <c r="R8" i="9"/>
  <c r="G9" i="9"/>
  <c r="H9" i="9"/>
  <c r="I9" i="9"/>
  <c r="J9" i="9"/>
  <c r="K9" i="9"/>
  <c r="L9" i="9"/>
  <c r="M9" i="9"/>
  <c r="N9" i="9"/>
  <c r="O9" i="9"/>
  <c r="P9" i="9"/>
  <c r="Q9" i="9"/>
  <c r="R9" i="9"/>
  <c r="E10" i="9"/>
  <c r="F10" i="9"/>
  <c r="G10" i="9"/>
  <c r="H10" i="9"/>
  <c r="I10" i="9"/>
  <c r="J10" i="9"/>
  <c r="K10" i="9"/>
  <c r="M10" i="9"/>
  <c r="N10" i="9"/>
  <c r="O10" i="9"/>
  <c r="P10" i="9"/>
  <c r="Q10" i="9"/>
  <c r="R10" i="9"/>
  <c r="E11" i="9"/>
  <c r="F11" i="9"/>
  <c r="G11" i="9"/>
  <c r="H11" i="9"/>
  <c r="I11" i="9"/>
  <c r="J11" i="9"/>
  <c r="K11" i="9"/>
  <c r="L11" i="9"/>
  <c r="N11" i="9"/>
  <c r="O11" i="9"/>
  <c r="P11" i="9"/>
  <c r="Q11" i="9"/>
  <c r="E12" i="9"/>
  <c r="F12" i="9"/>
  <c r="G12" i="9"/>
  <c r="H12" i="9"/>
  <c r="I12" i="9"/>
  <c r="J12" i="9"/>
  <c r="K12" i="9"/>
  <c r="L12" i="9"/>
  <c r="M12" i="9"/>
  <c r="O12" i="9"/>
  <c r="P12" i="9"/>
  <c r="Q12" i="9"/>
  <c r="R12" i="9"/>
  <c r="E13" i="9"/>
  <c r="G13" i="9"/>
  <c r="H13" i="9"/>
  <c r="I13" i="9"/>
  <c r="J13" i="9"/>
  <c r="K13" i="9"/>
  <c r="L13" i="9"/>
  <c r="M13" i="9"/>
  <c r="N13" i="9"/>
  <c r="Q13" i="9"/>
  <c r="R13" i="9"/>
  <c r="G14" i="9"/>
  <c r="H14" i="9"/>
  <c r="I14" i="9"/>
  <c r="J14" i="9"/>
  <c r="K14" i="9"/>
  <c r="L14" i="9"/>
  <c r="M14" i="9"/>
  <c r="N14" i="9"/>
  <c r="O14" i="9"/>
  <c r="Q14" i="9"/>
  <c r="R14" i="9"/>
  <c r="E15" i="9"/>
  <c r="G15" i="9"/>
  <c r="H15" i="9"/>
  <c r="I15" i="9"/>
  <c r="J15" i="9"/>
  <c r="K15" i="9"/>
  <c r="L15" i="9"/>
  <c r="M15" i="9"/>
  <c r="N15" i="9"/>
  <c r="Q15" i="9"/>
  <c r="R15" i="9"/>
  <c r="E16" i="9"/>
  <c r="F16" i="9"/>
  <c r="G16" i="9"/>
  <c r="H16" i="9"/>
  <c r="I16" i="9"/>
  <c r="J16" i="9"/>
  <c r="K16" i="9"/>
  <c r="L16" i="9"/>
  <c r="M16" i="9"/>
  <c r="N16" i="9"/>
  <c r="O16" i="9"/>
  <c r="P16" i="9"/>
  <c r="R16" i="9"/>
  <c r="E17" i="9"/>
  <c r="F17" i="9"/>
  <c r="G17" i="9"/>
  <c r="H17" i="9"/>
  <c r="I17" i="9"/>
  <c r="J17" i="9"/>
  <c r="K17" i="9"/>
  <c r="L17" i="9"/>
  <c r="M17" i="9"/>
  <c r="N17" i="9"/>
  <c r="O17" i="9"/>
  <c r="P17" i="9"/>
  <c r="R17" i="9"/>
  <c r="E18" i="9"/>
  <c r="F18" i="9"/>
  <c r="I18" i="9"/>
  <c r="J18" i="9"/>
  <c r="K18" i="9"/>
  <c r="L18" i="9"/>
  <c r="M18" i="9"/>
  <c r="N18" i="9"/>
  <c r="O18" i="9"/>
  <c r="P18" i="9"/>
  <c r="Q18" i="9"/>
  <c r="R18" i="9"/>
  <c r="E19" i="9"/>
  <c r="F19" i="9"/>
  <c r="G19" i="9"/>
  <c r="H19" i="9"/>
  <c r="I19" i="9"/>
  <c r="J19" i="9"/>
  <c r="K19" i="9"/>
  <c r="L19" i="9"/>
  <c r="M19" i="9"/>
  <c r="O19" i="9"/>
  <c r="P19" i="9"/>
  <c r="R19" i="9"/>
  <c r="D6" i="9"/>
  <c r="D7" i="9"/>
  <c r="D10" i="9"/>
  <c r="D11" i="9"/>
  <c r="D12" i="9"/>
  <c r="D16" i="9"/>
  <c r="D17" i="9"/>
  <c r="D18" i="9"/>
  <c r="D19" i="9"/>
  <c r="D5" i="9"/>
  <c r="AB16" i="8"/>
  <c r="Q17" i="9" s="1"/>
  <c r="AB15" i="8"/>
  <c r="Q16" i="9" s="1"/>
  <c r="C15" i="8"/>
  <c r="AB18" i="8" s="1"/>
  <c r="Q19" i="9" s="1"/>
  <c r="AA12" i="8"/>
  <c r="P13" i="9" s="1"/>
  <c r="AA13" i="8"/>
  <c r="P14" i="9" s="1"/>
  <c r="AA14" i="8"/>
  <c r="P15" i="9" s="1"/>
  <c r="K4" i="8"/>
  <c r="T4" i="8" s="1"/>
  <c r="I5" i="9" s="1"/>
  <c r="Y18" i="8"/>
  <c r="N19" i="9" s="1"/>
  <c r="X18" i="8"/>
  <c r="W18" i="8"/>
  <c r="S17" i="8"/>
  <c r="S19" i="8" s="1"/>
  <c r="R17" i="8"/>
  <c r="R19" i="8" s="1"/>
  <c r="Z14" i="8"/>
  <c r="O15" i="9" s="1"/>
  <c r="Q14" i="8"/>
  <c r="F15" i="9" s="1"/>
  <c r="P14" i="8"/>
  <c r="O14" i="8"/>
  <c r="D15" i="9" s="1"/>
  <c r="Z13" i="8"/>
  <c r="Q13" i="8"/>
  <c r="F14" i="9" s="1"/>
  <c r="P13" i="8"/>
  <c r="E14" i="9" s="1"/>
  <c r="O13" i="8"/>
  <c r="D14" i="9" s="1"/>
  <c r="C13" i="8"/>
  <c r="Z12" i="8"/>
  <c r="O13" i="9" s="1"/>
  <c r="Q12" i="8"/>
  <c r="F13" i="9" s="1"/>
  <c r="P12" i="8"/>
  <c r="O12" i="8"/>
  <c r="D13" i="9" s="1"/>
  <c r="C12" i="8"/>
  <c r="AC11" i="8"/>
  <c r="AC10" i="8"/>
  <c r="R11" i="9" s="1"/>
  <c r="E10" i="8"/>
  <c r="D10" i="8"/>
  <c r="C10" i="8"/>
  <c r="AC9" i="8"/>
  <c r="Q8" i="8"/>
  <c r="F9" i="9" s="1"/>
  <c r="P8" i="8"/>
  <c r="E9" i="9" s="1"/>
  <c r="O8" i="8"/>
  <c r="D9" i="9" s="1"/>
  <c r="Q7" i="8"/>
  <c r="F8" i="9" s="1"/>
  <c r="P7" i="8"/>
  <c r="E8" i="9" s="1"/>
  <c r="O7" i="8"/>
  <c r="D8" i="9" s="1"/>
  <c r="K6" i="8"/>
  <c r="Y11" i="8" s="1"/>
  <c r="N12" i="9" s="1"/>
  <c r="K5" i="8"/>
  <c r="X10" i="8" s="1"/>
  <c r="M11" i="9" s="1"/>
  <c r="G5" i="7"/>
  <c r="H5" i="7"/>
  <c r="K5" i="7"/>
  <c r="G6" i="7"/>
  <c r="H6" i="7"/>
  <c r="K6" i="7"/>
  <c r="G7" i="7"/>
  <c r="H7" i="7"/>
  <c r="K7" i="7"/>
  <c r="G8" i="7"/>
  <c r="H8" i="7"/>
  <c r="I8" i="7"/>
  <c r="J8" i="7"/>
  <c r="K8" i="7"/>
  <c r="G9" i="7"/>
  <c r="H9" i="7"/>
  <c r="I9" i="7"/>
  <c r="J9" i="7"/>
  <c r="K9" i="7"/>
  <c r="E10" i="7"/>
  <c r="F10" i="7"/>
  <c r="G10" i="7"/>
  <c r="H10" i="7"/>
  <c r="I10" i="7"/>
  <c r="J10" i="7"/>
  <c r="E11" i="7"/>
  <c r="F11" i="7"/>
  <c r="G11" i="7"/>
  <c r="H11" i="7"/>
  <c r="I11" i="7"/>
  <c r="J11" i="7"/>
  <c r="E12" i="7"/>
  <c r="F12" i="7"/>
  <c r="I12" i="7"/>
  <c r="J12" i="7"/>
  <c r="K12" i="7"/>
  <c r="D10" i="7"/>
  <c r="D11" i="7"/>
  <c r="D12" i="7"/>
  <c r="S10" i="2"/>
  <c r="K11" i="7" s="1"/>
  <c r="S9" i="2"/>
  <c r="K10" i="7" s="1"/>
  <c r="Q4" i="2"/>
  <c r="I5" i="7" s="1"/>
  <c r="P11" i="2"/>
  <c r="H12" i="7" s="1"/>
  <c r="O11" i="2"/>
  <c r="G12" i="7" s="1"/>
  <c r="T9" i="2"/>
  <c r="AD15" i="8" l="1"/>
  <c r="W9" i="8"/>
  <c r="L10" i="9" s="1"/>
  <c r="P20" i="9"/>
  <c r="F22" i="9"/>
  <c r="N22" i="9"/>
  <c r="G18" i="9"/>
  <c r="AC19" i="8"/>
  <c r="AD16" i="8"/>
  <c r="Z19" i="8"/>
  <c r="U19" i="9"/>
  <c r="U17" i="9"/>
  <c r="AA19" i="8"/>
  <c r="P22" i="9"/>
  <c r="H18" i="9"/>
  <c r="H22" i="9" s="1"/>
  <c r="S17" i="9"/>
  <c r="E22" i="9"/>
  <c r="M22" i="9"/>
  <c r="U8" i="9"/>
  <c r="D20" i="9"/>
  <c r="L20" i="9"/>
  <c r="U9" i="9"/>
  <c r="U13" i="9"/>
  <c r="O20" i="9"/>
  <c r="U12" i="9"/>
  <c r="Q20" i="9"/>
  <c r="U11" i="9"/>
  <c r="U15" i="9"/>
  <c r="I20" i="9"/>
  <c r="R20" i="9"/>
  <c r="I22" i="9"/>
  <c r="U10" i="9"/>
  <c r="U14" i="9"/>
  <c r="Q22" i="9"/>
  <c r="U16" i="9"/>
  <c r="R22" i="9"/>
  <c r="E20" i="9"/>
  <c r="M20" i="9"/>
  <c r="O22" i="9"/>
  <c r="F20" i="9"/>
  <c r="N20" i="9"/>
  <c r="S5" i="9"/>
  <c r="S8" i="9"/>
  <c r="S9" i="9"/>
  <c r="S10" i="9"/>
  <c r="S11" i="9"/>
  <c r="S12" i="9"/>
  <c r="S13" i="9"/>
  <c r="S14" i="9"/>
  <c r="S15" i="9"/>
  <c r="S16" i="9"/>
  <c r="S19" i="9"/>
  <c r="D22" i="9"/>
  <c r="L22" i="9"/>
  <c r="U5" i="9"/>
  <c r="AB19" i="8"/>
  <c r="K13" i="7"/>
  <c r="N11" i="7"/>
  <c r="N10" i="7"/>
  <c r="K15" i="7"/>
  <c r="T10" i="2"/>
  <c r="S12" i="2"/>
  <c r="O12" i="2"/>
  <c r="G13" i="7"/>
  <c r="G15" i="7"/>
  <c r="H13" i="7"/>
  <c r="H15" i="7"/>
  <c r="P12" i="2"/>
  <c r="N12" i="7"/>
  <c r="L12" i="7"/>
  <c r="AD18" i="8"/>
  <c r="AD12" i="8"/>
  <c r="AD7" i="8"/>
  <c r="AD17" i="8"/>
  <c r="U5" i="8"/>
  <c r="O19" i="8"/>
  <c r="P19" i="8"/>
  <c r="Q19" i="8"/>
  <c r="AD14" i="8"/>
  <c r="AD13" i="8"/>
  <c r="AD8" i="8"/>
  <c r="X19" i="8"/>
  <c r="AD10" i="8"/>
  <c r="Y19" i="8"/>
  <c r="AD11" i="8"/>
  <c r="W19" i="8"/>
  <c r="AD9" i="8"/>
  <c r="V6" i="8"/>
  <c r="K7" i="9" s="1"/>
  <c r="K20" i="9" s="1"/>
  <c r="L11" i="7"/>
  <c r="L10" i="7"/>
  <c r="T11" i="2"/>
  <c r="U18" i="9" l="1"/>
  <c r="H20" i="9"/>
  <c r="S18" i="9"/>
  <c r="G20" i="9"/>
  <c r="U7" i="9"/>
  <c r="U19" i="8"/>
  <c r="J6" i="9"/>
  <c r="K22" i="9"/>
  <c r="S7" i="9"/>
  <c r="G22" i="9"/>
  <c r="AD5" i="8"/>
  <c r="AD4" i="8"/>
  <c r="O21" i="8" s="1" a="1"/>
  <c r="T19" i="8"/>
  <c r="AD6" i="8"/>
  <c r="V19" i="8"/>
  <c r="AB21" i="8" l="1"/>
  <c r="AB22" i="8" s="1"/>
  <c r="Q21" i="8"/>
  <c r="Q22" i="8" s="1"/>
  <c r="R21" i="8"/>
  <c r="P21" i="8"/>
  <c r="P22" i="8" s="1"/>
  <c r="X21" i="8"/>
  <c r="V21" i="8"/>
  <c r="S21" i="8"/>
  <c r="O21" i="8"/>
  <c r="O22" i="8" s="1"/>
  <c r="Y21" i="8"/>
  <c r="Y22" i="8" s="1"/>
  <c r="Z21" i="8"/>
  <c r="Z22" i="8" s="1"/>
  <c r="W21" i="8"/>
  <c r="W22" i="8" s="1"/>
  <c r="T21" i="8"/>
  <c r="T22" i="8" s="1"/>
  <c r="AA21" i="8"/>
  <c r="AA22" i="8" s="1"/>
  <c r="AC21" i="8"/>
  <c r="AC22" i="8" s="1"/>
  <c r="U21" i="8"/>
  <c r="U22" i="8" s="1"/>
  <c r="S6" i="9"/>
  <c r="U6" i="9"/>
  <c r="D23" i="9" s="1" a="1"/>
  <c r="J20" i="9"/>
  <c r="J22" i="9"/>
  <c r="R22" i="8"/>
  <c r="X22" i="8"/>
  <c r="V22" i="8"/>
  <c r="S22" i="8"/>
  <c r="D23" i="9" l="1"/>
  <c r="D24" i="9" s="1"/>
  <c r="P23" i="9"/>
  <c r="P24" i="9" s="1"/>
  <c r="K23" i="9"/>
  <c r="K24" i="9" s="1"/>
  <c r="H23" i="9"/>
  <c r="H24" i="9" s="1"/>
  <c r="R23" i="9"/>
  <c r="R24" i="9" s="1"/>
  <c r="J23" i="9"/>
  <c r="J24" i="9" s="1"/>
  <c r="G23" i="9"/>
  <c r="G24" i="9" s="1"/>
  <c r="E23" i="9"/>
  <c r="E24" i="9" s="1"/>
  <c r="Q23" i="9"/>
  <c r="Q24" i="9" s="1"/>
  <c r="N23" i="9"/>
  <c r="N24" i="9" s="1"/>
  <c r="L23" i="9"/>
  <c r="L24" i="9" s="1"/>
  <c r="O23" i="9"/>
  <c r="O24" i="9" s="1"/>
  <c r="M23" i="9"/>
  <c r="M24" i="9" s="1"/>
  <c r="I23" i="9"/>
  <c r="I24" i="9" s="1"/>
  <c r="F23" i="9"/>
  <c r="F24" i="9" s="1"/>
  <c r="R4" i="2"/>
  <c r="J5" i="7" l="1"/>
  <c r="R5" i="2"/>
  <c r="J6" i="7" s="1"/>
  <c r="R6" i="2"/>
  <c r="J7" i="7" s="1"/>
  <c r="Q5" i="2"/>
  <c r="Q6" i="2"/>
  <c r="I7" i="7" s="1"/>
  <c r="N8" i="2"/>
  <c r="F9" i="7" s="1"/>
  <c r="M8" i="2"/>
  <c r="E9" i="7" s="1"/>
  <c r="L8" i="2"/>
  <c r="N7" i="2"/>
  <c r="F8" i="7" s="1"/>
  <c r="M7" i="2"/>
  <c r="L7" i="2"/>
  <c r="D8" i="7" s="1"/>
  <c r="N6" i="2"/>
  <c r="F7" i="7" s="1"/>
  <c r="M6" i="2"/>
  <c r="E7" i="7" s="1"/>
  <c r="L6" i="2"/>
  <c r="N5" i="2"/>
  <c r="F6" i="7" s="1"/>
  <c r="M5" i="2"/>
  <c r="E6" i="7" s="1"/>
  <c r="L5" i="2"/>
  <c r="N4" i="2"/>
  <c r="F5" i="7" s="1"/>
  <c r="M4" i="2"/>
  <c r="E5" i="7" s="1"/>
  <c r="L4" i="2"/>
  <c r="C13" i="2"/>
  <c r="C12" i="2"/>
  <c r="T5" i="2" l="1"/>
  <c r="D6" i="7"/>
  <c r="Q12" i="2"/>
  <c r="I6" i="7"/>
  <c r="L6" i="7" s="1"/>
  <c r="D7" i="7"/>
  <c r="N7" i="7" s="1"/>
  <c r="T6" i="2"/>
  <c r="J13" i="7"/>
  <c r="J15" i="7"/>
  <c r="T4" i="2"/>
  <c r="D5" i="7"/>
  <c r="N5" i="7" s="1"/>
  <c r="R12" i="2"/>
  <c r="E8" i="7"/>
  <c r="N8" i="7" s="1"/>
  <c r="T7" i="2"/>
  <c r="T8" i="2"/>
  <c r="D9" i="7"/>
  <c r="N9" i="7" s="1"/>
  <c r="L12" i="2"/>
  <c r="M12" i="2"/>
  <c r="N12" i="2"/>
  <c r="F15" i="7"/>
  <c r="H5" i="2"/>
  <c r="H6" i="2"/>
  <c r="H4" i="2"/>
  <c r="D10" i="2"/>
  <c r="E10" i="2"/>
  <c r="C10" i="2"/>
  <c r="L5" i="7" l="1"/>
  <c r="L8" i="7"/>
  <c r="L14" i="2" a="1"/>
  <c r="N6" i="7"/>
  <c r="D16" i="7" s="1" a="1"/>
  <c r="L9" i="7"/>
  <c r="E15" i="7"/>
  <c r="I15" i="7"/>
  <c r="I13" i="7"/>
  <c r="D13" i="7"/>
  <c r="F13" i="7"/>
  <c r="L7" i="7"/>
  <c r="D15" i="7"/>
  <c r="E13" i="7"/>
  <c r="D16" i="7" l="1"/>
  <c r="I16" i="7"/>
  <c r="K16" i="7"/>
  <c r="J16" i="7"/>
  <c r="J17" i="7" s="1"/>
  <c r="H16" i="7"/>
  <c r="H17" i="7" s="1"/>
  <c r="E16" i="7"/>
  <c r="G16" i="7"/>
  <c r="F16" i="7"/>
  <c r="F17" i="7" s="1"/>
  <c r="L14" i="2"/>
  <c r="L15" i="2" s="1"/>
  <c r="Q14" i="2"/>
  <c r="Q15" i="2" s="1"/>
  <c r="R14" i="2"/>
  <c r="R15" i="2" s="1"/>
  <c r="S14" i="2"/>
  <c r="S15" i="2" s="1"/>
  <c r="P14" i="2"/>
  <c r="P15" i="2" s="1"/>
  <c r="N14" i="2"/>
  <c r="O14" i="2"/>
  <c r="O15" i="2" s="1"/>
  <c r="M14" i="2"/>
  <c r="M15" i="2" s="1"/>
  <c r="D17" i="7"/>
  <c r="I17" i="7"/>
  <c r="G17" i="7"/>
  <c r="E17" i="7"/>
  <c r="K17" i="7"/>
  <c r="N15" i="2"/>
</calcChain>
</file>

<file path=xl/sharedStrings.xml><?xml version="1.0" encoding="utf-8"?>
<sst xmlns="http://schemas.openxmlformats.org/spreadsheetml/2006/main" count="204" uniqueCount="58">
  <si>
    <t>投資</t>
    <rPh sb="0" eb="2">
      <t>トウシ</t>
    </rPh>
    <phoneticPr fontId="1"/>
  </si>
  <si>
    <t>家計</t>
    <rPh sb="0" eb="2">
      <t>カケイ</t>
    </rPh>
    <phoneticPr fontId="1"/>
  </si>
  <si>
    <t>輸出</t>
    <rPh sb="0" eb="2">
      <t>ユシュツ</t>
    </rPh>
    <phoneticPr fontId="1"/>
  </si>
  <si>
    <t>輸入</t>
    <rPh sb="0" eb="2">
      <t>ユニュウ</t>
    </rPh>
    <phoneticPr fontId="1"/>
  </si>
  <si>
    <t>関税</t>
    <rPh sb="0" eb="2">
      <t>カンゼイ</t>
    </rPh>
    <phoneticPr fontId="1"/>
  </si>
  <si>
    <t>海外</t>
    <rPh sb="0" eb="2">
      <t>カイガイ</t>
    </rPh>
    <phoneticPr fontId="1"/>
  </si>
  <si>
    <t>列和</t>
    <rPh sb="0" eb="1">
      <t>レツ</t>
    </rPh>
    <rPh sb="1" eb="2">
      <t>ワ</t>
    </rPh>
    <phoneticPr fontId="1"/>
  </si>
  <si>
    <t>行和</t>
    <rPh sb="0" eb="1">
      <t>ギョウ</t>
    </rPh>
    <rPh sb="1" eb="2">
      <t>ワ</t>
    </rPh>
    <phoneticPr fontId="1"/>
  </si>
  <si>
    <t>Check</t>
    <phoneticPr fontId="1"/>
  </si>
  <si>
    <t>貿易収支</t>
    <rPh sb="0" eb="2">
      <t>ボウエキ</t>
    </rPh>
    <rPh sb="2" eb="4">
      <t>シュウシ</t>
    </rPh>
    <phoneticPr fontId="1"/>
  </si>
  <si>
    <t>付加価値</t>
    <rPh sb="0" eb="2">
      <t>フカ</t>
    </rPh>
    <rPh sb="2" eb="4">
      <t>カチ</t>
    </rPh>
    <phoneticPr fontId="1"/>
  </si>
  <si>
    <t>最終需要</t>
    <rPh sb="0" eb="2">
      <t>サイシュウ</t>
    </rPh>
    <rPh sb="2" eb="4">
      <t>ジュヨウ</t>
    </rPh>
    <phoneticPr fontId="1"/>
  </si>
  <si>
    <t>Check</t>
    <phoneticPr fontId="1"/>
  </si>
  <si>
    <t>消費</t>
    <rPh sb="0" eb="2">
      <t>ショウヒ</t>
    </rPh>
    <phoneticPr fontId="1"/>
  </si>
  <si>
    <t>農業（部門）</t>
    <rPh sb="0" eb="2">
      <t>ノウギョウ</t>
    </rPh>
    <rPh sb="3" eb="5">
      <t>ブモン</t>
    </rPh>
    <phoneticPr fontId="1"/>
  </si>
  <si>
    <t>製造業（部門）</t>
    <rPh sb="0" eb="3">
      <t>セイゾウギョウ</t>
    </rPh>
    <rPh sb="4" eb="6">
      <t>ブモン</t>
    </rPh>
    <phoneticPr fontId="1"/>
  </si>
  <si>
    <t>サービス（部門）</t>
    <rPh sb="5" eb="7">
      <t>ブモン</t>
    </rPh>
    <phoneticPr fontId="1"/>
  </si>
  <si>
    <t>農業（財）</t>
    <rPh sb="0" eb="2">
      <t>ノウギョウ</t>
    </rPh>
    <rPh sb="3" eb="4">
      <t>ザイ</t>
    </rPh>
    <phoneticPr fontId="1"/>
  </si>
  <si>
    <t>製造業（財）</t>
    <rPh sb="0" eb="3">
      <t>セイゾウギョウ</t>
    </rPh>
    <rPh sb="4" eb="5">
      <t>ザイ</t>
    </rPh>
    <phoneticPr fontId="1"/>
  </si>
  <si>
    <t>サービス（財）</t>
    <rPh sb="5" eb="6">
      <t>ザイ</t>
    </rPh>
    <phoneticPr fontId="1"/>
  </si>
  <si>
    <t>国内供給・輸出供給の配分</t>
    <rPh sb="0" eb="2">
      <t>コクナイ</t>
    </rPh>
    <rPh sb="2" eb="4">
      <t>キョウキュウ</t>
    </rPh>
    <rPh sb="5" eb="7">
      <t>ユシュツ</t>
    </rPh>
    <rPh sb="7" eb="9">
      <t>キョウキュウ</t>
    </rPh>
    <rPh sb="10" eb="12">
      <t>ハイブン</t>
    </rPh>
    <phoneticPr fontId="1"/>
  </si>
  <si>
    <t>Armingto統合</t>
    <rPh sb="8" eb="10">
      <t>トウゴウ</t>
    </rPh>
    <phoneticPr fontId="1"/>
  </si>
  <si>
    <t>Check</t>
    <phoneticPr fontId="1"/>
  </si>
  <si>
    <t>国内供給・輸出供給の配分　→　生産された財を国内への供給と輸出への供給に配分する活動</t>
    <rPh sb="0" eb="2">
      <t>コクナイ</t>
    </rPh>
    <rPh sb="2" eb="4">
      <t>キョウキュウ</t>
    </rPh>
    <rPh sb="5" eb="7">
      <t>ユシュツ</t>
    </rPh>
    <rPh sb="7" eb="9">
      <t>キョウキュウ</t>
    </rPh>
    <rPh sb="10" eb="12">
      <t>ハイブン</t>
    </rPh>
    <rPh sb="15" eb="17">
      <t>セイサン</t>
    </rPh>
    <rPh sb="20" eb="21">
      <t>ザイ</t>
    </rPh>
    <rPh sb="22" eb="24">
      <t>コクナイ</t>
    </rPh>
    <rPh sb="26" eb="28">
      <t>キョウキュウ</t>
    </rPh>
    <rPh sb="29" eb="31">
      <t>ユシュツ</t>
    </rPh>
    <rPh sb="33" eb="35">
      <t>キョウキュウ</t>
    </rPh>
    <rPh sb="36" eb="38">
      <t>ハイブン</t>
    </rPh>
    <rPh sb="40" eb="42">
      <t>カツドウ</t>
    </rPh>
    <phoneticPr fontId="1"/>
  </si>
  <si>
    <t>Sector</t>
    <phoneticPr fontId="1"/>
  </si>
  <si>
    <t>Sector</t>
    <phoneticPr fontId="1"/>
  </si>
  <si>
    <t>Factor</t>
    <phoneticPr fontId="1"/>
  </si>
  <si>
    <t>DE</t>
    <phoneticPr fontId="1"/>
  </si>
  <si>
    <t>Goods</t>
    <phoneticPr fontId="1"/>
  </si>
  <si>
    <t>Other</t>
    <phoneticPr fontId="1"/>
  </si>
  <si>
    <t>Agent</t>
    <phoneticPr fontId="1"/>
  </si>
  <si>
    <t>Sum</t>
    <phoneticPr fontId="1"/>
  </si>
  <si>
    <t>Row sum</t>
    <phoneticPr fontId="1"/>
  </si>
  <si>
    <t>AGR</t>
    <phoneticPr fontId="1"/>
  </si>
  <si>
    <t>MAN</t>
    <phoneticPr fontId="1"/>
  </si>
  <si>
    <t>SER</t>
    <phoneticPr fontId="1"/>
  </si>
  <si>
    <t>SER</t>
    <phoneticPr fontId="1"/>
  </si>
  <si>
    <t>LAB</t>
    <phoneticPr fontId="1"/>
  </si>
  <si>
    <t>CAP</t>
    <phoneticPr fontId="1"/>
  </si>
  <si>
    <t>HH</t>
    <phoneticPr fontId="1"/>
  </si>
  <si>
    <t>ROW</t>
    <phoneticPr fontId="1"/>
  </si>
  <si>
    <t>Column sum</t>
    <phoneticPr fontId="1"/>
  </si>
  <si>
    <t>Row sum</t>
    <phoneticPr fontId="1"/>
  </si>
  <si>
    <t>CON</t>
    <phoneticPr fontId="1"/>
  </si>
  <si>
    <t>INV</t>
    <phoneticPr fontId="1"/>
  </si>
  <si>
    <t>家計</t>
    <rPh sb="0" eb="2">
      <t>カケイ</t>
    </rPh>
    <phoneticPr fontId="1"/>
  </si>
  <si>
    <t>SAM_A</t>
    <phoneticPr fontId="1"/>
  </si>
  <si>
    <t>IO_A</t>
    <phoneticPr fontId="1"/>
  </si>
  <si>
    <t>IO_B</t>
    <phoneticPr fontId="1"/>
  </si>
  <si>
    <t>SAM_B</t>
    <phoneticPr fontId="1"/>
  </si>
  <si>
    <t>農業</t>
    <rPh sb="0" eb="2">
      <t>ノウギョウ</t>
    </rPh>
    <phoneticPr fontId="1"/>
  </si>
  <si>
    <t>製造業</t>
    <rPh sb="0" eb="3">
      <t>セイゾウギョウ</t>
    </rPh>
    <phoneticPr fontId="1"/>
  </si>
  <si>
    <t>サービス</t>
    <phoneticPr fontId="1"/>
  </si>
  <si>
    <t>労働</t>
    <rPh sb="0" eb="2">
      <t>ロウドウ</t>
    </rPh>
    <phoneticPr fontId="1"/>
  </si>
  <si>
    <t>資本</t>
    <rPh sb="0" eb="2">
      <t>シホン</t>
    </rPh>
    <phoneticPr fontId="1"/>
  </si>
  <si>
    <t>純間接税</t>
    <rPh sb="0" eb="1">
      <t>ジュン</t>
    </rPh>
    <rPh sb="1" eb="4">
      <t>カンセツゼイ</t>
    </rPh>
    <phoneticPr fontId="1"/>
  </si>
  <si>
    <t>所得税</t>
    <rPh sb="0" eb="3">
      <t>ショトクゼイ</t>
    </rPh>
    <phoneticPr fontId="1"/>
  </si>
  <si>
    <t>Armington統合</t>
    <rPh sb="9" eb="11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</si>
</sst>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2" borderId="4" xfId="0" applyFont="1" applyFill="1" applyBorder="1"/>
    <xf numFmtId="0" fontId="4" fillId="2" borderId="3" xfId="0" applyFont="1" applyFill="1" applyBorder="1"/>
    <xf numFmtId="0" fontId="2" fillId="2" borderId="5" xfId="0" applyFont="1" applyFill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2" borderId="0" xfId="0" applyFont="1" applyFill="1" applyAlignment="1"/>
    <xf numFmtId="0" fontId="2" fillId="0" borderId="0" xfId="0" applyFont="1" applyAlignment="1"/>
    <xf numFmtId="0" fontId="5" fillId="6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2" fillId="8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2" borderId="4" xfId="0" applyFont="1" applyFill="1" applyBorder="1" applyAlignment="1"/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5" xfId="0" applyFont="1" applyFill="1" applyBorder="1" applyAlignment="1"/>
    <xf numFmtId="0" fontId="2" fillId="3" borderId="2" xfId="0" applyFont="1" applyFill="1" applyBorder="1" applyAlignment="1"/>
    <xf numFmtId="0" fontId="6" fillId="6" borderId="0" xfId="0" applyFont="1" applyFill="1" applyAlignment="1">
      <alignment horizontal="center" vertical="center" wrapText="1"/>
    </xf>
    <xf numFmtId="0" fontId="2" fillId="2" borderId="2" xfId="0" applyFont="1" applyFill="1" applyBorder="1" applyAlignment="1"/>
    <xf numFmtId="0" fontId="2" fillId="2" borderId="0" xfId="0" applyFont="1" applyFill="1" applyBorder="1" applyAlignment="1"/>
    <xf numFmtId="0" fontId="6" fillId="2" borderId="0" xfId="0" applyFont="1" applyFill="1" applyAlignment="1">
      <alignment horizontal="center" vertical="center" wrapText="1"/>
    </xf>
    <xf numFmtId="0" fontId="2" fillId="7" borderId="1" xfId="0" applyFont="1" applyFill="1" applyBorder="1" applyAlignment="1"/>
    <xf numFmtId="0" fontId="2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/>
  </sheetViews>
  <sheetFormatPr defaultColWidth="9" defaultRowHeight="18.75" x14ac:dyDescent="0.4"/>
  <cols>
    <col min="1" max="1" width="4.625" style="2" customWidth="1"/>
    <col min="2" max="8" width="8.25" style="2" customWidth="1"/>
    <col min="9" max="9" width="5.125" style="2" customWidth="1"/>
    <col min="10" max="10" width="3.75" style="2" customWidth="1"/>
    <col min="11" max="11" width="9" style="2"/>
    <col min="12" max="20" width="7.625" style="2" customWidth="1"/>
    <col min="21" max="16384" width="9" style="2"/>
  </cols>
  <sheetData>
    <row r="1" spans="1:2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1"/>
      <c r="B2" s="1" t="s">
        <v>47</v>
      </c>
      <c r="C2" s="1"/>
      <c r="D2" s="1"/>
      <c r="E2" s="1"/>
      <c r="F2" s="1"/>
      <c r="G2" s="1"/>
      <c r="H2" s="1"/>
      <c r="I2" s="1"/>
      <c r="J2" s="1"/>
      <c r="K2" s="1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7.5" x14ac:dyDescent="0.4">
      <c r="A3" s="1"/>
      <c r="B3" s="14"/>
      <c r="C3" s="15" t="s">
        <v>50</v>
      </c>
      <c r="D3" s="15" t="s">
        <v>51</v>
      </c>
      <c r="E3" s="15" t="s">
        <v>52</v>
      </c>
      <c r="F3" s="15" t="s">
        <v>13</v>
      </c>
      <c r="G3" s="15" t="s">
        <v>0</v>
      </c>
      <c r="H3" s="16" t="s">
        <v>7</v>
      </c>
      <c r="I3" s="1"/>
      <c r="J3" s="1"/>
      <c r="K3" s="17"/>
      <c r="L3" s="18" t="s">
        <v>50</v>
      </c>
      <c r="M3" s="18" t="s">
        <v>51</v>
      </c>
      <c r="N3" s="18" t="s">
        <v>52</v>
      </c>
      <c r="O3" s="18" t="s">
        <v>53</v>
      </c>
      <c r="P3" s="18" t="s">
        <v>54</v>
      </c>
      <c r="Q3" s="18" t="s">
        <v>13</v>
      </c>
      <c r="R3" s="18" t="s">
        <v>0</v>
      </c>
      <c r="S3" s="18" t="s">
        <v>45</v>
      </c>
      <c r="T3" s="16" t="s">
        <v>7</v>
      </c>
      <c r="U3" s="1"/>
    </row>
    <row r="4" spans="1:21" x14ac:dyDescent="0.4">
      <c r="A4" s="1"/>
      <c r="B4" s="19" t="s">
        <v>50</v>
      </c>
      <c r="C4" s="20">
        <v>30</v>
      </c>
      <c r="D4" s="20">
        <v>10</v>
      </c>
      <c r="E4" s="20">
        <v>30</v>
      </c>
      <c r="F4" s="21">
        <v>80</v>
      </c>
      <c r="G4" s="21">
        <v>20</v>
      </c>
      <c r="H4" s="22">
        <f>SUM(C4:G4)</f>
        <v>170</v>
      </c>
      <c r="I4" s="1"/>
      <c r="J4" s="1"/>
      <c r="K4" s="23" t="s">
        <v>50</v>
      </c>
      <c r="L4" s="20">
        <f t="shared" ref="L4:N8" si="0">C4</f>
        <v>30</v>
      </c>
      <c r="M4" s="20">
        <f t="shared" si="0"/>
        <v>10</v>
      </c>
      <c r="N4" s="20">
        <f t="shared" si="0"/>
        <v>30</v>
      </c>
      <c r="O4" s="7"/>
      <c r="P4" s="7"/>
      <c r="Q4" s="21">
        <f t="shared" ref="Q4:R6" si="1">F4</f>
        <v>80</v>
      </c>
      <c r="R4" s="21">
        <f t="shared" si="1"/>
        <v>20</v>
      </c>
      <c r="S4" s="7"/>
      <c r="T4" s="22">
        <f>SUM(L4:S4)</f>
        <v>170</v>
      </c>
      <c r="U4" s="1"/>
    </row>
    <row r="5" spans="1:21" x14ac:dyDescent="0.4">
      <c r="A5" s="1"/>
      <c r="B5" s="19" t="s">
        <v>51</v>
      </c>
      <c r="C5" s="20">
        <v>10</v>
      </c>
      <c r="D5" s="20">
        <v>50</v>
      </c>
      <c r="E5" s="20">
        <v>20</v>
      </c>
      <c r="F5" s="21">
        <v>120</v>
      </c>
      <c r="G5" s="21">
        <v>130</v>
      </c>
      <c r="H5" s="22">
        <f>SUM(C5:G5)</f>
        <v>330</v>
      </c>
      <c r="I5" s="1"/>
      <c r="J5" s="1"/>
      <c r="K5" s="23" t="s">
        <v>51</v>
      </c>
      <c r="L5" s="20">
        <f t="shared" si="0"/>
        <v>10</v>
      </c>
      <c r="M5" s="20">
        <f t="shared" si="0"/>
        <v>50</v>
      </c>
      <c r="N5" s="20">
        <f t="shared" si="0"/>
        <v>20</v>
      </c>
      <c r="O5" s="7"/>
      <c r="P5" s="7"/>
      <c r="Q5" s="21">
        <f t="shared" si="1"/>
        <v>120</v>
      </c>
      <c r="R5" s="21">
        <f t="shared" si="1"/>
        <v>130</v>
      </c>
      <c r="S5" s="7"/>
      <c r="T5" s="22">
        <f t="shared" ref="T5:T11" si="2">SUM(L5:S5)</f>
        <v>330</v>
      </c>
      <c r="U5" s="1"/>
    </row>
    <row r="6" spans="1:21" x14ac:dyDescent="0.4">
      <c r="A6" s="1"/>
      <c r="B6" s="19" t="s">
        <v>52</v>
      </c>
      <c r="C6" s="20">
        <v>20</v>
      </c>
      <c r="D6" s="20">
        <v>40</v>
      </c>
      <c r="E6" s="20">
        <v>20</v>
      </c>
      <c r="F6" s="21">
        <v>100</v>
      </c>
      <c r="G6" s="21">
        <v>10</v>
      </c>
      <c r="H6" s="22">
        <f>SUM(C6:G6)</f>
        <v>190</v>
      </c>
      <c r="I6" s="1"/>
      <c r="J6" s="1"/>
      <c r="K6" s="23" t="s">
        <v>52</v>
      </c>
      <c r="L6" s="20">
        <f t="shared" si="0"/>
        <v>20</v>
      </c>
      <c r="M6" s="20">
        <f t="shared" si="0"/>
        <v>40</v>
      </c>
      <c r="N6" s="20">
        <f t="shared" si="0"/>
        <v>20</v>
      </c>
      <c r="O6" s="7"/>
      <c r="P6" s="7"/>
      <c r="Q6" s="21">
        <f t="shared" si="1"/>
        <v>100</v>
      </c>
      <c r="R6" s="21">
        <f t="shared" si="1"/>
        <v>10</v>
      </c>
      <c r="S6" s="7"/>
      <c r="T6" s="22">
        <f t="shared" si="2"/>
        <v>190</v>
      </c>
      <c r="U6" s="1"/>
    </row>
    <row r="7" spans="1:21" x14ac:dyDescent="0.4">
      <c r="A7" s="1"/>
      <c r="B7" s="19" t="s">
        <v>53</v>
      </c>
      <c r="C7" s="20">
        <v>60</v>
      </c>
      <c r="D7" s="20">
        <v>110</v>
      </c>
      <c r="E7" s="20">
        <v>70</v>
      </c>
      <c r="F7" s="1"/>
      <c r="G7" s="1"/>
      <c r="H7" s="1"/>
      <c r="I7" s="1"/>
      <c r="J7" s="1"/>
      <c r="K7" s="23" t="s">
        <v>53</v>
      </c>
      <c r="L7" s="20">
        <f t="shared" si="0"/>
        <v>60</v>
      </c>
      <c r="M7" s="20">
        <f t="shared" si="0"/>
        <v>110</v>
      </c>
      <c r="N7" s="20">
        <f t="shared" si="0"/>
        <v>70</v>
      </c>
      <c r="O7" s="7"/>
      <c r="P7" s="7"/>
      <c r="Q7" s="7"/>
      <c r="R7" s="7"/>
      <c r="S7" s="7"/>
      <c r="T7" s="22">
        <f t="shared" si="2"/>
        <v>240</v>
      </c>
      <c r="U7" s="1"/>
    </row>
    <row r="8" spans="1:21" x14ac:dyDescent="0.4">
      <c r="A8" s="1"/>
      <c r="B8" s="19" t="s">
        <v>54</v>
      </c>
      <c r="C8" s="20">
        <v>50</v>
      </c>
      <c r="D8" s="20">
        <v>120</v>
      </c>
      <c r="E8" s="20">
        <v>50</v>
      </c>
      <c r="F8" s="1"/>
      <c r="G8" s="1"/>
      <c r="H8" s="1"/>
      <c r="I8" s="1"/>
      <c r="J8" s="1"/>
      <c r="K8" s="23" t="s">
        <v>54</v>
      </c>
      <c r="L8" s="20">
        <f t="shared" si="0"/>
        <v>50</v>
      </c>
      <c r="M8" s="20">
        <f t="shared" si="0"/>
        <v>120</v>
      </c>
      <c r="N8" s="20">
        <f t="shared" si="0"/>
        <v>50</v>
      </c>
      <c r="O8" s="7"/>
      <c r="P8" s="7"/>
      <c r="Q8" s="7"/>
      <c r="R8" s="7"/>
      <c r="S8" s="7"/>
      <c r="T8" s="22">
        <f t="shared" si="2"/>
        <v>220</v>
      </c>
      <c r="U8" s="1"/>
    </row>
    <row r="9" spans="1:21" x14ac:dyDescent="0.4">
      <c r="A9" s="1"/>
      <c r="B9" s="24" t="s">
        <v>55</v>
      </c>
      <c r="C9" s="25">
        <v>0</v>
      </c>
      <c r="D9" s="25">
        <v>0</v>
      </c>
      <c r="E9" s="25">
        <v>0</v>
      </c>
      <c r="F9" s="1"/>
      <c r="G9" s="1"/>
      <c r="H9" s="1"/>
      <c r="I9" s="1"/>
      <c r="J9" s="1"/>
      <c r="K9" s="23" t="s">
        <v>13</v>
      </c>
      <c r="L9" s="7"/>
      <c r="M9" s="7"/>
      <c r="N9" s="7"/>
      <c r="O9" s="7"/>
      <c r="P9" s="7"/>
      <c r="Q9" s="7"/>
      <c r="R9" s="7"/>
      <c r="S9" s="7">
        <f>SUM(F4:F6)</f>
        <v>300</v>
      </c>
      <c r="T9" s="22">
        <f t="shared" si="2"/>
        <v>300</v>
      </c>
      <c r="U9" s="1"/>
    </row>
    <row r="10" spans="1:21" x14ac:dyDescent="0.4">
      <c r="A10" s="1"/>
      <c r="B10" s="24" t="s">
        <v>6</v>
      </c>
      <c r="C10" s="26">
        <f>SUM(C4:C9)</f>
        <v>170</v>
      </c>
      <c r="D10" s="26">
        <f t="shared" ref="D10:E10" si="3">SUM(D4:D9)</f>
        <v>330</v>
      </c>
      <c r="E10" s="26">
        <f t="shared" si="3"/>
        <v>190</v>
      </c>
      <c r="F10" s="1"/>
      <c r="G10" s="1"/>
      <c r="H10" s="1"/>
      <c r="I10" s="1"/>
      <c r="J10" s="1"/>
      <c r="K10" s="23" t="s">
        <v>0</v>
      </c>
      <c r="L10" s="7"/>
      <c r="M10" s="7"/>
      <c r="N10" s="7"/>
      <c r="O10" s="7"/>
      <c r="P10" s="7"/>
      <c r="Q10" s="7"/>
      <c r="R10" s="7"/>
      <c r="S10" s="7">
        <f>SUM(G4:G6)</f>
        <v>160</v>
      </c>
      <c r="T10" s="22">
        <f t="shared" si="2"/>
        <v>160</v>
      </c>
      <c r="U10" s="1"/>
    </row>
    <row r="11" spans="1: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23" t="s">
        <v>45</v>
      </c>
      <c r="L11" s="7"/>
      <c r="M11" s="7"/>
      <c r="N11" s="7"/>
      <c r="O11" s="7">
        <f>SUM(C7:E7)</f>
        <v>240</v>
      </c>
      <c r="P11" s="7">
        <f>SUM(C8:E8)</f>
        <v>220</v>
      </c>
      <c r="Q11" s="7"/>
      <c r="R11" s="7"/>
      <c r="S11" s="7"/>
      <c r="T11" s="22">
        <f t="shared" si="2"/>
        <v>460</v>
      </c>
      <c r="U11" s="1"/>
    </row>
    <row r="12" spans="1:21" x14ac:dyDescent="0.4">
      <c r="A12" s="1"/>
      <c r="B12" s="7" t="s">
        <v>10</v>
      </c>
      <c r="C12" s="7">
        <f>SUM(C7:E9)</f>
        <v>460</v>
      </c>
      <c r="D12" s="1"/>
      <c r="E12" s="1"/>
      <c r="F12" s="1"/>
      <c r="G12" s="1"/>
      <c r="H12" s="1"/>
      <c r="I12" s="1"/>
      <c r="J12" s="1"/>
      <c r="K12" s="19" t="s">
        <v>6</v>
      </c>
      <c r="L12" s="7">
        <f t="shared" ref="L12:S12" si="4">SUM(L4:L11)</f>
        <v>170</v>
      </c>
      <c r="M12" s="7">
        <f t="shared" si="4"/>
        <v>330</v>
      </c>
      <c r="N12" s="7">
        <f t="shared" si="4"/>
        <v>190</v>
      </c>
      <c r="O12" s="7">
        <f t="shared" si="4"/>
        <v>240</v>
      </c>
      <c r="P12" s="7">
        <f t="shared" si="4"/>
        <v>220</v>
      </c>
      <c r="Q12" s="7">
        <f t="shared" si="4"/>
        <v>300</v>
      </c>
      <c r="R12" s="7">
        <f t="shared" si="4"/>
        <v>160</v>
      </c>
      <c r="S12" s="7">
        <f t="shared" si="4"/>
        <v>460</v>
      </c>
      <c r="T12" s="22"/>
      <c r="U12" s="1"/>
    </row>
    <row r="13" spans="1:21" x14ac:dyDescent="0.4">
      <c r="A13" s="1"/>
      <c r="B13" s="7" t="s">
        <v>11</v>
      </c>
      <c r="C13" s="7">
        <f>SUM(F4:G6)</f>
        <v>460</v>
      </c>
      <c r="D13" s="1"/>
      <c r="E13" s="1"/>
      <c r="F13" s="1"/>
      <c r="G13" s="1"/>
      <c r="H13" s="1"/>
      <c r="I13" s="1"/>
      <c r="J13" s="1"/>
      <c r="K13" s="5"/>
      <c r="L13" s="5"/>
      <c r="M13" s="5"/>
      <c r="N13" s="5"/>
      <c r="O13" s="5"/>
      <c r="P13" s="5"/>
      <c r="Q13" s="5"/>
      <c r="R13" s="5"/>
      <c r="S13" s="5"/>
      <c r="T13" s="1"/>
      <c r="U13" s="1"/>
    </row>
    <row r="14" spans="1: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23" t="s">
        <v>7</v>
      </c>
      <c r="L14" s="7">
        <f t="array" ref="L14:S14">TRANSPOSE(T4:T11)</f>
        <v>170</v>
      </c>
      <c r="M14" s="7">
        <v>330</v>
      </c>
      <c r="N14" s="7">
        <v>190</v>
      </c>
      <c r="O14" s="7">
        <v>240</v>
      </c>
      <c r="P14" s="7">
        <v>220</v>
      </c>
      <c r="Q14" s="7">
        <v>300</v>
      </c>
      <c r="R14" s="7">
        <v>160</v>
      </c>
      <c r="S14" s="7">
        <v>460</v>
      </c>
      <c r="T14" s="1"/>
      <c r="U14" s="1"/>
    </row>
    <row r="15" spans="1:21" x14ac:dyDescent="0.4">
      <c r="A15" s="1"/>
      <c r="B15" s="7" t="s">
        <v>56</v>
      </c>
      <c r="C15" s="7">
        <v>35</v>
      </c>
      <c r="D15" s="1"/>
      <c r="E15" s="1"/>
      <c r="F15" s="1"/>
      <c r="G15" s="1"/>
      <c r="H15" s="1"/>
      <c r="I15" s="1"/>
      <c r="J15" s="1"/>
      <c r="K15" s="19" t="s">
        <v>12</v>
      </c>
      <c r="L15" s="4" t="str">
        <f t="shared" ref="L15:R15" si="5">IF(ROUND(L12-L14,2)=0,"OK","xxx")</f>
        <v>OK</v>
      </c>
      <c r="M15" s="4" t="str">
        <f t="shared" si="5"/>
        <v>OK</v>
      </c>
      <c r="N15" s="4" t="str">
        <f t="shared" si="5"/>
        <v>OK</v>
      </c>
      <c r="O15" s="4" t="str">
        <f t="shared" si="5"/>
        <v>OK</v>
      </c>
      <c r="P15" s="4" t="str">
        <f t="shared" si="5"/>
        <v>OK</v>
      </c>
      <c r="Q15" s="4" t="str">
        <f t="shared" si="5"/>
        <v>OK</v>
      </c>
      <c r="R15" s="4" t="str">
        <f t="shared" si="5"/>
        <v>OK</v>
      </c>
      <c r="S15" s="4" t="str">
        <f t="shared" ref="S15" si="6">IF(ROUND(S12-S14,2)=0,"OK","xxx")</f>
        <v>OK</v>
      </c>
      <c r="T15" s="1"/>
      <c r="U15" s="1"/>
    </row>
    <row r="16" spans="1: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7"/>
  <sheetViews>
    <sheetView workbookViewId="0"/>
  </sheetViews>
  <sheetFormatPr defaultColWidth="9" defaultRowHeight="18.75" x14ac:dyDescent="0.4"/>
  <cols>
    <col min="1" max="1" width="4.75" style="2" customWidth="1"/>
    <col min="2" max="12" width="6.875" style="2" customWidth="1"/>
    <col min="13" max="16384" width="9" style="2"/>
  </cols>
  <sheetData>
    <row r="1" spans="1:14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s="1"/>
      <c r="B2" s="1" t="s">
        <v>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4">
      <c r="A3" s="1"/>
      <c r="B3" s="3"/>
      <c r="C3" s="3"/>
      <c r="D3" s="3" t="s">
        <v>25</v>
      </c>
      <c r="E3" s="3" t="s">
        <v>24</v>
      </c>
      <c r="F3" s="3" t="s">
        <v>24</v>
      </c>
      <c r="G3" s="3" t="s">
        <v>26</v>
      </c>
      <c r="H3" s="3" t="s">
        <v>26</v>
      </c>
      <c r="I3" s="3" t="s">
        <v>29</v>
      </c>
      <c r="J3" s="3" t="s">
        <v>29</v>
      </c>
      <c r="K3" s="3" t="s">
        <v>30</v>
      </c>
      <c r="L3" s="4" t="s">
        <v>31</v>
      </c>
      <c r="M3" s="5"/>
      <c r="N3" s="4" t="s">
        <v>32</v>
      </c>
    </row>
    <row r="4" spans="1:14" x14ac:dyDescent="0.4">
      <c r="A4" s="1"/>
      <c r="B4" s="3"/>
      <c r="C4" s="6"/>
      <c r="D4" s="6" t="s">
        <v>33</v>
      </c>
      <c r="E4" s="6" t="s">
        <v>34</v>
      </c>
      <c r="F4" s="6" t="s">
        <v>36</v>
      </c>
      <c r="G4" s="6" t="s">
        <v>37</v>
      </c>
      <c r="H4" s="6" t="s">
        <v>38</v>
      </c>
      <c r="I4" s="6" t="s">
        <v>43</v>
      </c>
      <c r="J4" s="6" t="s">
        <v>44</v>
      </c>
      <c r="K4" s="6" t="s">
        <v>39</v>
      </c>
      <c r="L4" s="4"/>
      <c r="M4" s="5"/>
      <c r="N4" s="7"/>
    </row>
    <row r="5" spans="1:14" x14ac:dyDescent="0.4">
      <c r="A5" s="1"/>
      <c r="B5" s="8" t="s">
        <v>24</v>
      </c>
      <c r="C5" s="9" t="s">
        <v>33</v>
      </c>
      <c r="D5" s="10">
        <f>SAM_13_A_original!L4</f>
        <v>30</v>
      </c>
      <c r="E5" s="10">
        <f>SAM_13_A_original!M4</f>
        <v>10</v>
      </c>
      <c r="F5" s="10">
        <f>SAM_13_A_original!N4</f>
        <v>30</v>
      </c>
      <c r="G5" s="10">
        <f>SAM_13_A_original!O4</f>
        <v>0</v>
      </c>
      <c r="H5" s="10">
        <f>SAM_13_A_original!P4</f>
        <v>0</v>
      </c>
      <c r="I5" s="10">
        <f>SAM_13_A_original!Q4</f>
        <v>80</v>
      </c>
      <c r="J5" s="10">
        <f>SAM_13_A_original!R4</f>
        <v>20</v>
      </c>
      <c r="K5" s="10">
        <f>SAM_13_A_original!S4</f>
        <v>0</v>
      </c>
      <c r="L5" s="10">
        <f t="shared" ref="L5:L12" si="0">SUM(D5:K5)</f>
        <v>170</v>
      </c>
      <c r="M5" s="5"/>
      <c r="N5" s="7">
        <f>SUM(D5:K5)</f>
        <v>170</v>
      </c>
    </row>
    <row r="6" spans="1:14" x14ac:dyDescent="0.4">
      <c r="A6" s="1"/>
      <c r="B6" s="8" t="s">
        <v>24</v>
      </c>
      <c r="C6" s="9" t="s">
        <v>34</v>
      </c>
      <c r="D6" s="10">
        <f>SAM_13_A_original!L5</f>
        <v>10</v>
      </c>
      <c r="E6" s="10">
        <f>SAM_13_A_original!M5</f>
        <v>50</v>
      </c>
      <c r="F6" s="10">
        <f>SAM_13_A_original!N5</f>
        <v>20</v>
      </c>
      <c r="G6" s="10">
        <f>SAM_13_A_original!O5</f>
        <v>0</v>
      </c>
      <c r="H6" s="10">
        <f>SAM_13_A_original!P5</f>
        <v>0</v>
      </c>
      <c r="I6" s="10">
        <f>SAM_13_A_original!Q5</f>
        <v>120</v>
      </c>
      <c r="J6" s="10">
        <f>SAM_13_A_original!R5</f>
        <v>130</v>
      </c>
      <c r="K6" s="10">
        <f>SAM_13_A_original!S5</f>
        <v>0</v>
      </c>
      <c r="L6" s="10">
        <f t="shared" si="0"/>
        <v>330</v>
      </c>
      <c r="M6" s="5"/>
      <c r="N6" s="7">
        <f t="shared" ref="N6:N12" si="1">SUM(D6:K6)</f>
        <v>330</v>
      </c>
    </row>
    <row r="7" spans="1:14" x14ac:dyDescent="0.4">
      <c r="A7" s="1"/>
      <c r="B7" s="8" t="s">
        <v>24</v>
      </c>
      <c r="C7" s="9" t="s">
        <v>35</v>
      </c>
      <c r="D7" s="10">
        <f>SAM_13_A_original!L6</f>
        <v>20</v>
      </c>
      <c r="E7" s="10">
        <f>SAM_13_A_original!M6</f>
        <v>40</v>
      </c>
      <c r="F7" s="10">
        <f>SAM_13_A_original!N6</f>
        <v>20</v>
      </c>
      <c r="G7" s="10">
        <f>SAM_13_A_original!O6</f>
        <v>0</v>
      </c>
      <c r="H7" s="10">
        <f>SAM_13_A_original!P6</f>
        <v>0</v>
      </c>
      <c r="I7" s="10">
        <f>SAM_13_A_original!Q6</f>
        <v>100</v>
      </c>
      <c r="J7" s="10">
        <f>SAM_13_A_original!R6</f>
        <v>10</v>
      </c>
      <c r="K7" s="10">
        <f>SAM_13_A_original!S6</f>
        <v>0</v>
      </c>
      <c r="L7" s="10">
        <f t="shared" si="0"/>
        <v>190</v>
      </c>
      <c r="M7" s="5"/>
      <c r="N7" s="7">
        <f t="shared" si="1"/>
        <v>190</v>
      </c>
    </row>
    <row r="8" spans="1:14" x14ac:dyDescent="0.4">
      <c r="A8" s="1"/>
      <c r="B8" s="8" t="s">
        <v>26</v>
      </c>
      <c r="C8" s="9" t="s">
        <v>37</v>
      </c>
      <c r="D8" s="10">
        <f>SAM_13_A_original!L7</f>
        <v>60</v>
      </c>
      <c r="E8" s="10">
        <f>SAM_13_A_original!M7</f>
        <v>110</v>
      </c>
      <c r="F8" s="10">
        <f>SAM_13_A_original!N7</f>
        <v>70</v>
      </c>
      <c r="G8" s="10">
        <f>SAM_13_A_original!O7</f>
        <v>0</v>
      </c>
      <c r="H8" s="10">
        <f>SAM_13_A_original!P7</f>
        <v>0</v>
      </c>
      <c r="I8" s="10">
        <f>SAM_13_A_original!Q7</f>
        <v>0</v>
      </c>
      <c r="J8" s="10">
        <f>SAM_13_A_original!R7</f>
        <v>0</v>
      </c>
      <c r="K8" s="10">
        <f>SAM_13_A_original!S7</f>
        <v>0</v>
      </c>
      <c r="L8" s="10">
        <f t="shared" si="0"/>
        <v>240</v>
      </c>
      <c r="M8" s="5"/>
      <c r="N8" s="7">
        <f t="shared" si="1"/>
        <v>240</v>
      </c>
    </row>
    <row r="9" spans="1:14" x14ac:dyDescent="0.4">
      <c r="A9" s="1"/>
      <c r="B9" s="8" t="s">
        <v>26</v>
      </c>
      <c r="C9" s="9" t="s">
        <v>38</v>
      </c>
      <c r="D9" s="10">
        <f>SAM_13_A_original!L8</f>
        <v>50</v>
      </c>
      <c r="E9" s="10">
        <f>SAM_13_A_original!M8</f>
        <v>120</v>
      </c>
      <c r="F9" s="10">
        <f>SAM_13_A_original!N8</f>
        <v>50</v>
      </c>
      <c r="G9" s="10">
        <f>SAM_13_A_original!O8</f>
        <v>0</v>
      </c>
      <c r="H9" s="10">
        <f>SAM_13_A_original!P8</f>
        <v>0</v>
      </c>
      <c r="I9" s="10">
        <f>SAM_13_A_original!Q8</f>
        <v>0</v>
      </c>
      <c r="J9" s="10">
        <f>SAM_13_A_original!R8</f>
        <v>0</v>
      </c>
      <c r="K9" s="10">
        <f>SAM_13_A_original!S8</f>
        <v>0</v>
      </c>
      <c r="L9" s="10">
        <f t="shared" si="0"/>
        <v>220</v>
      </c>
      <c r="M9" s="5"/>
      <c r="N9" s="7">
        <f t="shared" si="1"/>
        <v>220</v>
      </c>
    </row>
    <row r="10" spans="1:14" x14ac:dyDescent="0.4">
      <c r="A10" s="1"/>
      <c r="B10" s="8" t="s">
        <v>29</v>
      </c>
      <c r="C10" s="9" t="s">
        <v>43</v>
      </c>
      <c r="D10" s="10">
        <f>SAM_13_A_original!L9</f>
        <v>0</v>
      </c>
      <c r="E10" s="10">
        <f>SAM_13_A_original!M9</f>
        <v>0</v>
      </c>
      <c r="F10" s="10">
        <f>SAM_13_A_original!N9</f>
        <v>0</v>
      </c>
      <c r="G10" s="10">
        <f>SAM_13_A_original!O9</f>
        <v>0</v>
      </c>
      <c r="H10" s="10">
        <f>SAM_13_A_original!P9</f>
        <v>0</v>
      </c>
      <c r="I10" s="10">
        <f>SAM_13_A_original!Q9</f>
        <v>0</v>
      </c>
      <c r="J10" s="10">
        <f>SAM_13_A_original!R9</f>
        <v>0</v>
      </c>
      <c r="K10" s="10">
        <f>SAM_13_A_original!S9</f>
        <v>300</v>
      </c>
      <c r="L10" s="10">
        <f t="shared" si="0"/>
        <v>300</v>
      </c>
      <c r="M10" s="5"/>
      <c r="N10" s="7">
        <f t="shared" si="1"/>
        <v>300</v>
      </c>
    </row>
    <row r="11" spans="1:14" x14ac:dyDescent="0.4">
      <c r="A11" s="1"/>
      <c r="B11" s="8" t="s">
        <v>29</v>
      </c>
      <c r="C11" s="9" t="s">
        <v>44</v>
      </c>
      <c r="D11" s="10">
        <f>SAM_13_A_original!L10</f>
        <v>0</v>
      </c>
      <c r="E11" s="10">
        <f>SAM_13_A_original!M10</f>
        <v>0</v>
      </c>
      <c r="F11" s="10">
        <f>SAM_13_A_original!N10</f>
        <v>0</v>
      </c>
      <c r="G11" s="10">
        <f>SAM_13_A_original!O10</f>
        <v>0</v>
      </c>
      <c r="H11" s="10">
        <f>SAM_13_A_original!P10</f>
        <v>0</v>
      </c>
      <c r="I11" s="10">
        <f>SAM_13_A_original!Q10</f>
        <v>0</v>
      </c>
      <c r="J11" s="10">
        <f>SAM_13_A_original!R10</f>
        <v>0</v>
      </c>
      <c r="K11" s="10">
        <f>SAM_13_A_original!S10</f>
        <v>160</v>
      </c>
      <c r="L11" s="10">
        <f t="shared" si="0"/>
        <v>160</v>
      </c>
      <c r="M11" s="5"/>
      <c r="N11" s="7">
        <f t="shared" si="1"/>
        <v>160</v>
      </c>
    </row>
    <row r="12" spans="1:14" x14ac:dyDescent="0.4">
      <c r="A12" s="1"/>
      <c r="B12" s="8" t="s">
        <v>30</v>
      </c>
      <c r="C12" s="9" t="s">
        <v>39</v>
      </c>
      <c r="D12" s="10">
        <f>SAM_13_A_original!L11</f>
        <v>0</v>
      </c>
      <c r="E12" s="10">
        <f>SAM_13_A_original!M11</f>
        <v>0</v>
      </c>
      <c r="F12" s="10">
        <f>SAM_13_A_original!N11</f>
        <v>0</v>
      </c>
      <c r="G12" s="10">
        <f>SAM_13_A_original!O11</f>
        <v>240</v>
      </c>
      <c r="H12" s="10">
        <f>SAM_13_A_original!P11</f>
        <v>220</v>
      </c>
      <c r="I12" s="10">
        <f>SAM_13_A_original!Q11</f>
        <v>0</v>
      </c>
      <c r="J12" s="10">
        <f>SAM_13_A_original!R11</f>
        <v>0</v>
      </c>
      <c r="K12" s="10">
        <f>SAM_13_A_original!S11</f>
        <v>0</v>
      </c>
      <c r="L12" s="10">
        <f t="shared" si="0"/>
        <v>460</v>
      </c>
      <c r="M12" s="5"/>
      <c r="N12" s="7">
        <f t="shared" si="1"/>
        <v>460</v>
      </c>
    </row>
    <row r="13" spans="1:14" x14ac:dyDescent="0.4">
      <c r="A13" s="1"/>
      <c r="B13" s="11" t="s">
        <v>31</v>
      </c>
      <c r="C13" s="11"/>
      <c r="D13" s="10">
        <f t="shared" ref="D13:K13" si="2">SUM(D5:D12)</f>
        <v>170</v>
      </c>
      <c r="E13" s="10">
        <f t="shared" si="2"/>
        <v>330</v>
      </c>
      <c r="F13" s="10">
        <f t="shared" si="2"/>
        <v>190</v>
      </c>
      <c r="G13" s="10">
        <f t="shared" si="2"/>
        <v>240</v>
      </c>
      <c r="H13" s="10">
        <f t="shared" si="2"/>
        <v>220</v>
      </c>
      <c r="I13" s="10">
        <f t="shared" si="2"/>
        <v>300</v>
      </c>
      <c r="J13" s="10">
        <f t="shared" si="2"/>
        <v>160</v>
      </c>
      <c r="K13" s="10">
        <f t="shared" si="2"/>
        <v>460</v>
      </c>
      <c r="L13" s="7"/>
      <c r="M13" s="1"/>
      <c r="N13" s="1"/>
    </row>
    <row r="14" spans="1:1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">
      <c r="A15" s="1"/>
      <c r="B15" s="1" t="s">
        <v>41</v>
      </c>
      <c r="C15" s="1"/>
      <c r="D15" s="1">
        <f t="shared" ref="D15:K15" si="3">SUM(D5:D12)</f>
        <v>170</v>
      </c>
      <c r="E15" s="1">
        <f t="shared" si="3"/>
        <v>330</v>
      </c>
      <c r="F15" s="1">
        <f t="shared" si="3"/>
        <v>190</v>
      </c>
      <c r="G15" s="1">
        <f t="shared" si="3"/>
        <v>240</v>
      </c>
      <c r="H15" s="1">
        <f t="shared" si="3"/>
        <v>220</v>
      </c>
      <c r="I15" s="1">
        <f t="shared" si="3"/>
        <v>300</v>
      </c>
      <c r="J15" s="1">
        <f t="shared" si="3"/>
        <v>160</v>
      </c>
      <c r="K15" s="1">
        <f t="shared" si="3"/>
        <v>460</v>
      </c>
      <c r="L15" s="1"/>
      <c r="M15" s="1"/>
      <c r="N15" s="1"/>
    </row>
    <row r="16" spans="1:14" x14ac:dyDescent="0.4">
      <c r="A16" s="1"/>
      <c r="B16" s="1" t="s">
        <v>42</v>
      </c>
      <c r="C16" s="1"/>
      <c r="D16" s="1">
        <f t="array" ref="D16:K16">TRANSPOSE(N5:N12)</f>
        <v>170</v>
      </c>
      <c r="E16" s="1">
        <v>330</v>
      </c>
      <c r="F16" s="1">
        <v>190</v>
      </c>
      <c r="G16" s="1">
        <v>240</v>
      </c>
      <c r="H16" s="1">
        <v>220</v>
      </c>
      <c r="I16" s="1">
        <v>300</v>
      </c>
      <c r="J16" s="1">
        <v>160</v>
      </c>
      <c r="K16" s="1">
        <v>460</v>
      </c>
      <c r="L16" s="1"/>
      <c r="M16" s="1"/>
      <c r="N16" s="1"/>
    </row>
    <row r="17" spans="1:14" x14ac:dyDescent="0.4">
      <c r="A17" s="1"/>
      <c r="B17" s="12" t="s">
        <v>8</v>
      </c>
      <c r="C17" s="12"/>
      <c r="D17" s="13" t="str">
        <f t="shared" ref="D17:H17" si="4">IF(ROUND(D15-D16,3)=0,"OK","xxx")</f>
        <v>OK</v>
      </c>
      <c r="E17" s="13" t="str">
        <f t="shared" si="4"/>
        <v>OK</v>
      </c>
      <c r="F17" s="13" t="str">
        <f t="shared" si="4"/>
        <v>OK</v>
      </c>
      <c r="G17" s="13" t="str">
        <f t="shared" si="4"/>
        <v>OK</v>
      </c>
      <c r="H17" s="13" t="str">
        <f t="shared" si="4"/>
        <v>OK</v>
      </c>
      <c r="I17" s="13" t="str">
        <f t="shared" ref="I17" si="5">IF(ROUND(I15-I16,3)=0,"OK","xxx")</f>
        <v>OK</v>
      </c>
      <c r="J17" s="13" t="str">
        <f t="shared" ref="J17" si="6">IF(ROUND(J15-J16,3)=0,"OK","xxx")</f>
        <v>OK</v>
      </c>
      <c r="K17" s="13" t="str">
        <f t="shared" ref="K17" si="7">IF(ROUND(K15-K16,3)=0,"OK","xxx")</f>
        <v>OK</v>
      </c>
      <c r="L17" s="1"/>
      <c r="M17" s="1"/>
      <c r="N17" s="1"/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"/>
  <sheetViews>
    <sheetView workbookViewId="0"/>
  </sheetViews>
  <sheetFormatPr defaultColWidth="9" defaultRowHeight="18.75" x14ac:dyDescent="0.4"/>
  <cols>
    <col min="1" max="1" width="4.625" style="28" customWidth="1"/>
    <col min="2" max="2" width="7.625" style="28" customWidth="1"/>
    <col min="3" max="11" width="6.125" style="28" customWidth="1"/>
    <col min="12" max="13" width="5.625" style="28" customWidth="1"/>
    <col min="14" max="14" width="13.625" style="28" customWidth="1"/>
    <col min="15" max="16" width="7" style="28" customWidth="1"/>
    <col min="17" max="17" width="8.375" style="28" customWidth="1"/>
    <col min="18" max="29" width="7" style="28" customWidth="1"/>
    <col min="30" max="30" width="7.625" style="28" customWidth="1"/>
    <col min="31" max="16384" width="9" style="28"/>
  </cols>
  <sheetData>
    <row r="1" spans="1:31" x14ac:dyDescent="0.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4">
      <c r="A2" s="27"/>
      <c r="B2" s="27" t="s">
        <v>48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 t="s">
        <v>49</v>
      </c>
      <c r="O2" s="27"/>
      <c r="P2" s="27"/>
      <c r="Q2" s="27"/>
      <c r="R2" s="27"/>
      <c r="S2" s="27"/>
      <c r="T2" s="29" t="s">
        <v>20</v>
      </c>
      <c r="U2" s="29"/>
      <c r="V2" s="29"/>
      <c r="W2" s="30" t="s">
        <v>57</v>
      </c>
      <c r="X2" s="30"/>
      <c r="Y2" s="30"/>
      <c r="Z2" s="27"/>
      <c r="AA2" s="27"/>
      <c r="AB2" s="27"/>
      <c r="AC2" s="27"/>
      <c r="AD2" s="27"/>
      <c r="AE2" s="27"/>
    </row>
    <row r="3" spans="1:31" ht="56.25" x14ac:dyDescent="0.4">
      <c r="A3" s="27"/>
      <c r="B3" s="31"/>
      <c r="C3" s="32" t="s">
        <v>50</v>
      </c>
      <c r="D3" s="32" t="s">
        <v>51</v>
      </c>
      <c r="E3" s="32" t="s">
        <v>52</v>
      </c>
      <c r="F3" s="32" t="s">
        <v>13</v>
      </c>
      <c r="G3" s="32" t="s">
        <v>0</v>
      </c>
      <c r="H3" s="32" t="s">
        <v>2</v>
      </c>
      <c r="I3" s="32" t="s">
        <v>3</v>
      </c>
      <c r="J3" s="32" t="s">
        <v>4</v>
      </c>
      <c r="K3" s="33" t="s">
        <v>7</v>
      </c>
      <c r="L3" s="34"/>
      <c r="M3" s="34"/>
      <c r="N3" s="35"/>
      <c r="O3" s="18" t="s">
        <v>14</v>
      </c>
      <c r="P3" s="18" t="s">
        <v>15</v>
      </c>
      <c r="Q3" s="18" t="s">
        <v>16</v>
      </c>
      <c r="R3" s="18" t="s">
        <v>53</v>
      </c>
      <c r="S3" s="18" t="s">
        <v>54</v>
      </c>
      <c r="T3" s="18" t="s">
        <v>17</v>
      </c>
      <c r="U3" s="18" t="s">
        <v>18</v>
      </c>
      <c r="V3" s="18" t="s">
        <v>19</v>
      </c>
      <c r="W3" s="18" t="s">
        <v>17</v>
      </c>
      <c r="X3" s="18" t="s">
        <v>18</v>
      </c>
      <c r="Y3" s="18" t="s">
        <v>19</v>
      </c>
      <c r="Z3" s="18" t="s">
        <v>13</v>
      </c>
      <c r="AA3" s="18" t="s">
        <v>0</v>
      </c>
      <c r="AB3" s="18" t="s">
        <v>1</v>
      </c>
      <c r="AC3" s="18" t="s">
        <v>5</v>
      </c>
      <c r="AD3" s="16" t="s">
        <v>7</v>
      </c>
      <c r="AE3" s="27"/>
    </row>
    <row r="4" spans="1:31" x14ac:dyDescent="0.4">
      <c r="A4" s="27"/>
      <c r="B4" s="36" t="s">
        <v>50</v>
      </c>
      <c r="C4" s="37">
        <v>30</v>
      </c>
      <c r="D4" s="37">
        <v>10</v>
      </c>
      <c r="E4" s="37">
        <v>30</v>
      </c>
      <c r="F4" s="38">
        <v>90</v>
      </c>
      <c r="G4" s="38">
        <v>10</v>
      </c>
      <c r="H4" s="38">
        <v>10</v>
      </c>
      <c r="I4" s="39">
        <v>-20</v>
      </c>
      <c r="J4" s="39">
        <v>0</v>
      </c>
      <c r="K4" s="40">
        <f>SUM(C4:J4)</f>
        <v>160</v>
      </c>
      <c r="L4" s="27"/>
      <c r="M4" s="27"/>
      <c r="N4" s="41" t="s">
        <v>14</v>
      </c>
      <c r="O4" s="42"/>
      <c r="P4" s="42"/>
      <c r="Q4" s="42"/>
      <c r="R4" s="42"/>
      <c r="S4" s="42"/>
      <c r="T4" s="42">
        <f>K4</f>
        <v>160</v>
      </c>
      <c r="U4" s="42"/>
      <c r="V4" s="42"/>
      <c r="W4" s="42"/>
      <c r="X4" s="42"/>
      <c r="Y4" s="42"/>
      <c r="Z4" s="42"/>
      <c r="AA4" s="42"/>
      <c r="AB4" s="42"/>
      <c r="AC4" s="42"/>
      <c r="AD4" s="40">
        <f t="shared" ref="AD4:AD18" si="0">SUM(O4:AC4)</f>
        <v>160</v>
      </c>
      <c r="AE4" s="27"/>
    </row>
    <row r="5" spans="1:31" x14ac:dyDescent="0.4">
      <c r="A5" s="27"/>
      <c r="B5" s="36" t="s">
        <v>51</v>
      </c>
      <c r="C5" s="37">
        <v>10</v>
      </c>
      <c r="D5" s="37">
        <v>50</v>
      </c>
      <c r="E5" s="37">
        <v>20</v>
      </c>
      <c r="F5" s="38">
        <v>140</v>
      </c>
      <c r="G5" s="38">
        <v>100</v>
      </c>
      <c r="H5" s="38">
        <v>150</v>
      </c>
      <c r="I5" s="39">
        <v>-60</v>
      </c>
      <c r="J5" s="39">
        <v>0</v>
      </c>
      <c r="K5" s="40">
        <f>SUM(C5:J5)</f>
        <v>410</v>
      </c>
      <c r="L5" s="27"/>
      <c r="M5" s="27"/>
      <c r="N5" s="41" t="s">
        <v>15</v>
      </c>
      <c r="O5" s="42"/>
      <c r="P5" s="42"/>
      <c r="Q5" s="42"/>
      <c r="R5" s="42"/>
      <c r="S5" s="42"/>
      <c r="T5" s="42"/>
      <c r="U5" s="42">
        <f>K5</f>
        <v>410</v>
      </c>
      <c r="V5" s="42"/>
      <c r="W5" s="42"/>
      <c r="X5" s="42"/>
      <c r="Y5" s="42"/>
      <c r="Z5" s="42"/>
      <c r="AA5" s="42"/>
      <c r="AB5" s="42"/>
      <c r="AC5" s="42"/>
      <c r="AD5" s="40">
        <f t="shared" si="0"/>
        <v>410</v>
      </c>
      <c r="AE5" s="27"/>
    </row>
    <row r="6" spans="1:31" x14ac:dyDescent="0.4">
      <c r="A6" s="27"/>
      <c r="B6" s="36" t="s">
        <v>52</v>
      </c>
      <c r="C6" s="37">
        <v>20</v>
      </c>
      <c r="D6" s="37">
        <v>40</v>
      </c>
      <c r="E6" s="37">
        <v>20</v>
      </c>
      <c r="F6" s="38">
        <v>130</v>
      </c>
      <c r="G6" s="38">
        <v>10</v>
      </c>
      <c r="H6" s="38">
        <v>0</v>
      </c>
      <c r="I6" s="39">
        <v>0</v>
      </c>
      <c r="J6" s="39">
        <v>0</v>
      </c>
      <c r="K6" s="40">
        <f>SUM(C6:J6)</f>
        <v>220</v>
      </c>
      <c r="L6" s="27"/>
      <c r="M6" s="27"/>
      <c r="N6" s="41" t="s">
        <v>16</v>
      </c>
      <c r="O6" s="42"/>
      <c r="P6" s="42"/>
      <c r="Q6" s="42"/>
      <c r="R6" s="42"/>
      <c r="S6" s="42"/>
      <c r="T6" s="42"/>
      <c r="U6" s="42"/>
      <c r="V6" s="42">
        <f>K6</f>
        <v>220</v>
      </c>
      <c r="W6" s="42"/>
      <c r="X6" s="42"/>
      <c r="Y6" s="42"/>
      <c r="Z6" s="42"/>
      <c r="AA6" s="42"/>
      <c r="AB6" s="42"/>
      <c r="AC6" s="42"/>
      <c r="AD6" s="40">
        <f t="shared" si="0"/>
        <v>220</v>
      </c>
      <c r="AE6" s="27"/>
    </row>
    <row r="7" spans="1:31" x14ac:dyDescent="0.4">
      <c r="A7" s="27"/>
      <c r="B7" s="36" t="s">
        <v>53</v>
      </c>
      <c r="C7" s="43">
        <v>50</v>
      </c>
      <c r="D7" s="43">
        <v>100</v>
      </c>
      <c r="E7" s="43">
        <v>80</v>
      </c>
      <c r="F7" s="27"/>
      <c r="G7" s="27"/>
      <c r="H7" s="27"/>
      <c r="I7" s="27"/>
      <c r="J7" s="27"/>
      <c r="K7" s="27"/>
      <c r="L7" s="27"/>
      <c r="M7" s="27"/>
      <c r="N7" s="41" t="s">
        <v>53</v>
      </c>
      <c r="O7" s="43">
        <f t="shared" ref="O7:Q8" si="1">C7</f>
        <v>50</v>
      </c>
      <c r="P7" s="43">
        <f t="shared" si="1"/>
        <v>100</v>
      </c>
      <c r="Q7" s="43">
        <f t="shared" si="1"/>
        <v>80</v>
      </c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0">
        <f t="shared" si="0"/>
        <v>230</v>
      </c>
      <c r="AE7" s="27"/>
    </row>
    <row r="8" spans="1:31" x14ac:dyDescent="0.4">
      <c r="A8" s="27"/>
      <c r="B8" s="36" t="s">
        <v>54</v>
      </c>
      <c r="C8" s="43">
        <v>50</v>
      </c>
      <c r="D8" s="43">
        <v>210</v>
      </c>
      <c r="E8" s="43">
        <v>70</v>
      </c>
      <c r="F8" s="27"/>
      <c r="G8" s="27"/>
      <c r="H8" s="27"/>
      <c r="I8" s="27"/>
      <c r="J8" s="27"/>
      <c r="K8" s="27"/>
      <c r="L8" s="27"/>
      <c r="M8" s="27"/>
      <c r="N8" s="41" t="s">
        <v>54</v>
      </c>
      <c r="O8" s="43">
        <f t="shared" si="1"/>
        <v>50</v>
      </c>
      <c r="P8" s="43">
        <f t="shared" si="1"/>
        <v>210</v>
      </c>
      <c r="Q8" s="43">
        <f t="shared" si="1"/>
        <v>70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0">
        <f t="shared" si="0"/>
        <v>330</v>
      </c>
      <c r="AE8" s="27"/>
    </row>
    <row r="9" spans="1:31" x14ac:dyDescent="0.4">
      <c r="A9" s="27"/>
      <c r="B9" s="44" t="s">
        <v>55</v>
      </c>
      <c r="C9" s="45">
        <v>0</v>
      </c>
      <c r="D9" s="45">
        <v>0</v>
      </c>
      <c r="E9" s="45">
        <v>0</v>
      </c>
      <c r="F9" s="27"/>
      <c r="G9" s="27"/>
      <c r="H9" s="27"/>
      <c r="I9" s="27"/>
      <c r="J9" s="27"/>
      <c r="K9" s="27"/>
      <c r="L9" s="27"/>
      <c r="M9" s="46" t="s">
        <v>20</v>
      </c>
      <c r="N9" s="41" t="s">
        <v>17</v>
      </c>
      <c r="O9" s="42"/>
      <c r="P9" s="42"/>
      <c r="Q9" s="42"/>
      <c r="R9" s="42"/>
      <c r="S9" s="42"/>
      <c r="T9" s="42"/>
      <c r="U9" s="42"/>
      <c r="V9" s="42"/>
      <c r="W9" s="42">
        <f>K4-H4</f>
        <v>150</v>
      </c>
      <c r="X9" s="42"/>
      <c r="Y9" s="42"/>
      <c r="Z9" s="42"/>
      <c r="AA9" s="42"/>
      <c r="AB9" s="42"/>
      <c r="AC9" s="38">
        <f>H4</f>
        <v>10</v>
      </c>
      <c r="AD9" s="40">
        <f t="shared" si="0"/>
        <v>160</v>
      </c>
      <c r="AE9" s="27"/>
    </row>
    <row r="10" spans="1:31" x14ac:dyDescent="0.4">
      <c r="A10" s="27"/>
      <c r="B10" s="44" t="s">
        <v>6</v>
      </c>
      <c r="C10" s="47">
        <f>SUM(C4:C9)</f>
        <v>160</v>
      </c>
      <c r="D10" s="47">
        <f t="shared" ref="D10:E10" si="2">SUM(D4:D9)</f>
        <v>410</v>
      </c>
      <c r="E10" s="47">
        <f t="shared" si="2"/>
        <v>220</v>
      </c>
      <c r="F10" s="27"/>
      <c r="G10" s="27"/>
      <c r="H10" s="27"/>
      <c r="I10" s="27"/>
      <c r="J10" s="27"/>
      <c r="K10" s="27"/>
      <c r="L10" s="27"/>
      <c r="M10" s="46"/>
      <c r="N10" s="41" t="s">
        <v>18</v>
      </c>
      <c r="O10" s="42"/>
      <c r="P10" s="42"/>
      <c r="Q10" s="42"/>
      <c r="R10" s="42"/>
      <c r="S10" s="42"/>
      <c r="T10" s="42"/>
      <c r="U10" s="42"/>
      <c r="V10" s="42"/>
      <c r="W10" s="42"/>
      <c r="X10" s="42">
        <f>K5-H5</f>
        <v>260</v>
      </c>
      <c r="Y10" s="42"/>
      <c r="Z10" s="42"/>
      <c r="AA10" s="42"/>
      <c r="AB10" s="42"/>
      <c r="AC10" s="38">
        <f t="shared" ref="AC10:AC11" si="3">H5</f>
        <v>150</v>
      </c>
      <c r="AD10" s="40">
        <f t="shared" si="0"/>
        <v>410</v>
      </c>
      <c r="AE10" s="27"/>
    </row>
    <row r="11" spans="1:31" x14ac:dyDescent="0.4">
      <c r="A11" s="27"/>
      <c r="B11" s="48"/>
      <c r="C11" s="48"/>
      <c r="D11" s="27"/>
      <c r="E11" s="27"/>
      <c r="F11" s="27"/>
      <c r="G11" s="27"/>
      <c r="H11" s="27"/>
      <c r="I11" s="27"/>
      <c r="J11" s="27"/>
      <c r="K11" s="27"/>
      <c r="L11" s="27"/>
      <c r="M11" s="46"/>
      <c r="N11" s="41" t="s">
        <v>19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>
        <f>K6-H6</f>
        <v>220</v>
      </c>
      <c r="Z11" s="42"/>
      <c r="AA11" s="42"/>
      <c r="AB11" s="42"/>
      <c r="AC11" s="38">
        <f t="shared" si="3"/>
        <v>0</v>
      </c>
      <c r="AD11" s="40">
        <f t="shared" si="0"/>
        <v>220</v>
      </c>
      <c r="AE11" s="27"/>
    </row>
    <row r="12" spans="1:31" x14ac:dyDescent="0.4">
      <c r="A12" s="27"/>
      <c r="B12" s="42" t="s">
        <v>10</v>
      </c>
      <c r="C12" s="42">
        <f>SUM(C7:E9)</f>
        <v>560</v>
      </c>
      <c r="D12" s="27"/>
      <c r="E12" s="27"/>
      <c r="F12" s="27"/>
      <c r="G12" s="27"/>
      <c r="H12" s="27"/>
      <c r="I12" s="27"/>
      <c r="J12" s="27"/>
      <c r="K12" s="27"/>
      <c r="L12" s="27"/>
      <c r="M12" s="49" t="s">
        <v>21</v>
      </c>
      <c r="N12" s="41" t="s">
        <v>17</v>
      </c>
      <c r="O12" s="37">
        <f t="shared" ref="O12:Q14" si="4">C4</f>
        <v>30</v>
      </c>
      <c r="P12" s="37">
        <f t="shared" si="4"/>
        <v>10</v>
      </c>
      <c r="Q12" s="37">
        <f t="shared" si="4"/>
        <v>30</v>
      </c>
      <c r="R12" s="42"/>
      <c r="S12" s="42"/>
      <c r="T12" s="42"/>
      <c r="U12" s="42"/>
      <c r="V12" s="42"/>
      <c r="W12" s="42"/>
      <c r="X12" s="42"/>
      <c r="Y12" s="42"/>
      <c r="Z12" s="38">
        <f t="shared" ref="Z12:AA14" si="5">F4</f>
        <v>90</v>
      </c>
      <c r="AA12" s="38">
        <f t="shared" si="5"/>
        <v>10</v>
      </c>
      <c r="AB12" s="42"/>
      <c r="AC12" s="42"/>
      <c r="AD12" s="40">
        <f t="shared" si="0"/>
        <v>170</v>
      </c>
      <c r="AE12" s="27"/>
    </row>
    <row r="13" spans="1:31" x14ac:dyDescent="0.4">
      <c r="A13" s="27"/>
      <c r="B13" s="42" t="s">
        <v>11</v>
      </c>
      <c r="C13" s="42">
        <f>SUM(F4:J6)</f>
        <v>560</v>
      </c>
      <c r="D13" s="27"/>
      <c r="E13" s="27"/>
      <c r="F13" s="27"/>
      <c r="G13" s="27"/>
      <c r="H13" s="27"/>
      <c r="I13" s="27"/>
      <c r="J13" s="27"/>
      <c r="K13" s="27"/>
      <c r="L13" s="27"/>
      <c r="M13" s="49"/>
      <c r="N13" s="41" t="s">
        <v>18</v>
      </c>
      <c r="O13" s="37">
        <f t="shared" si="4"/>
        <v>10</v>
      </c>
      <c r="P13" s="37">
        <f t="shared" si="4"/>
        <v>50</v>
      </c>
      <c r="Q13" s="37">
        <f t="shared" si="4"/>
        <v>20</v>
      </c>
      <c r="R13" s="42"/>
      <c r="S13" s="42"/>
      <c r="T13" s="42"/>
      <c r="U13" s="42"/>
      <c r="V13" s="42"/>
      <c r="W13" s="42"/>
      <c r="X13" s="42"/>
      <c r="Y13" s="42"/>
      <c r="Z13" s="38">
        <f t="shared" si="5"/>
        <v>140</v>
      </c>
      <c r="AA13" s="38">
        <f t="shared" si="5"/>
        <v>100</v>
      </c>
      <c r="AB13" s="42"/>
      <c r="AC13" s="42"/>
      <c r="AD13" s="40">
        <f t="shared" si="0"/>
        <v>320</v>
      </c>
      <c r="AE13" s="27"/>
    </row>
    <row r="14" spans="1:31" x14ac:dyDescent="0.4">
      <c r="A14" s="27"/>
      <c r="B14" s="48"/>
      <c r="C14" s="48"/>
      <c r="D14" s="27"/>
      <c r="E14" s="27"/>
      <c r="F14" s="27"/>
      <c r="G14" s="27"/>
      <c r="H14" s="27"/>
      <c r="I14" s="27"/>
      <c r="J14" s="27"/>
      <c r="K14" s="27"/>
      <c r="L14" s="27"/>
      <c r="M14" s="49"/>
      <c r="N14" s="41" t="s">
        <v>19</v>
      </c>
      <c r="O14" s="37">
        <f t="shared" si="4"/>
        <v>20</v>
      </c>
      <c r="P14" s="37">
        <f t="shared" si="4"/>
        <v>40</v>
      </c>
      <c r="Q14" s="37">
        <f t="shared" si="4"/>
        <v>20</v>
      </c>
      <c r="R14" s="42"/>
      <c r="S14" s="42"/>
      <c r="T14" s="42"/>
      <c r="U14" s="42"/>
      <c r="V14" s="42"/>
      <c r="W14" s="42"/>
      <c r="X14" s="42"/>
      <c r="Y14" s="42"/>
      <c r="Z14" s="38">
        <f t="shared" si="5"/>
        <v>130</v>
      </c>
      <c r="AA14" s="38">
        <f t="shared" si="5"/>
        <v>10</v>
      </c>
      <c r="AB14" s="42"/>
      <c r="AC14" s="42"/>
      <c r="AD14" s="40">
        <f t="shared" si="0"/>
        <v>220</v>
      </c>
      <c r="AE14" s="27"/>
    </row>
    <row r="15" spans="1:31" x14ac:dyDescent="0.4">
      <c r="A15" s="27"/>
      <c r="B15" s="42" t="s">
        <v>9</v>
      </c>
      <c r="C15" s="50">
        <f>SUM(H4:H6)+SUM(I4:I6)</f>
        <v>80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41" t="s">
        <v>13</v>
      </c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>
        <f>SUM(F4:F6)</f>
        <v>360</v>
      </c>
      <c r="AC15" s="42"/>
      <c r="AD15" s="40">
        <f t="shared" si="0"/>
        <v>360</v>
      </c>
      <c r="AE15" s="27"/>
    </row>
    <row r="16" spans="1:31" x14ac:dyDescent="0.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41" t="s">
        <v>0</v>
      </c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>
        <f>SUM(G4:G6)</f>
        <v>120</v>
      </c>
      <c r="AC16" s="42"/>
      <c r="AD16" s="40">
        <f t="shared" si="0"/>
        <v>120</v>
      </c>
      <c r="AE16" s="27"/>
    </row>
    <row r="17" spans="1:31" x14ac:dyDescent="0.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41" t="s">
        <v>1</v>
      </c>
      <c r="O17" s="42"/>
      <c r="P17" s="42"/>
      <c r="Q17" s="42"/>
      <c r="R17" s="42">
        <f>SUM(C7:E7)</f>
        <v>230</v>
      </c>
      <c r="S17" s="42">
        <f>SUM(C8:E8)</f>
        <v>330</v>
      </c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0">
        <f t="shared" si="0"/>
        <v>560</v>
      </c>
      <c r="AE17" s="27"/>
    </row>
    <row r="18" spans="1:31" x14ac:dyDescent="0.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41" t="s">
        <v>5</v>
      </c>
      <c r="O18" s="42"/>
      <c r="P18" s="42"/>
      <c r="Q18" s="42"/>
      <c r="R18" s="42"/>
      <c r="S18" s="42"/>
      <c r="T18" s="42"/>
      <c r="U18" s="42"/>
      <c r="V18" s="42"/>
      <c r="W18" s="39">
        <f>-I4</f>
        <v>20</v>
      </c>
      <c r="X18" s="39">
        <f>-I5</f>
        <v>60</v>
      </c>
      <c r="Y18" s="39">
        <f>-I6</f>
        <v>0</v>
      </c>
      <c r="Z18" s="42"/>
      <c r="AA18" s="42"/>
      <c r="AB18" s="50">
        <f>C15</f>
        <v>80</v>
      </c>
      <c r="AC18" s="42"/>
      <c r="AD18" s="40">
        <f t="shared" si="0"/>
        <v>160</v>
      </c>
      <c r="AE18" s="27"/>
    </row>
    <row r="19" spans="1:31" x14ac:dyDescent="0.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36" t="s">
        <v>6</v>
      </c>
      <c r="O19" s="42">
        <f t="shared" ref="O19:AC19" si="6">SUM(O4:O18)</f>
        <v>160</v>
      </c>
      <c r="P19" s="42">
        <f t="shared" si="6"/>
        <v>410</v>
      </c>
      <c r="Q19" s="42">
        <f t="shared" si="6"/>
        <v>220</v>
      </c>
      <c r="R19" s="42">
        <f t="shared" si="6"/>
        <v>230</v>
      </c>
      <c r="S19" s="42">
        <f t="shared" si="6"/>
        <v>330</v>
      </c>
      <c r="T19" s="42">
        <f t="shared" si="6"/>
        <v>160</v>
      </c>
      <c r="U19" s="42">
        <f t="shared" si="6"/>
        <v>410</v>
      </c>
      <c r="V19" s="42">
        <f t="shared" si="6"/>
        <v>220</v>
      </c>
      <c r="W19" s="42">
        <f t="shared" si="6"/>
        <v>170</v>
      </c>
      <c r="X19" s="42">
        <f t="shared" si="6"/>
        <v>320</v>
      </c>
      <c r="Y19" s="42">
        <f t="shared" si="6"/>
        <v>220</v>
      </c>
      <c r="Z19" s="42">
        <f t="shared" si="6"/>
        <v>360</v>
      </c>
      <c r="AA19" s="42">
        <f t="shared" si="6"/>
        <v>120</v>
      </c>
      <c r="AB19" s="42">
        <f t="shared" si="6"/>
        <v>560</v>
      </c>
      <c r="AC19" s="42">
        <f t="shared" si="6"/>
        <v>160</v>
      </c>
      <c r="AD19" s="40"/>
      <c r="AE19" s="27"/>
    </row>
    <row r="20" spans="1:31" x14ac:dyDescent="0.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27"/>
      <c r="AE20" s="27"/>
    </row>
    <row r="21" spans="1:31" x14ac:dyDescent="0.4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36" t="s">
        <v>7</v>
      </c>
      <c r="O21" s="42">
        <f t="array" ref="O21:AC21">TRANSPOSE(AD4:AD18)</f>
        <v>160</v>
      </c>
      <c r="P21" s="42">
        <v>410</v>
      </c>
      <c r="Q21" s="42">
        <v>220</v>
      </c>
      <c r="R21" s="42">
        <v>230</v>
      </c>
      <c r="S21" s="42">
        <v>330</v>
      </c>
      <c r="T21" s="42">
        <v>160</v>
      </c>
      <c r="U21" s="42">
        <v>410</v>
      </c>
      <c r="V21" s="42">
        <v>220</v>
      </c>
      <c r="W21" s="42">
        <v>170</v>
      </c>
      <c r="X21" s="42">
        <v>320</v>
      </c>
      <c r="Y21" s="42">
        <v>220</v>
      </c>
      <c r="Z21" s="42">
        <v>360</v>
      </c>
      <c r="AA21" s="42">
        <v>120</v>
      </c>
      <c r="AB21" s="42">
        <v>560</v>
      </c>
      <c r="AC21" s="42">
        <v>160</v>
      </c>
      <c r="AD21" s="27"/>
    </row>
    <row r="22" spans="1:31" x14ac:dyDescent="0.4">
      <c r="A22" s="51"/>
      <c r="B22" s="51"/>
      <c r="C22" s="51"/>
      <c r="N22" s="36" t="s">
        <v>22</v>
      </c>
      <c r="O22" s="4" t="str">
        <f>IF(ROUND(O19-O21,2)=0,"OK","xxx")</f>
        <v>OK</v>
      </c>
      <c r="P22" s="4" t="str">
        <f t="shared" ref="P22:AC22" si="7">IF(ROUND(P19-P21,2)=0,"OK","xxx")</f>
        <v>OK</v>
      </c>
      <c r="Q22" s="4" t="str">
        <f t="shared" si="7"/>
        <v>OK</v>
      </c>
      <c r="R22" s="4" t="str">
        <f t="shared" si="7"/>
        <v>OK</v>
      </c>
      <c r="S22" s="4" t="str">
        <f t="shared" si="7"/>
        <v>OK</v>
      </c>
      <c r="T22" s="4" t="str">
        <f t="shared" si="7"/>
        <v>OK</v>
      </c>
      <c r="U22" s="4" t="str">
        <f t="shared" si="7"/>
        <v>OK</v>
      </c>
      <c r="V22" s="4" t="str">
        <f t="shared" si="7"/>
        <v>OK</v>
      </c>
      <c r="W22" s="4" t="str">
        <f t="shared" si="7"/>
        <v>OK</v>
      </c>
      <c r="X22" s="4" t="str">
        <f t="shared" si="7"/>
        <v>OK</v>
      </c>
      <c r="Y22" s="4" t="str">
        <f t="shared" si="7"/>
        <v>OK</v>
      </c>
      <c r="Z22" s="4" t="str">
        <f t="shared" si="7"/>
        <v>OK</v>
      </c>
      <c r="AA22" s="4" t="str">
        <f t="shared" si="7"/>
        <v>OK</v>
      </c>
      <c r="AB22" s="4" t="str">
        <f t="shared" si="7"/>
        <v>OK</v>
      </c>
      <c r="AC22" s="4" t="str">
        <f t="shared" si="7"/>
        <v>OK</v>
      </c>
      <c r="AD22" s="27"/>
    </row>
    <row r="23" spans="1:31" x14ac:dyDescent="0.4">
      <c r="A23" s="51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1" x14ac:dyDescent="0.4">
      <c r="A24" s="51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6" spans="1:31" x14ac:dyDescent="0.4">
      <c r="N26" s="28" t="s">
        <v>23</v>
      </c>
    </row>
  </sheetData>
  <mergeCells count="4">
    <mergeCell ref="T2:V2"/>
    <mergeCell ref="W2:Y2"/>
    <mergeCell ref="M9:M11"/>
    <mergeCell ref="M12:M1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24"/>
  <sheetViews>
    <sheetView zoomScaleNormal="100" workbookViewId="0"/>
  </sheetViews>
  <sheetFormatPr defaultColWidth="9" defaultRowHeight="18.75" x14ac:dyDescent="0.4"/>
  <cols>
    <col min="1" max="1" width="4.75" style="2" customWidth="1"/>
    <col min="2" max="2" width="8.5" style="2" customWidth="1"/>
    <col min="3" max="3" width="6.5" style="2" customWidth="1"/>
    <col min="4" max="19" width="6.75" style="2" customWidth="1"/>
    <col min="20" max="16384" width="9" style="2"/>
  </cols>
  <sheetData>
    <row r="1" spans="1:2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1"/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1"/>
      <c r="B3" s="3"/>
      <c r="C3" s="3"/>
      <c r="D3" s="3" t="s">
        <v>25</v>
      </c>
      <c r="E3" s="3" t="s">
        <v>24</v>
      </c>
      <c r="F3" s="3" t="s">
        <v>24</v>
      </c>
      <c r="G3" s="3" t="s">
        <v>26</v>
      </c>
      <c r="H3" s="3" t="s">
        <v>26</v>
      </c>
      <c r="I3" s="3" t="s">
        <v>27</v>
      </c>
      <c r="J3" s="3" t="s">
        <v>27</v>
      </c>
      <c r="K3" s="3" t="s">
        <v>27</v>
      </c>
      <c r="L3" s="3" t="s">
        <v>28</v>
      </c>
      <c r="M3" s="3" t="s">
        <v>28</v>
      </c>
      <c r="N3" s="3" t="s">
        <v>28</v>
      </c>
      <c r="O3" s="3" t="s">
        <v>29</v>
      </c>
      <c r="P3" s="3" t="s">
        <v>29</v>
      </c>
      <c r="Q3" s="3" t="s">
        <v>30</v>
      </c>
      <c r="R3" s="3" t="s">
        <v>30</v>
      </c>
      <c r="S3" s="4" t="s">
        <v>31</v>
      </c>
      <c r="T3" s="5"/>
      <c r="U3" s="4" t="s">
        <v>32</v>
      </c>
    </row>
    <row r="4" spans="1:21" x14ac:dyDescent="0.4">
      <c r="A4" s="1"/>
      <c r="B4" s="3"/>
      <c r="C4" s="6"/>
      <c r="D4" s="6" t="s">
        <v>33</v>
      </c>
      <c r="E4" s="6" t="s">
        <v>34</v>
      </c>
      <c r="F4" s="6" t="s">
        <v>36</v>
      </c>
      <c r="G4" s="6" t="s">
        <v>37</v>
      </c>
      <c r="H4" s="6" t="s">
        <v>38</v>
      </c>
      <c r="I4" s="6" t="s">
        <v>33</v>
      </c>
      <c r="J4" s="6" t="s">
        <v>34</v>
      </c>
      <c r="K4" s="6" t="s">
        <v>35</v>
      </c>
      <c r="L4" s="6" t="s">
        <v>33</v>
      </c>
      <c r="M4" s="6" t="s">
        <v>34</v>
      </c>
      <c r="N4" s="6" t="s">
        <v>35</v>
      </c>
      <c r="O4" s="6" t="s">
        <v>43</v>
      </c>
      <c r="P4" s="6" t="s">
        <v>44</v>
      </c>
      <c r="Q4" s="6" t="s">
        <v>39</v>
      </c>
      <c r="R4" s="6" t="s">
        <v>40</v>
      </c>
      <c r="S4" s="4"/>
      <c r="T4" s="5"/>
      <c r="U4" s="7"/>
    </row>
    <row r="5" spans="1:21" x14ac:dyDescent="0.4">
      <c r="A5" s="1"/>
      <c r="B5" s="8" t="s">
        <v>24</v>
      </c>
      <c r="C5" s="9" t="s">
        <v>33</v>
      </c>
      <c r="D5" s="10">
        <f>SAM_13_B_original!O4</f>
        <v>0</v>
      </c>
      <c r="E5" s="10">
        <f>SAM_13_B_original!P4</f>
        <v>0</v>
      </c>
      <c r="F5" s="10">
        <f>SAM_13_B_original!Q4</f>
        <v>0</v>
      </c>
      <c r="G5" s="10">
        <f>SAM_13_B_original!R4</f>
        <v>0</v>
      </c>
      <c r="H5" s="10">
        <f>SAM_13_B_original!S4</f>
        <v>0</v>
      </c>
      <c r="I5" s="10">
        <f>SAM_13_B_original!T4</f>
        <v>160</v>
      </c>
      <c r="J5" s="10">
        <f>SAM_13_B_original!U4</f>
        <v>0</v>
      </c>
      <c r="K5" s="10">
        <f>SAM_13_B_original!V4</f>
        <v>0</v>
      </c>
      <c r="L5" s="10">
        <f>SAM_13_B_original!W4</f>
        <v>0</v>
      </c>
      <c r="M5" s="10">
        <f>SAM_13_B_original!X4</f>
        <v>0</v>
      </c>
      <c r="N5" s="10">
        <f>SAM_13_B_original!Y4</f>
        <v>0</v>
      </c>
      <c r="O5" s="10">
        <f>SAM_13_B_original!Z4</f>
        <v>0</v>
      </c>
      <c r="P5" s="10">
        <f>SAM_13_B_original!AA4</f>
        <v>0</v>
      </c>
      <c r="Q5" s="10">
        <f>SAM_13_B_original!AB4</f>
        <v>0</v>
      </c>
      <c r="R5" s="10">
        <f>SAM_13_B_original!AC4</f>
        <v>0</v>
      </c>
      <c r="S5" s="10">
        <f>SUM(D5:R5)</f>
        <v>160</v>
      </c>
      <c r="T5" s="5"/>
      <c r="U5" s="7">
        <f>SUM(D5:R5)</f>
        <v>160</v>
      </c>
    </row>
    <row r="6" spans="1:21" x14ac:dyDescent="0.4">
      <c r="A6" s="1"/>
      <c r="B6" s="8" t="s">
        <v>24</v>
      </c>
      <c r="C6" s="9" t="s">
        <v>34</v>
      </c>
      <c r="D6" s="10">
        <f>SAM_13_B_original!O5</f>
        <v>0</v>
      </c>
      <c r="E6" s="10">
        <f>SAM_13_B_original!P5</f>
        <v>0</v>
      </c>
      <c r="F6" s="10">
        <f>SAM_13_B_original!Q5</f>
        <v>0</v>
      </c>
      <c r="G6" s="10">
        <f>SAM_13_B_original!R5</f>
        <v>0</v>
      </c>
      <c r="H6" s="10">
        <f>SAM_13_B_original!S5</f>
        <v>0</v>
      </c>
      <c r="I6" s="10">
        <f>SAM_13_B_original!T5</f>
        <v>0</v>
      </c>
      <c r="J6" s="10">
        <f>SAM_13_B_original!U5</f>
        <v>410</v>
      </c>
      <c r="K6" s="10">
        <f>SAM_13_B_original!V5</f>
        <v>0</v>
      </c>
      <c r="L6" s="10">
        <f>SAM_13_B_original!W5</f>
        <v>0</v>
      </c>
      <c r="M6" s="10">
        <f>SAM_13_B_original!X5</f>
        <v>0</v>
      </c>
      <c r="N6" s="10">
        <f>SAM_13_B_original!Y5</f>
        <v>0</v>
      </c>
      <c r="O6" s="10">
        <f>SAM_13_B_original!Z5</f>
        <v>0</v>
      </c>
      <c r="P6" s="10">
        <f>SAM_13_B_original!AA5</f>
        <v>0</v>
      </c>
      <c r="Q6" s="10">
        <f>SAM_13_B_original!AB5</f>
        <v>0</v>
      </c>
      <c r="R6" s="10">
        <f>SAM_13_B_original!AC5</f>
        <v>0</v>
      </c>
      <c r="S6" s="10">
        <f t="shared" ref="S6:S19" si="0">SUM(D6:R6)</f>
        <v>410</v>
      </c>
      <c r="T6" s="5"/>
      <c r="U6" s="7">
        <f t="shared" ref="U6:U15" si="1">SUM(D6:R6)</f>
        <v>410</v>
      </c>
    </row>
    <row r="7" spans="1:21" x14ac:dyDescent="0.4">
      <c r="A7" s="1"/>
      <c r="B7" s="8" t="s">
        <v>24</v>
      </c>
      <c r="C7" s="9" t="s">
        <v>35</v>
      </c>
      <c r="D7" s="10">
        <f>SAM_13_B_original!O6</f>
        <v>0</v>
      </c>
      <c r="E7" s="10">
        <f>SAM_13_B_original!P6</f>
        <v>0</v>
      </c>
      <c r="F7" s="10">
        <f>SAM_13_B_original!Q6</f>
        <v>0</v>
      </c>
      <c r="G7" s="10">
        <f>SAM_13_B_original!R6</f>
        <v>0</v>
      </c>
      <c r="H7" s="10">
        <f>SAM_13_B_original!S6</f>
        <v>0</v>
      </c>
      <c r="I7" s="10">
        <f>SAM_13_B_original!T6</f>
        <v>0</v>
      </c>
      <c r="J7" s="10">
        <f>SAM_13_B_original!U6</f>
        <v>0</v>
      </c>
      <c r="K7" s="10">
        <f>SAM_13_B_original!V6</f>
        <v>220</v>
      </c>
      <c r="L7" s="10">
        <f>SAM_13_B_original!W6</f>
        <v>0</v>
      </c>
      <c r="M7" s="10">
        <f>SAM_13_B_original!X6</f>
        <v>0</v>
      </c>
      <c r="N7" s="10">
        <f>SAM_13_B_original!Y6</f>
        <v>0</v>
      </c>
      <c r="O7" s="10">
        <f>SAM_13_B_original!Z6</f>
        <v>0</v>
      </c>
      <c r="P7" s="10">
        <f>SAM_13_B_original!AA6</f>
        <v>0</v>
      </c>
      <c r="Q7" s="10">
        <f>SAM_13_B_original!AB6</f>
        <v>0</v>
      </c>
      <c r="R7" s="10">
        <f>SAM_13_B_original!AC6</f>
        <v>0</v>
      </c>
      <c r="S7" s="10">
        <f t="shared" si="0"/>
        <v>220</v>
      </c>
      <c r="T7" s="5"/>
      <c r="U7" s="7">
        <f t="shared" si="1"/>
        <v>220</v>
      </c>
    </row>
    <row r="8" spans="1:21" x14ac:dyDescent="0.4">
      <c r="A8" s="1"/>
      <c r="B8" s="8" t="s">
        <v>26</v>
      </c>
      <c r="C8" s="9" t="s">
        <v>37</v>
      </c>
      <c r="D8" s="10">
        <f>SAM_13_B_original!O7</f>
        <v>50</v>
      </c>
      <c r="E8" s="10">
        <f>SAM_13_B_original!P7</f>
        <v>100</v>
      </c>
      <c r="F8" s="10">
        <f>SAM_13_B_original!Q7</f>
        <v>80</v>
      </c>
      <c r="G8" s="10">
        <f>SAM_13_B_original!R7</f>
        <v>0</v>
      </c>
      <c r="H8" s="10">
        <f>SAM_13_B_original!S7</f>
        <v>0</v>
      </c>
      <c r="I8" s="10">
        <f>SAM_13_B_original!T7</f>
        <v>0</v>
      </c>
      <c r="J8" s="10">
        <f>SAM_13_B_original!U7</f>
        <v>0</v>
      </c>
      <c r="K8" s="10">
        <f>SAM_13_B_original!V7</f>
        <v>0</v>
      </c>
      <c r="L8" s="10">
        <f>SAM_13_B_original!W7</f>
        <v>0</v>
      </c>
      <c r="M8" s="10">
        <f>SAM_13_B_original!X7</f>
        <v>0</v>
      </c>
      <c r="N8" s="10">
        <f>SAM_13_B_original!Y7</f>
        <v>0</v>
      </c>
      <c r="O8" s="10">
        <f>SAM_13_B_original!Z7</f>
        <v>0</v>
      </c>
      <c r="P8" s="10">
        <f>SAM_13_B_original!AA7</f>
        <v>0</v>
      </c>
      <c r="Q8" s="10">
        <f>SAM_13_B_original!AB7</f>
        <v>0</v>
      </c>
      <c r="R8" s="10">
        <f>SAM_13_B_original!AC7</f>
        <v>0</v>
      </c>
      <c r="S8" s="10">
        <f t="shared" si="0"/>
        <v>230</v>
      </c>
      <c r="T8" s="5"/>
      <c r="U8" s="7">
        <f t="shared" si="1"/>
        <v>230</v>
      </c>
    </row>
    <row r="9" spans="1:21" x14ac:dyDescent="0.4">
      <c r="A9" s="1"/>
      <c r="B9" s="8" t="s">
        <v>26</v>
      </c>
      <c r="C9" s="9" t="s">
        <v>38</v>
      </c>
      <c r="D9" s="10">
        <f>SAM_13_B_original!O8</f>
        <v>50</v>
      </c>
      <c r="E9" s="10">
        <f>SAM_13_B_original!P8</f>
        <v>210</v>
      </c>
      <c r="F9" s="10">
        <f>SAM_13_B_original!Q8</f>
        <v>70</v>
      </c>
      <c r="G9" s="10">
        <f>SAM_13_B_original!R8</f>
        <v>0</v>
      </c>
      <c r="H9" s="10">
        <f>SAM_13_B_original!S8</f>
        <v>0</v>
      </c>
      <c r="I9" s="10">
        <f>SAM_13_B_original!T8</f>
        <v>0</v>
      </c>
      <c r="J9" s="10">
        <f>SAM_13_B_original!U8</f>
        <v>0</v>
      </c>
      <c r="K9" s="10">
        <f>SAM_13_B_original!V8</f>
        <v>0</v>
      </c>
      <c r="L9" s="10">
        <f>SAM_13_B_original!W8</f>
        <v>0</v>
      </c>
      <c r="M9" s="10">
        <f>SAM_13_B_original!X8</f>
        <v>0</v>
      </c>
      <c r="N9" s="10">
        <f>SAM_13_B_original!Y8</f>
        <v>0</v>
      </c>
      <c r="O9" s="10">
        <f>SAM_13_B_original!Z8</f>
        <v>0</v>
      </c>
      <c r="P9" s="10">
        <f>SAM_13_B_original!AA8</f>
        <v>0</v>
      </c>
      <c r="Q9" s="10">
        <f>SAM_13_B_original!AB8</f>
        <v>0</v>
      </c>
      <c r="R9" s="10">
        <f>SAM_13_B_original!AC8</f>
        <v>0</v>
      </c>
      <c r="S9" s="10">
        <f t="shared" si="0"/>
        <v>330</v>
      </c>
      <c r="T9" s="5"/>
      <c r="U9" s="7">
        <f t="shared" si="1"/>
        <v>330</v>
      </c>
    </row>
    <row r="10" spans="1:21" x14ac:dyDescent="0.4">
      <c r="A10" s="1"/>
      <c r="B10" s="8" t="s">
        <v>27</v>
      </c>
      <c r="C10" s="9" t="s">
        <v>33</v>
      </c>
      <c r="D10" s="10">
        <f>SAM_13_B_original!O9</f>
        <v>0</v>
      </c>
      <c r="E10" s="10">
        <f>SAM_13_B_original!P9</f>
        <v>0</v>
      </c>
      <c r="F10" s="10">
        <f>SAM_13_B_original!Q9</f>
        <v>0</v>
      </c>
      <c r="G10" s="10">
        <f>SAM_13_B_original!R9</f>
        <v>0</v>
      </c>
      <c r="H10" s="10">
        <f>SAM_13_B_original!S9</f>
        <v>0</v>
      </c>
      <c r="I10" s="10">
        <f>SAM_13_B_original!T9</f>
        <v>0</v>
      </c>
      <c r="J10" s="10">
        <f>SAM_13_B_original!U9</f>
        <v>0</v>
      </c>
      <c r="K10" s="10">
        <f>SAM_13_B_original!V9</f>
        <v>0</v>
      </c>
      <c r="L10" s="10">
        <f>SAM_13_B_original!W9</f>
        <v>150</v>
      </c>
      <c r="M10" s="10">
        <f>SAM_13_B_original!X9</f>
        <v>0</v>
      </c>
      <c r="N10" s="10">
        <f>SAM_13_B_original!Y9</f>
        <v>0</v>
      </c>
      <c r="O10" s="10">
        <f>SAM_13_B_original!Z9</f>
        <v>0</v>
      </c>
      <c r="P10" s="10">
        <f>SAM_13_B_original!AA9</f>
        <v>0</v>
      </c>
      <c r="Q10" s="10">
        <f>SAM_13_B_original!AB9</f>
        <v>0</v>
      </c>
      <c r="R10" s="10">
        <f>SAM_13_B_original!AC9</f>
        <v>10</v>
      </c>
      <c r="S10" s="10">
        <f t="shared" si="0"/>
        <v>160</v>
      </c>
      <c r="T10" s="5"/>
      <c r="U10" s="7">
        <f t="shared" si="1"/>
        <v>160</v>
      </c>
    </row>
    <row r="11" spans="1:21" x14ac:dyDescent="0.4">
      <c r="A11" s="1"/>
      <c r="B11" s="8" t="s">
        <v>27</v>
      </c>
      <c r="C11" s="9" t="s">
        <v>34</v>
      </c>
      <c r="D11" s="10">
        <f>SAM_13_B_original!O10</f>
        <v>0</v>
      </c>
      <c r="E11" s="10">
        <f>SAM_13_B_original!P10</f>
        <v>0</v>
      </c>
      <c r="F11" s="10">
        <f>SAM_13_B_original!Q10</f>
        <v>0</v>
      </c>
      <c r="G11" s="10">
        <f>SAM_13_B_original!R10</f>
        <v>0</v>
      </c>
      <c r="H11" s="10">
        <f>SAM_13_B_original!S10</f>
        <v>0</v>
      </c>
      <c r="I11" s="10">
        <f>SAM_13_B_original!T10</f>
        <v>0</v>
      </c>
      <c r="J11" s="10">
        <f>SAM_13_B_original!U10</f>
        <v>0</v>
      </c>
      <c r="K11" s="10">
        <f>SAM_13_B_original!V10</f>
        <v>0</v>
      </c>
      <c r="L11" s="10">
        <f>SAM_13_B_original!W10</f>
        <v>0</v>
      </c>
      <c r="M11" s="10">
        <f>SAM_13_B_original!X10</f>
        <v>260</v>
      </c>
      <c r="N11" s="10">
        <f>SAM_13_B_original!Y10</f>
        <v>0</v>
      </c>
      <c r="O11" s="10">
        <f>SAM_13_B_original!Z10</f>
        <v>0</v>
      </c>
      <c r="P11" s="10">
        <f>SAM_13_B_original!AA10</f>
        <v>0</v>
      </c>
      <c r="Q11" s="10">
        <f>SAM_13_B_original!AB10</f>
        <v>0</v>
      </c>
      <c r="R11" s="10">
        <f>SAM_13_B_original!AC10</f>
        <v>150</v>
      </c>
      <c r="S11" s="10">
        <f t="shared" si="0"/>
        <v>410</v>
      </c>
      <c r="T11" s="5"/>
      <c r="U11" s="7">
        <f t="shared" si="1"/>
        <v>410</v>
      </c>
    </row>
    <row r="12" spans="1:21" x14ac:dyDescent="0.4">
      <c r="A12" s="1"/>
      <c r="B12" s="8" t="s">
        <v>27</v>
      </c>
      <c r="C12" s="9" t="s">
        <v>35</v>
      </c>
      <c r="D12" s="10">
        <f>SAM_13_B_original!O11</f>
        <v>0</v>
      </c>
      <c r="E12" s="10">
        <f>SAM_13_B_original!P11</f>
        <v>0</v>
      </c>
      <c r="F12" s="10">
        <f>SAM_13_B_original!Q11</f>
        <v>0</v>
      </c>
      <c r="G12" s="10">
        <f>SAM_13_B_original!R11</f>
        <v>0</v>
      </c>
      <c r="H12" s="10">
        <f>SAM_13_B_original!S11</f>
        <v>0</v>
      </c>
      <c r="I12" s="10">
        <f>SAM_13_B_original!T11</f>
        <v>0</v>
      </c>
      <c r="J12" s="10">
        <f>SAM_13_B_original!U11</f>
        <v>0</v>
      </c>
      <c r="K12" s="10">
        <f>SAM_13_B_original!V11</f>
        <v>0</v>
      </c>
      <c r="L12" s="10">
        <f>SAM_13_B_original!W11</f>
        <v>0</v>
      </c>
      <c r="M12" s="10">
        <f>SAM_13_B_original!X11</f>
        <v>0</v>
      </c>
      <c r="N12" s="10">
        <f>SAM_13_B_original!Y11</f>
        <v>220</v>
      </c>
      <c r="O12" s="10">
        <f>SAM_13_B_original!Z11</f>
        <v>0</v>
      </c>
      <c r="P12" s="10">
        <f>SAM_13_B_original!AA11</f>
        <v>0</v>
      </c>
      <c r="Q12" s="10">
        <f>SAM_13_B_original!AB11</f>
        <v>0</v>
      </c>
      <c r="R12" s="10">
        <f>SAM_13_B_original!AC11</f>
        <v>0</v>
      </c>
      <c r="S12" s="10">
        <f t="shared" si="0"/>
        <v>220</v>
      </c>
      <c r="T12" s="5"/>
      <c r="U12" s="7">
        <f t="shared" si="1"/>
        <v>220</v>
      </c>
    </row>
    <row r="13" spans="1:21" x14ac:dyDescent="0.4">
      <c r="A13" s="1"/>
      <c r="B13" s="8" t="s">
        <v>28</v>
      </c>
      <c r="C13" s="9" t="s">
        <v>33</v>
      </c>
      <c r="D13" s="10">
        <f>SAM_13_B_original!O12</f>
        <v>30</v>
      </c>
      <c r="E13" s="10">
        <f>SAM_13_B_original!P12</f>
        <v>10</v>
      </c>
      <c r="F13" s="10">
        <f>SAM_13_B_original!Q12</f>
        <v>30</v>
      </c>
      <c r="G13" s="10">
        <f>SAM_13_B_original!R12</f>
        <v>0</v>
      </c>
      <c r="H13" s="10">
        <f>SAM_13_B_original!S12</f>
        <v>0</v>
      </c>
      <c r="I13" s="10">
        <f>SAM_13_B_original!T12</f>
        <v>0</v>
      </c>
      <c r="J13" s="10">
        <f>SAM_13_B_original!U12</f>
        <v>0</v>
      </c>
      <c r="K13" s="10">
        <f>SAM_13_B_original!V12</f>
        <v>0</v>
      </c>
      <c r="L13" s="10">
        <f>SAM_13_B_original!W12</f>
        <v>0</v>
      </c>
      <c r="M13" s="10">
        <f>SAM_13_B_original!X12</f>
        <v>0</v>
      </c>
      <c r="N13" s="10">
        <f>SAM_13_B_original!Y12</f>
        <v>0</v>
      </c>
      <c r="O13" s="10">
        <f>SAM_13_B_original!Z12</f>
        <v>90</v>
      </c>
      <c r="P13" s="10">
        <f>SAM_13_B_original!AA12</f>
        <v>10</v>
      </c>
      <c r="Q13" s="10">
        <f>SAM_13_B_original!AB12</f>
        <v>0</v>
      </c>
      <c r="R13" s="10">
        <f>SAM_13_B_original!AC12</f>
        <v>0</v>
      </c>
      <c r="S13" s="10">
        <f t="shared" si="0"/>
        <v>170</v>
      </c>
      <c r="T13" s="5"/>
      <c r="U13" s="7">
        <f t="shared" si="1"/>
        <v>170</v>
      </c>
    </row>
    <row r="14" spans="1:21" x14ac:dyDescent="0.4">
      <c r="A14" s="1"/>
      <c r="B14" s="8" t="s">
        <v>28</v>
      </c>
      <c r="C14" s="9" t="s">
        <v>34</v>
      </c>
      <c r="D14" s="10">
        <f>SAM_13_B_original!O13</f>
        <v>10</v>
      </c>
      <c r="E14" s="10">
        <f>SAM_13_B_original!P13</f>
        <v>50</v>
      </c>
      <c r="F14" s="10">
        <f>SAM_13_B_original!Q13</f>
        <v>20</v>
      </c>
      <c r="G14" s="10">
        <f>SAM_13_B_original!R13</f>
        <v>0</v>
      </c>
      <c r="H14" s="10">
        <f>SAM_13_B_original!S13</f>
        <v>0</v>
      </c>
      <c r="I14" s="10">
        <f>SAM_13_B_original!T13</f>
        <v>0</v>
      </c>
      <c r="J14" s="10">
        <f>SAM_13_B_original!U13</f>
        <v>0</v>
      </c>
      <c r="K14" s="10">
        <f>SAM_13_B_original!V13</f>
        <v>0</v>
      </c>
      <c r="L14" s="10">
        <f>SAM_13_B_original!W13</f>
        <v>0</v>
      </c>
      <c r="M14" s="10">
        <f>SAM_13_B_original!X13</f>
        <v>0</v>
      </c>
      <c r="N14" s="10">
        <f>SAM_13_B_original!Y13</f>
        <v>0</v>
      </c>
      <c r="O14" s="10">
        <f>SAM_13_B_original!Z13</f>
        <v>140</v>
      </c>
      <c r="P14" s="10">
        <f>SAM_13_B_original!AA13</f>
        <v>100</v>
      </c>
      <c r="Q14" s="10">
        <f>SAM_13_B_original!AB13</f>
        <v>0</v>
      </c>
      <c r="R14" s="10">
        <f>SAM_13_B_original!AC13</f>
        <v>0</v>
      </c>
      <c r="S14" s="10">
        <f t="shared" si="0"/>
        <v>320</v>
      </c>
      <c r="T14" s="5"/>
      <c r="U14" s="7">
        <f t="shared" si="1"/>
        <v>320</v>
      </c>
    </row>
    <row r="15" spans="1:21" x14ac:dyDescent="0.4">
      <c r="A15" s="1"/>
      <c r="B15" s="8" t="s">
        <v>28</v>
      </c>
      <c r="C15" s="9" t="s">
        <v>35</v>
      </c>
      <c r="D15" s="10">
        <f>SAM_13_B_original!O14</f>
        <v>20</v>
      </c>
      <c r="E15" s="10">
        <f>SAM_13_B_original!P14</f>
        <v>40</v>
      </c>
      <c r="F15" s="10">
        <f>SAM_13_B_original!Q14</f>
        <v>20</v>
      </c>
      <c r="G15" s="10">
        <f>SAM_13_B_original!R14</f>
        <v>0</v>
      </c>
      <c r="H15" s="10">
        <f>SAM_13_B_original!S14</f>
        <v>0</v>
      </c>
      <c r="I15" s="10">
        <f>SAM_13_B_original!T14</f>
        <v>0</v>
      </c>
      <c r="J15" s="10">
        <f>SAM_13_B_original!U14</f>
        <v>0</v>
      </c>
      <c r="K15" s="10">
        <f>SAM_13_B_original!V14</f>
        <v>0</v>
      </c>
      <c r="L15" s="10">
        <f>SAM_13_B_original!W14</f>
        <v>0</v>
      </c>
      <c r="M15" s="10">
        <f>SAM_13_B_original!X14</f>
        <v>0</v>
      </c>
      <c r="N15" s="10">
        <f>SAM_13_B_original!Y14</f>
        <v>0</v>
      </c>
      <c r="O15" s="10">
        <f>SAM_13_B_original!Z14</f>
        <v>130</v>
      </c>
      <c r="P15" s="10">
        <f>SAM_13_B_original!AA14</f>
        <v>10</v>
      </c>
      <c r="Q15" s="10">
        <f>SAM_13_B_original!AB14</f>
        <v>0</v>
      </c>
      <c r="R15" s="10">
        <f>SAM_13_B_original!AC14</f>
        <v>0</v>
      </c>
      <c r="S15" s="10">
        <f t="shared" si="0"/>
        <v>220</v>
      </c>
      <c r="T15" s="5"/>
      <c r="U15" s="7">
        <f t="shared" si="1"/>
        <v>220</v>
      </c>
    </row>
    <row r="16" spans="1:21" x14ac:dyDescent="0.4">
      <c r="A16" s="1"/>
      <c r="B16" s="8" t="s">
        <v>29</v>
      </c>
      <c r="C16" s="9" t="s">
        <v>43</v>
      </c>
      <c r="D16" s="10">
        <f>SAM_13_B_original!O15</f>
        <v>0</v>
      </c>
      <c r="E16" s="10">
        <f>SAM_13_B_original!P15</f>
        <v>0</v>
      </c>
      <c r="F16" s="10">
        <f>SAM_13_B_original!Q15</f>
        <v>0</v>
      </c>
      <c r="G16" s="10">
        <f>SAM_13_B_original!R15</f>
        <v>0</v>
      </c>
      <c r="H16" s="10">
        <f>SAM_13_B_original!S15</f>
        <v>0</v>
      </c>
      <c r="I16" s="10">
        <f>SAM_13_B_original!T15</f>
        <v>0</v>
      </c>
      <c r="J16" s="10">
        <f>SAM_13_B_original!U15</f>
        <v>0</v>
      </c>
      <c r="K16" s="10">
        <f>SAM_13_B_original!V15</f>
        <v>0</v>
      </c>
      <c r="L16" s="10">
        <f>SAM_13_B_original!W15</f>
        <v>0</v>
      </c>
      <c r="M16" s="10">
        <f>SAM_13_B_original!X15</f>
        <v>0</v>
      </c>
      <c r="N16" s="10">
        <f>SAM_13_B_original!Y15</f>
        <v>0</v>
      </c>
      <c r="O16" s="10">
        <f>SAM_13_B_original!Z15</f>
        <v>0</v>
      </c>
      <c r="P16" s="10">
        <f>SAM_13_B_original!AA15</f>
        <v>0</v>
      </c>
      <c r="Q16" s="10">
        <f>SAM_13_B_original!AB15</f>
        <v>360</v>
      </c>
      <c r="R16" s="10">
        <f>SAM_13_B_original!AC15</f>
        <v>0</v>
      </c>
      <c r="S16" s="10">
        <f t="shared" si="0"/>
        <v>360</v>
      </c>
      <c r="T16" s="5"/>
      <c r="U16" s="7">
        <f t="shared" ref="U16:U19" si="2">SUM(D16:R16)</f>
        <v>360</v>
      </c>
    </row>
    <row r="17" spans="1:21" x14ac:dyDescent="0.4">
      <c r="A17" s="1"/>
      <c r="B17" s="8" t="s">
        <v>29</v>
      </c>
      <c r="C17" s="9" t="s">
        <v>44</v>
      </c>
      <c r="D17" s="10">
        <f>SAM_13_B_original!O16</f>
        <v>0</v>
      </c>
      <c r="E17" s="10">
        <f>SAM_13_B_original!P16</f>
        <v>0</v>
      </c>
      <c r="F17" s="10">
        <f>SAM_13_B_original!Q16</f>
        <v>0</v>
      </c>
      <c r="G17" s="10">
        <f>SAM_13_B_original!R16</f>
        <v>0</v>
      </c>
      <c r="H17" s="10">
        <f>SAM_13_B_original!S16</f>
        <v>0</v>
      </c>
      <c r="I17" s="10">
        <f>SAM_13_B_original!T16</f>
        <v>0</v>
      </c>
      <c r="J17" s="10">
        <f>SAM_13_B_original!U16</f>
        <v>0</v>
      </c>
      <c r="K17" s="10">
        <f>SAM_13_B_original!V16</f>
        <v>0</v>
      </c>
      <c r="L17" s="10">
        <f>SAM_13_B_original!W16</f>
        <v>0</v>
      </c>
      <c r="M17" s="10">
        <f>SAM_13_B_original!X16</f>
        <v>0</v>
      </c>
      <c r="N17" s="10">
        <f>SAM_13_B_original!Y16</f>
        <v>0</v>
      </c>
      <c r="O17" s="10">
        <f>SAM_13_B_original!Z16</f>
        <v>0</v>
      </c>
      <c r="P17" s="10">
        <f>SAM_13_B_original!AA16</f>
        <v>0</v>
      </c>
      <c r="Q17" s="10">
        <f>SAM_13_B_original!AB16</f>
        <v>120</v>
      </c>
      <c r="R17" s="10">
        <f>SAM_13_B_original!AC16</f>
        <v>0</v>
      </c>
      <c r="S17" s="10">
        <f t="shared" ref="S17" si="3">SUM(D17:R17)</f>
        <v>120</v>
      </c>
      <c r="T17" s="5"/>
      <c r="U17" s="7">
        <f t="shared" si="2"/>
        <v>120</v>
      </c>
    </row>
    <row r="18" spans="1:21" x14ac:dyDescent="0.4">
      <c r="A18" s="1"/>
      <c r="B18" s="8" t="s">
        <v>30</v>
      </c>
      <c r="C18" s="9" t="s">
        <v>39</v>
      </c>
      <c r="D18" s="10">
        <f>SAM_13_B_original!O17</f>
        <v>0</v>
      </c>
      <c r="E18" s="10">
        <f>SAM_13_B_original!P17</f>
        <v>0</v>
      </c>
      <c r="F18" s="10">
        <f>SAM_13_B_original!Q17</f>
        <v>0</v>
      </c>
      <c r="G18" s="10">
        <f>SAM_13_B_original!R17</f>
        <v>230</v>
      </c>
      <c r="H18" s="10">
        <f>SAM_13_B_original!S17</f>
        <v>330</v>
      </c>
      <c r="I18" s="10">
        <f>SAM_13_B_original!T17</f>
        <v>0</v>
      </c>
      <c r="J18" s="10">
        <f>SAM_13_B_original!U17</f>
        <v>0</v>
      </c>
      <c r="K18" s="10">
        <f>SAM_13_B_original!V17</f>
        <v>0</v>
      </c>
      <c r="L18" s="10">
        <f>SAM_13_B_original!W17</f>
        <v>0</v>
      </c>
      <c r="M18" s="10">
        <f>SAM_13_B_original!X17</f>
        <v>0</v>
      </c>
      <c r="N18" s="10">
        <f>SAM_13_B_original!Y17</f>
        <v>0</v>
      </c>
      <c r="O18" s="10">
        <f>SAM_13_B_original!Z17</f>
        <v>0</v>
      </c>
      <c r="P18" s="10">
        <f>SAM_13_B_original!AA17</f>
        <v>0</v>
      </c>
      <c r="Q18" s="10">
        <f>SAM_13_B_original!AB17</f>
        <v>0</v>
      </c>
      <c r="R18" s="10">
        <f>SAM_13_B_original!AC17</f>
        <v>0</v>
      </c>
      <c r="S18" s="10">
        <f t="shared" si="0"/>
        <v>560</v>
      </c>
      <c r="T18" s="5"/>
      <c r="U18" s="7">
        <f t="shared" si="2"/>
        <v>560</v>
      </c>
    </row>
    <row r="19" spans="1:21" x14ac:dyDescent="0.4">
      <c r="A19" s="1"/>
      <c r="B19" s="8" t="s">
        <v>30</v>
      </c>
      <c r="C19" s="9" t="s">
        <v>40</v>
      </c>
      <c r="D19" s="10">
        <f>SAM_13_B_original!O18</f>
        <v>0</v>
      </c>
      <c r="E19" s="10">
        <f>SAM_13_B_original!P18</f>
        <v>0</v>
      </c>
      <c r="F19" s="10">
        <f>SAM_13_B_original!Q18</f>
        <v>0</v>
      </c>
      <c r="G19" s="10">
        <f>SAM_13_B_original!R18</f>
        <v>0</v>
      </c>
      <c r="H19" s="10">
        <f>SAM_13_B_original!S18</f>
        <v>0</v>
      </c>
      <c r="I19" s="10">
        <f>SAM_13_B_original!T18</f>
        <v>0</v>
      </c>
      <c r="J19" s="10">
        <f>SAM_13_B_original!U18</f>
        <v>0</v>
      </c>
      <c r="K19" s="10">
        <f>SAM_13_B_original!V18</f>
        <v>0</v>
      </c>
      <c r="L19" s="10">
        <f>SAM_13_B_original!W18</f>
        <v>20</v>
      </c>
      <c r="M19" s="10">
        <f>SAM_13_B_original!X18</f>
        <v>60</v>
      </c>
      <c r="N19" s="10">
        <f>SAM_13_B_original!Y18</f>
        <v>0</v>
      </c>
      <c r="O19" s="10">
        <f>SAM_13_B_original!Z18</f>
        <v>0</v>
      </c>
      <c r="P19" s="10">
        <f>SAM_13_B_original!AA18</f>
        <v>0</v>
      </c>
      <c r="Q19" s="10">
        <f>SAM_13_B_original!AB18</f>
        <v>80</v>
      </c>
      <c r="R19" s="10">
        <f>SAM_13_B_original!AC18</f>
        <v>0</v>
      </c>
      <c r="S19" s="10">
        <f t="shared" si="0"/>
        <v>160</v>
      </c>
      <c r="T19" s="5"/>
      <c r="U19" s="7">
        <f t="shared" si="2"/>
        <v>160</v>
      </c>
    </row>
    <row r="20" spans="1:21" x14ac:dyDescent="0.4">
      <c r="A20" s="1"/>
      <c r="B20" s="11" t="s">
        <v>31</v>
      </c>
      <c r="C20" s="11"/>
      <c r="D20" s="10">
        <f>SUM(D5:D19)</f>
        <v>160</v>
      </c>
      <c r="E20" s="10">
        <f t="shared" ref="E20:R20" si="4">SUM(E5:E19)</f>
        <v>410</v>
      </c>
      <c r="F20" s="10">
        <f t="shared" si="4"/>
        <v>220</v>
      </c>
      <c r="G20" s="10">
        <f t="shared" si="4"/>
        <v>230</v>
      </c>
      <c r="H20" s="10">
        <f t="shared" si="4"/>
        <v>330</v>
      </c>
      <c r="I20" s="10">
        <f t="shared" si="4"/>
        <v>160</v>
      </c>
      <c r="J20" s="10">
        <f t="shared" si="4"/>
        <v>410</v>
      </c>
      <c r="K20" s="10">
        <f t="shared" si="4"/>
        <v>220</v>
      </c>
      <c r="L20" s="10">
        <f t="shared" si="4"/>
        <v>170</v>
      </c>
      <c r="M20" s="10">
        <f t="shared" si="4"/>
        <v>320</v>
      </c>
      <c r="N20" s="10">
        <f t="shared" si="4"/>
        <v>220</v>
      </c>
      <c r="O20" s="10">
        <f t="shared" si="4"/>
        <v>360</v>
      </c>
      <c r="P20" s="10">
        <f t="shared" ref="P20" si="5">SUM(P5:P19)</f>
        <v>120</v>
      </c>
      <c r="Q20" s="10">
        <f t="shared" si="4"/>
        <v>560</v>
      </c>
      <c r="R20" s="10">
        <f t="shared" si="4"/>
        <v>160</v>
      </c>
      <c r="S20" s="7"/>
      <c r="T20" s="1"/>
      <c r="U20" s="1"/>
    </row>
    <row r="21" spans="1: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"/>
      <c r="B22" s="1" t="s">
        <v>41</v>
      </c>
      <c r="C22" s="1"/>
      <c r="D22" s="1">
        <f t="shared" ref="D22:R22" si="6">SUM(D5:D19)</f>
        <v>160</v>
      </c>
      <c r="E22" s="1">
        <f t="shared" si="6"/>
        <v>410</v>
      </c>
      <c r="F22" s="1">
        <f t="shared" si="6"/>
        <v>220</v>
      </c>
      <c r="G22" s="1">
        <f t="shared" si="6"/>
        <v>230</v>
      </c>
      <c r="H22" s="1">
        <f t="shared" si="6"/>
        <v>330</v>
      </c>
      <c r="I22" s="1">
        <f t="shared" si="6"/>
        <v>160</v>
      </c>
      <c r="J22" s="1">
        <f t="shared" si="6"/>
        <v>410</v>
      </c>
      <c r="K22" s="1">
        <f t="shared" si="6"/>
        <v>220</v>
      </c>
      <c r="L22" s="1">
        <f t="shared" si="6"/>
        <v>170</v>
      </c>
      <c r="M22" s="1">
        <f t="shared" si="6"/>
        <v>320</v>
      </c>
      <c r="N22" s="1">
        <f t="shared" si="6"/>
        <v>220</v>
      </c>
      <c r="O22" s="1">
        <f t="shared" si="6"/>
        <v>360</v>
      </c>
      <c r="P22" s="1">
        <f t="shared" ref="P22" si="7">SUM(P5:P19)</f>
        <v>120</v>
      </c>
      <c r="Q22" s="1">
        <f t="shared" si="6"/>
        <v>560</v>
      </c>
      <c r="R22" s="1">
        <f t="shared" si="6"/>
        <v>160</v>
      </c>
      <c r="S22" s="1"/>
      <c r="T22" s="1"/>
      <c r="U22" s="1"/>
    </row>
    <row r="23" spans="1:21" x14ac:dyDescent="0.4">
      <c r="A23" s="1"/>
      <c r="B23" s="1" t="s">
        <v>42</v>
      </c>
      <c r="C23" s="1"/>
      <c r="D23" s="1">
        <f t="array" ref="D23:R23">TRANSPOSE(U5:U19)</f>
        <v>160</v>
      </c>
      <c r="E23" s="1">
        <v>410</v>
      </c>
      <c r="F23" s="1">
        <v>220</v>
      </c>
      <c r="G23" s="1">
        <v>230</v>
      </c>
      <c r="H23" s="1">
        <v>330</v>
      </c>
      <c r="I23" s="1">
        <v>160</v>
      </c>
      <c r="J23" s="1">
        <v>410</v>
      </c>
      <c r="K23" s="1">
        <v>220</v>
      </c>
      <c r="L23" s="1">
        <v>170</v>
      </c>
      <c r="M23" s="1">
        <v>320</v>
      </c>
      <c r="N23" s="1">
        <v>220</v>
      </c>
      <c r="O23" s="1">
        <v>360</v>
      </c>
      <c r="P23" s="1">
        <v>120</v>
      </c>
      <c r="Q23" s="1">
        <v>560</v>
      </c>
      <c r="R23" s="1">
        <v>160</v>
      </c>
      <c r="S23" s="1"/>
      <c r="T23" s="1"/>
      <c r="U23" s="1"/>
    </row>
    <row r="24" spans="1:21" x14ac:dyDescent="0.4">
      <c r="A24" s="1"/>
      <c r="B24" s="12" t="s">
        <v>8</v>
      </c>
      <c r="C24" s="12"/>
      <c r="D24" s="13" t="str">
        <f t="shared" ref="D24:R24" si="8">IF(ROUND(D22-D23,3)=0,"OK","xxx")</f>
        <v>OK</v>
      </c>
      <c r="E24" s="13" t="str">
        <f t="shared" si="8"/>
        <v>OK</v>
      </c>
      <c r="F24" s="13" t="str">
        <f t="shared" si="8"/>
        <v>OK</v>
      </c>
      <c r="G24" s="13" t="str">
        <f t="shared" si="8"/>
        <v>OK</v>
      </c>
      <c r="H24" s="13" t="str">
        <f t="shared" si="8"/>
        <v>OK</v>
      </c>
      <c r="I24" s="13" t="str">
        <f t="shared" si="8"/>
        <v>OK</v>
      </c>
      <c r="J24" s="13" t="str">
        <f t="shared" si="8"/>
        <v>OK</v>
      </c>
      <c r="K24" s="13" t="str">
        <f t="shared" si="8"/>
        <v>OK</v>
      </c>
      <c r="L24" s="13" t="str">
        <f t="shared" si="8"/>
        <v>OK</v>
      </c>
      <c r="M24" s="13" t="str">
        <f t="shared" si="8"/>
        <v>OK</v>
      </c>
      <c r="N24" s="13" t="str">
        <f t="shared" si="8"/>
        <v>OK</v>
      </c>
      <c r="O24" s="13" t="str">
        <f t="shared" si="8"/>
        <v>OK</v>
      </c>
      <c r="P24" s="13" t="str">
        <f t="shared" si="8"/>
        <v>OK</v>
      </c>
      <c r="Q24" s="13" t="str">
        <f t="shared" si="8"/>
        <v>OK</v>
      </c>
      <c r="R24" s="13" t="str">
        <f t="shared" si="8"/>
        <v>OK</v>
      </c>
      <c r="S24" s="1"/>
      <c r="T24" s="1"/>
      <c r="U24" s="1"/>
    </row>
  </sheetData>
  <phoneticPr fontId="1"/>
  <pageMargins left="0.7" right="0.7" top="0.75" bottom="0.75" header="0.3" footer="0.3"/>
  <pageSetup paperSize="9" scale="9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SAM_13_A_original</vt:lpstr>
      <vt:lpstr>SAM_13_A</vt:lpstr>
      <vt:lpstr>SAM_13_B_original</vt:lpstr>
      <vt:lpstr>SAM_13_B</vt:lpstr>
      <vt:lpstr>SAM_13_A!Print_Area</vt:lpstr>
      <vt:lpstr>SAM_13_B!Print_Area</vt:lpstr>
      <vt:lpstr>SAM_13_B_original!Print_Area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2022-01-20T15:27:41Z</dcterms:modified>
</cp:coreProperties>
</file>