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Intern\Aswin_s Copy\Secondary Data Forms\"/>
    </mc:Choice>
  </mc:AlternateContent>
  <xr:revisionPtr revIDLastSave="0" documentId="13_ncr:1_{37CACD46-A50D-4E8E-98BD-E29A472C00E8}" xr6:coauthVersionLast="47" xr6:coauthVersionMax="47" xr10:uidLastSave="{00000000-0000-0000-0000-000000000000}"/>
  <bookViews>
    <workbookView xWindow="3140" yWindow="3140" windowWidth="14400" windowHeight="8170" tabRatio="952" firstSheet="10" activeTab="12" xr2:uid="{00000000-000D-0000-FFFF-FFFF00000000}"/>
  </bookViews>
  <sheets>
    <sheet name="Population" sheetId="1" r:id="rId1"/>
    <sheet name="Labor Force" sheetId="2" r:id="rId2"/>
    <sheet name="Median Age" sheetId="19" r:id="rId3"/>
    <sheet name="Housing Units" sheetId="12" r:id="rId4"/>
    <sheet name="Gross Sales" sheetId="20" r:id="rId5"/>
    <sheet name="Taxable Value" sheetId="21" r:id="rId6"/>
    <sheet name="Sales Tax" sheetId="8" r:id="rId7"/>
    <sheet name="State Sales Tax" sheetId="18" r:id="rId8"/>
    <sheet name="ADV Market Value" sheetId="9" r:id="rId9"/>
    <sheet name="ADV Taxable Value" sheetId="16" r:id="rId10"/>
    <sheet name="ADV Total Rate" sheetId="17" r:id="rId11"/>
    <sheet name="ADV Levy" sheetId="10" r:id="rId12"/>
    <sheet name="Severance" sheetId="11" r:id="rId13"/>
    <sheet name="Oil Production" sheetId="4" r:id="rId14"/>
    <sheet name="Gas Production" sheetId="5" r:id="rId15"/>
    <sheet name="New Permits" sheetId="13" r:id="rId16"/>
    <sheet name="All Permits" sheetId="14" r:id="rId17"/>
    <sheet name="Crashes" sheetId="25" r:id="rId18"/>
    <sheet name="Fatalities" sheetId="24" r:id="rId19"/>
    <sheet name="CMV Crash" sheetId="23" r:id="rId20"/>
    <sheet name="CMV Fatal" sheetId="22" r:id="rId21"/>
    <sheet name="Vehicle Registrations" sheetId="3" r:id="rId22"/>
    <sheet name="DVMT" sheetId="6" r:id="rId23"/>
    <sheet name="DVM" sheetId="7" r:id="rId24"/>
    <sheet name="Solar &amp; Wind" sheetId="15" r:id="rId25"/>
  </sheets>
  <externalReferences>
    <externalReference r:id="rId2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" l="1"/>
  <c r="K19" i="11"/>
  <c r="L19" i="11"/>
  <c r="L20" i="11" s="1"/>
  <c r="M19" i="11"/>
  <c r="M20" i="11" s="1"/>
  <c r="L41" i="12"/>
  <c r="L40" i="12"/>
  <c r="I40" i="12"/>
  <c r="K19" i="12"/>
  <c r="L19" i="12"/>
  <c r="P41" i="13"/>
  <c r="N41" i="13"/>
  <c r="O41" i="13"/>
  <c r="N40" i="13"/>
  <c r="O40" i="13"/>
  <c r="P40" i="13"/>
  <c r="P19" i="13"/>
  <c r="O42" i="2"/>
  <c r="P43" i="2"/>
  <c r="P42" i="2" s="1"/>
  <c r="O41" i="2"/>
  <c r="P41" i="2"/>
  <c r="P19" i="2"/>
  <c r="P20" i="22"/>
  <c r="P19" i="22"/>
  <c r="P20" i="23"/>
  <c r="P19" i="23"/>
  <c r="P20" i="24"/>
  <c r="P19" i="24"/>
  <c r="P20" i="25"/>
  <c r="N20" i="25"/>
  <c r="P19" i="25"/>
  <c r="P40" i="1"/>
  <c r="P19" i="1"/>
  <c r="O19" i="1"/>
  <c r="O19" i="21"/>
  <c r="L40" i="21"/>
  <c r="L40" i="20"/>
  <c r="O19" i="20"/>
  <c r="M39" i="8"/>
  <c r="N39" i="8"/>
  <c r="O39" i="8"/>
  <c r="M19" i="8"/>
  <c r="N19" i="8"/>
  <c r="O19" i="8"/>
  <c r="O19" i="9"/>
  <c r="P19" i="9"/>
  <c r="O19" i="16"/>
  <c r="P19" i="16"/>
  <c r="O19" i="10" l="1"/>
  <c r="P19" i="10"/>
  <c r="M40" i="4" l="1"/>
  <c r="N40" i="4"/>
  <c r="O40" i="4"/>
  <c r="P40" i="4"/>
  <c r="P19" i="4"/>
  <c r="O40" i="5"/>
  <c r="P40" i="5"/>
  <c r="O30" i="5"/>
  <c r="O29" i="5"/>
  <c r="O28" i="5"/>
  <c r="P19" i="5"/>
  <c r="O40" i="7"/>
  <c r="P40" i="7"/>
  <c r="P19" i="7"/>
  <c r="L41" i="3"/>
  <c r="M41" i="3"/>
  <c r="M19" i="3"/>
  <c r="V8" i="2"/>
  <c r="V9" i="2"/>
  <c r="V10" i="2"/>
  <c r="V11" i="2"/>
  <c r="V12" i="2"/>
  <c r="V13" i="2"/>
  <c r="V2" i="2"/>
  <c r="U3" i="2"/>
  <c r="V3" i="2" s="1"/>
  <c r="U4" i="2"/>
  <c r="V4" i="2" s="1"/>
  <c r="U5" i="2"/>
  <c r="V5" i="2" s="1"/>
  <c r="U6" i="2"/>
  <c r="V6" i="2" s="1"/>
  <c r="U7" i="2"/>
  <c r="V7" i="2" s="1"/>
  <c r="U8" i="2"/>
  <c r="U9" i="2"/>
  <c r="U10" i="2"/>
  <c r="U11" i="2"/>
  <c r="U12" i="2"/>
  <c r="U13" i="2"/>
  <c r="U14" i="2"/>
  <c r="V14" i="2" s="1"/>
  <c r="U15" i="2"/>
  <c r="V15" i="2" s="1"/>
  <c r="U16" i="2"/>
  <c r="V16" i="2" s="1"/>
  <c r="U17" i="2"/>
  <c r="V17" i="2" s="1"/>
  <c r="U18" i="2"/>
  <c r="V18" i="2" s="1"/>
  <c r="U2" i="2"/>
  <c r="O19" i="2" l="1"/>
  <c r="O19" i="13" l="1"/>
  <c r="N19" i="13"/>
  <c r="O19" i="14"/>
  <c r="N19" i="14"/>
  <c r="O19" i="5"/>
  <c r="O9" i="5"/>
  <c r="O8" i="5"/>
  <c r="O7" i="5"/>
  <c r="O19" i="4" l="1"/>
  <c r="O19" i="7"/>
  <c r="O20" i="22"/>
  <c r="O19" i="22"/>
  <c r="O20" i="23"/>
  <c r="O19" i="23"/>
  <c r="O20" i="24"/>
  <c r="O19" i="24"/>
  <c r="O20" i="25"/>
  <c r="O19" i="25"/>
  <c r="L19" i="3"/>
  <c r="N19" i="10"/>
  <c r="N19" i="16"/>
  <c r="N19" i="9"/>
  <c r="N40" i="7" l="1"/>
  <c r="N19" i="7"/>
  <c r="N41" i="7"/>
  <c r="K41" i="3" l="1"/>
  <c r="K42" i="3"/>
  <c r="K19" i="3"/>
  <c r="N19" i="22"/>
  <c r="N20" i="22" s="1"/>
  <c r="N19" i="23"/>
  <c r="N20" i="23" s="1"/>
  <c r="N19" i="24"/>
  <c r="N20" i="24" s="1"/>
  <c r="N19" i="25"/>
  <c r="K66" i="21"/>
  <c r="K64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47" i="21"/>
  <c r="I64" i="21"/>
  <c r="I65" i="21" s="1"/>
  <c r="J64" i="21"/>
  <c r="J65" i="21" s="1"/>
  <c r="N19" i="21"/>
  <c r="K40" i="21"/>
  <c r="K41" i="21"/>
  <c r="N19" i="20"/>
  <c r="K40" i="20"/>
  <c r="K41" i="20"/>
  <c r="K40" i="12"/>
  <c r="K41" i="12" s="1"/>
  <c r="K65" i="21" l="1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2" i="1"/>
  <c r="S2" i="1" s="1"/>
  <c r="N40" i="1" l="1"/>
  <c r="N41" i="1" s="1"/>
  <c r="N19" i="1"/>
  <c r="R3" i="2" l="1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2" i="2"/>
  <c r="S2" i="2" s="1"/>
  <c r="N19" i="2"/>
  <c r="U19" i="2" s="1"/>
  <c r="V19" i="2" s="1"/>
  <c r="N41" i="2"/>
  <c r="N42" i="2" s="1"/>
  <c r="O3" i="11" l="1"/>
  <c r="P3" i="11" s="1"/>
  <c r="O4" i="11"/>
  <c r="P4" i="11" s="1"/>
  <c r="O5" i="11"/>
  <c r="P5" i="11" s="1"/>
  <c r="O6" i="11"/>
  <c r="P6" i="11" s="1"/>
  <c r="O7" i="11"/>
  <c r="P7" i="11" s="1"/>
  <c r="O8" i="11"/>
  <c r="P8" i="11" s="1"/>
  <c r="O9" i="11"/>
  <c r="P9" i="11" s="1"/>
  <c r="O10" i="11"/>
  <c r="P10" i="11" s="1"/>
  <c r="O11" i="11"/>
  <c r="P11" i="11" s="1"/>
  <c r="O12" i="11"/>
  <c r="P12" i="11" s="1"/>
  <c r="O13" i="11"/>
  <c r="P13" i="11" s="1"/>
  <c r="O14" i="11"/>
  <c r="P14" i="11" s="1"/>
  <c r="O15" i="11"/>
  <c r="P15" i="11" s="1"/>
  <c r="O16" i="11"/>
  <c r="P16" i="11" s="1"/>
  <c r="O17" i="11"/>
  <c r="P17" i="11" s="1"/>
  <c r="O18" i="11"/>
  <c r="P18" i="11" s="1"/>
  <c r="O2" i="11"/>
  <c r="P2" i="11" s="1"/>
  <c r="J19" i="11"/>
  <c r="J20" i="11" l="1"/>
  <c r="N19" i="4" l="1"/>
  <c r="N41" i="4"/>
  <c r="N19" i="5"/>
  <c r="N40" i="5"/>
  <c r="N41" i="5" s="1"/>
  <c r="M19" i="18" l="1"/>
  <c r="M19" i="9" l="1"/>
  <c r="M19" i="10"/>
  <c r="M19" i="16"/>
  <c r="B19" i="22" l="1"/>
  <c r="C19" i="22"/>
  <c r="D19" i="22"/>
  <c r="E19" i="22"/>
  <c r="F19" i="22"/>
  <c r="G19" i="22"/>
  <c r="H19" i="22"/>
  <c r="I19" i="22"/>
  <c r="J19" i="22"/>
  <c r="K19" i="22"/>
  <c r="L19" i="22"/>
  <c r="M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M19" i="23" l="1"/>
  <c r="M20" i="23" s="1"/>
  <c r="M19" i="24"/>
  <c r="M20" i="24" s="1"/>
  <c r="M19" i="25"/>
  <c r="M20" i="25" s="1"/>
  <c r="F66" i="21" l="1"/>
  <c r="E65" i="21"/>
  <c r="D64" i="21"/>
  <c r="D65" i="21" s="1"/>
  <c r="E64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47" i="21"/>
  <c r="F65" i="21" l="1"/>
  <c r="M19" i="20"/>
  <c r="C19" i="21"/>
  <c r="D19" i="21"/>
  <c r="E19" i="21"/>
  <c r="F19" i="21"/>
  <c r="G19" i="21"/>
  <c r="H19" i="21"/>
  <c r="I19" i="21"/>
  <c r="J19" i="21"/>
  <c r="K19" i="21"/>
  <c r="L19" i="21"/>
  <c r="M19" i="21"/>
  <c r="B19" i="21"/>
  <c r="I41" i="21"/>
  <c r="J40" i="21"/>
  <c r="J41" i="21" s="1"/>
  <c r="I40" i="21"/>
  <c r="H40" i="21"/>
  <c r="H41" i="21" s="1"/>
  <c r="G40" i="21"/>
  <c r="G41" i="21" s="1"/>
  <c r="F40" i="21"/>
  <c r="F41" i="21" s="1"/>
  <c r="E40" i="21"/>
  <c r="E41" i="21" s="1"/>
  <c r="D40" i="21"/>
  <c r="D41" i="21" s="1"/>
  <c r="C40" i="21"/>
  <c r="C41" i="21" s="1"/>
  <c r="B40" i="21"/>
  <c r="B41" i="21" s="1"/>
  <c r="J40" i="20"/>
  <c r="J41" i="20" s="1"/>
  <c r="I40" i="20"/>
  <c r="I41" i="20" s="1"/>
  <c r="H40" i="20"/>
  <c r="H41" i="20" s="1"/>
  <c r="G40" i="20"/>
  <c r="G41" i="20" s="1"/>
  <c r="F40" i="20"/>
  <c r="F41" i="20" s="1"/>
  <c r="E40" i="20"/>
  <c r="E41" i="20" s="1"/>
  <c r="D40" i="20"/>
  <c r="D41" i="20" s="1"/>
  <c r="C40" i="20"/>
  <c r="C41" i="20" s="1"/>
  <c r="B40" i="20"/>
  <c r="B41" i="20" s="1"/>
  <c r="J40" i="12" l="1"/>
  <c r="J41" i="12" s="1"/>
  <c r="I41" i="12"/>
  <c r="H40" i="12"/>
  <c r="H41" i="12" s="1"/>
  <c r="G40" i="12"/>
  <c r="G41" i="12" s="1"/>
  <c r="F40" i="12"/>
  <c r="F41" i="12" s="1"/>
  <c r="E40" i="12"/>
  <c r="E41" i="12" s="1"/>
  <c r="D40" i="12"/>
  <c r="D41" i="12" s="1"/>
  <c r="C40" i="12"/>
  <c r="C41" i="12" s="1"/>
  <c r="B40" i="12"/>
  <c r="B41" i="12" s="1"/>
  <c r="J19" i="12" l="1"/>
  <c r="M40" i="7" l="1"/>
  <c r="M41" i="7" s="1"/>
  <c r="L40" i="7"/>
  <c r="L41" i="7" s="1"/>
  <c r="K40" i="7"/>
  <c r="K41" i="7" s="1"/>
  <c r="J40" i="7"/>
  <c r="J41" i="7" s="1"/>
  <c r="I40" i="7"/>
  <c r="I41" i="7" s="1"/>
  <c r="H40" i="7"/>
  <c r="H41" i="7" s="1"/>
  <c r="G40" i="7"/>
  <c r="G41" i="7" s="1"/>
  <c r="F40" i="7"/>
  <c r="F41" i="7" s="1"/>
  <c r="E40" i="7"/>
  <c r="E41" i="7" s="1"/>
  <c r="D40" i="7"/>
  <c r="D41" i="7" s="1"/>
  <c r="C40" i="7"/>
  <c r="C41" i="7" s="1"/>
  <c r="B40" i="7"/>
  <c r="B41" i="7" s="1"/>
  <c r="K41" i="6"/>
  <c r="J41" i="6"/>
  <c r="I41" i="6"/>
  <c r="G41" i="6"/>
  <c r="F41" i="6"/>
  <c r="E41" i="6"/>
  <c r="C41" i="6"/>
  <c r="B41" i="6"/>
  <c r="L40" i="6"/>
  <c r="L41" i="6" s="1"/>
  <c r="K40" i="6"/>
  <c r="J40" i="6"/>
  <c r="I40" i="6"/>
  <c r="H40" i="6"/>
  <c r="H41" i="6" s="1"/>
  <c r="G40" i="6"/>
  <c r="F40" i="6"/>
  <c r="E40" i="6"/>
  <c r="D40" i="6"/>
  <c r="D41" i="6" s="1"/>
  <c r="C40" i="6"/>
  <c r="B40" i="6"/>
  <c r="I42" i="3"/>
  <c r="E42" i="3"/>
  <c r="J41" i="3"/>
  <c r="J42" i="3" s="1"/>
  <c r="I41" i="3"/>
  <c r="H41" i="3"/>
  <c r="H42" i="3" s="1"/>
  <c r="G41" i="3"/>
  <c r="G42" i="3" s="1"/>
  <c r="F41" i="3"/>
  <c r="F42" i="3" s="1"/>
  <c r="E41" i="3"/>
  <c r="D41" i="3"/>
  <c r="D42" i="3" s="1"/>
  <c r="C41" i="3"/>
  <c r="C42" i="3" s="1"/>
  <c r="B41" i="3"/>
  <c r="B42" i="3" s="1"/>
  <c r="M40" i="14"/>
  <c r="M41" i="14" s="1"/>
  <c r="L40" i="14"/>
  <c r="L41" i="14" s="1"/>
  <c r="K40" i="14"/>
  <c r="K41" i="14" s="1"/>
  <c r="J40" i="14"/>
  <c r="J41" i="14" s="1"/>
  <c r="I40" i="14"/>
  <c r="I41" i="14" s="1"/>
  <c r="H40" i="14"/>
  <c r="H41" i="14" s="1"/>
  <c r="G40" i="14"/>
  <c r="G41" i="14" s="1"/>
  <c r="F40" i="14"/>
  <c r="F41" i="14" s="1"/>
  <c r="E40" i="14"/>
  <c r="E41" i="14" s="1"/>
  <c r="D40" i="14"/>
  <c r="D41" i="14" s="1"/>
  <c r="C40" i="14"/>
  <c r="C41" i="14" s="1"/>
  <c r="B40" i="14"/>
  <c r="B41" i="14" s="1"/>
  <c r="M40" i="13"/>
  <c r="M41" i="13" s="1"/>
  <c r="L40" i="13"/>
  <c r="L41" i="13" s="1"/>
  <c r="K40" i="13"/>
  <c r="K41" i="13" s="1"/>
  <c r="J40" i="13"/>
  <c r="J41" i="13" s="1"/>
  <c r="I40" i="13"/>
  <c r="I41" i="13" s="1"/>
  <c r="H40" i="13"/>
  <c r="H41" i="13" s="1"/>
  <c r="G40" i="13"/>
  <c r="G41" i="13" s="1"/>
  <c r="F40" i="13"/>
  <c r="F41" i="13" s="1"/>
  <c r="E40" i="13"/>
  <c r="E41" i="13" s="1"/>
  <c r="D40" i="13"/>
  <c r="D41" i="13" s="1"/>
  <c r="C40" i="13"/>
  <c r="C41" i="13" s="1"/>
  <c r="B40" i="13"/>
  <c r="B41" i="13" s="1"/>
  <c r="M40" i="5"/>
  <c r="M41" i="5" s="1"/>
  <c r="L40" i="5"/>
  <c r="L41" i="5" s="1"/>
  <c r="K40" i="5"/>
  <c r="K41" i="5" s="1"/>
  <c r="J40" i="5"/>
  <c r="J41" i="5" s="1"/>
  <c r="I40" i="5"/>
  <c r="I41" i="5" s="1"/>
  <c r="H40" i="5"/>
  <c r="H41" i="5" s="1"/>
  <c r="G40" i="5"/>
  <c r="G41" i="5" s="1"/>
  <c r="F40" i="5"/>
  <c r="F41" i="5" s="1"/>
  <c r="E40" i="5"/>
  <c r="E41" i="5" s="1"/>
  <c r="D40" i="5"/>
  <c r="D41" i="5" s="1"/>
  <c r="C40" i="5"/>
  <c r="C41" i="5" s="1"/>
  <c r="B40" i="5"/>
  <c r="B41" i="5" s="1"/>
  <c r="M41" i="4"/>
  <c r="L40" i="4"/>
  <c r="L41" i="4" s="1"/>
  <c r="K40" i="4"/>
  <c r="K41" i="4" s="1"/>
  <c r="J40" i="4"/>
  <c r="J41" i="4" s="1"/>
  <c r="I40" i="4"/>
  <c r="I41" i="4" s="1"/>
  <c r="H40" i="4"/>
  <c r="H41" i="4" s="1"/>
  <c r="G40" i="4"/>
  <c r="G41" i="4" s="1"/>
  <c r="F40" i="4"/>
  <c r="F41" i="4" s="1"/>
  <c r="E40" i="4"/>
  <c r="E41" i="4" s="1"/>
  <c r="D40" i="4"/>
  <c r="D41" i="4" s="1"/>
  <c r="C40" i="4"/>
  <c r="C41" i="4" s="1"/>
  <c r="B40" i="4"/>
  <c r="B41" i="4" s="1"/>
  <c r="C41" i="1"/>
  <c r="D41" i="1"/>
  <c r="E41" i="1"/>
  <c r="F41" i="1"/>
  <c r="G41" i="1"/>
  <c r="H41" i="1"/>
  <c r="I41" i="1"/>
  <c r="J41" i="1"/>
  <c r="K41" i="1"/>
  <c r="L41" i="1"/>
  <c r="M41" i="1"/>
  <c r="B41" i="1"/>
  <c r="M41" i="2" l="1"/>
  <c r="M42" i="2" s="1"/>
  <c r="L41" i="2"/>
  <c r="L42" i="2" s="1"/>
  <c r="K41" i="2"/>
  <c r="K42" i="2" s="1"/>
  <c r="J41" i="2"/>
  <c r="J42" i="2" s="1"/>
  <c r="I41" i="2"/>
  <c r="I42" i="2" s="1"/>
  <c r="H41" i="2"/>
  <c r="H42" i="2" s="1"/>
  <c r="G41" i="2"/>
  <c r="G42" i="2" s="1"/>
  <c r="F41" i="2"/>
  <c r="F42" i="2" s="1"/>
  <c r="E41" i="2"/>
  <c r="E42" i="2" s="1"/>
  <c r="D41" i="2"/>
  <c r="D42" i="2" s="1"/>
  <c r="C41" i="2"/>
  <c r="C42" i="2" s="1"/>
  <c r="B41" i="2"/>
  <c r="B42" i="2" s="1"/>
  <c r="M19" i="2" l="1"/>
  <c r="M19" i="1" l="1"/>
  <c r="L19" i="23" l="1"/>
  <c r="L20" i="23" s="1"/>
  <c r="K19" i="23"/>
  <c r="K20" i="23" s="1"/>
  <c r="J19" i="23"/>
  <c r="J20" i="23" s="1"/>
  <c r="I19" i="23"/>
  <c r="I20" i="23" s="1"/>
  <c r="H19" i="23"/>
  <c r="H20" i="23" s="1"/>
  <c r="G19" i="23"/>
  <c r="G20" i="23" s="1"/>
  <c r="F19" i="23"/>
  <c r="F20" i="23" s="1"/>
  <c r="E19" i="23"/>
  <c r="E20" i="23" s="1"/>
  <c r="D19" i="23"/>
  <c r="D20" i="23" s="1"/>
  <c r="C19" i="23"/>
  <c r="C20" i="23" s="1"/>
  <c r="B19" i="23"/>
  <c r="B20" i="23" s="1"/>
  <c r="L19" i="24"/>
  <c r="L20" i="24" s="1"/>
  <c r="K19" i="24"/>
  <c r="K20" i="24" s="1"/>
  <c r="J19" i="24"/>
  <c r="J20" i="24" s="1"/>
  <c r="I19" i="24"/>
  <c r="I20" i="24" s="1"/>
  <c r="H19" i="24"/>
  <c r="H20" i="24" s="1"/>
  <c r="G19" i="24"/>
  <c r="G20" i="24" s="1"/>
  <c r="F19" i="24"/>
  <c r="F20" i="24" s="1"/>
  <c r="E19" i="24"/>
  <c r="E20" i="24" s="1"/>
  <c r="D19" i="24"/>
  <c r="D20" i="24" s="1"/>
  <c r="C19" i="24"/>
  <c r="C20" i="24" s="1"/>
  <c r="B19" i="24"/>
  <c r="B20" i="24" s="1"/>
  <c r="L19" i="25"/>
  <c r="L20" i="25" s="1"/>
  <c r="K19" i="25"/>
  <c r="K20" i="25" s="1"/>
  <c r="J19" i="25"/>
  <c r="J20" i="25" s="1"/>
  <c r="I19" i="25"/>
  <c r="I20" i="25" s="1"/>
  <c r="H19" i="25"/>
  <c r="H20" i="25" s="1"/>
  <c r="G19" i="25"/>
  <c r="G20" i="25" s="1"/>
  <c r="F19" i="25"/>
  <c r="F20" i="25" s="1"/>
  <c r="E19" i="25"/>
  <c r="E20" i="25" s="1"/>
  <c r="D19" i="25"/>
  <c r="D20" i="25" s="1"/>
  <c r="C19" i="25"/>
  <c r="C20" i="25" s="1"/>
  <c r="B19" i="25"/>
  <c r="B20" i="25" s="1"/>
  <c r="L19" i="20"/>
  <c r="K19" i="20"/>
  <c r="J19" i="20"/>
  <c r="I19" i="20"/>
  <c r="H19" i="20"/>
  <c r="G19" i="20"/>
  <c r="F19" i="20"/>
  <c r="E19" i="20"/>
  <c r="D19" i="20"/>
  <c r="C19" i="20"/>
  <c r="B19" i="20"/>
  <c r="M19" i="5"/>
  <c r="M19" i="4" l="1"/>
  <c r="I19" i="11"/>
  <c r="I20" i="11" s="1"/>
  <c r="M19" i="7"/>
  <c r="L19" i="6"/>
  <c r="J19" i="3"/>
  <c r="C19" i="16" l="1"/>
  <c r="D19" i="16"/>
  <c r="E19" i="16"/>
  <c r="F19" i="16"/>
  <c r="G19" i="16"/>
  <c r="H19" i="16"/>
  <c r="I19" i="16"/>
  <c r="J19" i="16"/>
  <c r="K19" i="16"/>
  <c r="L19" i="16"/>
  <c r="B19" i="16"/>
  <c r="L19" i="7"/>
  <c r="L19" i="9"/>
  <c r="L19" i="10"/>
  <c r="M19" i="13" l="1"/>
  <c r="M19" i="14"/>
  <c r="C19" i="18" l="1"/>
  <c r="D19" i="18"/>
  <c r="E19" i="18"/>
  <c r="F19" i="18"/>
  <c r="G19" i="18"/>
  <c r="H19" i="18"/>
  <c r="I19" i="18"/>
  <c r="J19" i="18"/>
  <c r="K19" i="18"/>
  <c r="L19" i="18"/>
  <c r="B19" i="18"/>
  <c r="L39" i="8" l="1"/>
  <c r="L19" i="8"/>
  <c r="B19" i="12" l="1"/>
  <c r="C19" i="12"/>
  <c r="D19" i="12"/>
  <c r="E19" i="12"/>
  <c r="F19" i="12"/>
  <c r="G19" i="12"/>
  <c r="H19" i="12"/>
  <c r="I19" i="12"/>
  <c r="E18" i="15" l="1"/>
  <c r="B18" i="15"/>
  <c r="L19" i="14"/>
  <c r="K19" i="14"/>
  <c r="J19" i="14"/>
  <c r="I19" i="14"/>
  <c r="H19" i="14"/>
  <c r="G19" i="14"/>
  <c r="F19" i="14"/>
  <c r="E19" i="14"/>
  <c r="D19" i="14"/>
  <c r="C19" i="14"/>
  <c r="B19" i="14"/>
  <c r="L19" i="13"/>
  <c r="K19" i="13"/>
  <c r="J19" i="13"/>
  <c r="I19" i="13"/>
  <c r="H19" i="13"/>
  <c r="G19" i="13"/>
  <c r="F19" i="13"/>
  <c r="E19" i="13"/>
  <c r="D19" i="13"/>
  <c r="C19" i="13"/>
  <c r="B19" i="13"/>
  <c r="H19" i="11" l="1"/>
  <c r="H20" i="11" s="1"/>
  <c r="G19" i="11"/>
  <c r="G20" i="11" s="1"/>
  <c r="F19" i="11"/>
  <c r="F20" i="11" s="1"/>
  <c r="E19" i="11"/>
  <c r="E20" i="11" s="1"/>
  <c r="D19" i="11"/>
  <c r="D20" i="11" s="1"/>
  <c r="C19" i="11"/>
  <c r="C20" i="11" s="1"/>
  <c r="B19" i="11"/>
  <c r="B20" i="11" s="1"/>
  <c r="K19" i="10"/>
  <c r="J19" i="10"/>
  <c r="I19" i="10"/>
  <c r="H19" i="10"/>
  <c r="G19" i="10"/>
  <c r="F19" i="10"/>
  <c r="E19" i="10"/>
  <c r="D19" i="10"/>
  <c r="C19" i="10"/>
  <c r="B19" i="10"/>
  <c r="K19" i="9"/>
  <c r="J19" i="9"/>
  <c r="I19" i="9"/>
  <c r="H19" i="9"/>
  <c r="G19" i="9"/>
  <c r="F19" i="9"/>
  <c r="E19" i="9"/>
  <c r="D19" i="9"/>
  <c r="C19" i="9"/>
  <c r="B19" i="9"/>
  <c r="K39" i="8"/>
  <c r="J39" i="8"/>
  <c r="I39" i="8"/>
  <c r="H39" i="8"/>
  <c r="G39" i="8"/>
  <c r="F39" i="8"/>
  <c r="E39" i="8"/>
  <c r="D39" i="8"/>
  <c r="C39" i="8"/>
  <c r="B39" i="8"/>
  <c r="K19" i="8"/>
  <c r="J19" i="8"/>
  <c r="I19" i="8"/>
  <c r="H19" i="8"/>
  <c r="G19" i="8"/>
  <c r="F19" i="8"/>
  <c r="E19" i="8"/>
  <c r="D19" i="8"/>
  <c r="C19" i="8"/>
  <c r="B19" i="8"/>
  <c r="K19" i="7"/>
  <c r="J19" i="7"/>
  <c r="I19" i="7"/>
  <c r="H19" i="7"/>
  <c r="G19" i="7"/>
  <c r="F19" i="7"/>
  <c r="E19" i="7"/>
  <c r="D19" i="7"/>
  <c r="C19" i="7"/>
  <c r="B19" i="7"/>
  <c r="K19" i="6"/>
  <c r="J19" i="6"/>
  <c r="I19" i="6"/>
  <c r="H19" i="6"/>
  <c r="G19" i="6"/>
  <c r="F19" i="6"/>
  <c r="E19" i="6"/>
  <c r="D19" i="6"/>
  <c r="C19" i="6"/>
  <c r="B19" i="6"/>
  <c r="L19" i="5"/>
  <c r="K19" i="5"/>
  <c r="J19" i="5"/>
  <c r="I19" i="5"/>
  <c r="H19" i="5"/>
  <c r="G19" i="5"/>
  <c r="F19" i="5"/>
  <c r="E19" i="5"/>
  <c r="D19" i="5"/>
  <c r="C19" i="5"/>
  <c r="B19" i="5"/>
  <c r="L19" i="4"/>
  <c r="K19" i="4"/>
  <c r="J19" i="4"/>
  <c r="I19" i="4"/>
  <c r="H19" i="4"/>
  <c r="G19" i="4"/>
  <c r="F19" i="4"/>
  <c r="E19" i="4"/>
  <c r="D19" i="4"/>
  <c r="C19" i="4"/>
  <c r="B19" i="4"/>
  <c r="I19" i="3"/>
  <c r="H19" i="3"/>
  <c r="G19" i="3"/>
  <c r="F19" i="3"/>
  <c r="E19" i="3"/>
  <c r="D19" i="3"/>
  <c r="C19" i="3"/>
  <c r="B19" i="3"/>
  <c r="L19" i="2"/>
  <c r="K19" i="2"/>
  <c r="J19" i="2"/>
  <c r="I19" i="2"/>
  <c r="H19" i="2"/>
  <c r="G19" i="2"/>
  <c r="F19" i="2"/>
  <c r="E19" i="2"/>
  <c r="D19" i="2"/>
  <c r="C19" i="2"/>
  <c r="B19" i="2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<sst xmlns="http://schemas.openxmlformats.org/spreadsheetml/2006/main" count="886" uniqueCount="115">
  <si>
    <t>Population</t>
  </si>
  <si>
    <t>2018-2019 Differ</t>
  </si>
  <si>
    <t>% Change</t>
  </si>
  <si>
    <t>Andrews</t>
  </si>
  <si>
    <t>Borden</t>
  </si>
  <si>
    <t>Crane</t>
  </si>
  <si>
    <t>Dawson</t>
  </si>
  <si>
    <t>Ector</t>
  </si>
  <si>
    <t>Gaines</t>
  </si>
  <si>
    <t>Glasscock</t>
  </si>
  <si>
    <t>Howard</t>
  </si>
  <si>
    <t xml:space="preserve">Loving </t>
  </si>
  <si>
    <t>Martin</t>
  </si>
  <si>
    <t>Midland</t>
  </si>
  <si>
    <t>Pecos</t>
  </si>
  <si>
    <t>Reeves</t>
  </si>
  <si>
    <t>Terrell</t>
  </si>
  <si>
    <t>Upton</t>
  </si>
  <si>
    <t>Ward</t>
  </si>
  <si>
    <t>Winkler</t>
  </si>
  <si>
    <t>Total</t>
  </si>
  <si>
    <t>% of State</t>
  </si>
  <si>
    <t>State Total</t>
  </si>
  <si>
    <t>Labor Force</t>
  </si>
  <si>
    <t>Median Age</t>
  </si>
  <si>
    <t>Housing Units</t>
  </si>
  <si>
    <t>Gross Sales</t>
  </si>
  <si>
    <t>2007 Gross</t>
  </si>
  <si>
    <t>2008 Gross</t>
  </si>
  <si>
    <t>2009 Gross</t>
  </si>
  <si>
    <t>2010 Gross</t>
  </si>
  <si>
    <t>2011 Gross</t>
  </si>
  <si>
    <t>2012 Gross</t>
  </si>
  <si>
    <t>2013 Gross</t>
  </si>
  <si>
    <t>2014 Gross</t>
  </si>
  <si>
    <t>2015 Gross</t>
  </si>
  <si>
    <t>2016 Gross</t>
  </si>
  <si>
    <t>2017 Gross</t>
  </si>
  <si>
    <t>2018 Gross</t>
  </si>
  <si>
    <t>2019 Gross</t>
  </si>
  <si>
    <t>Taxable Value</t>
  </si>
  <si>
    <t>2007 Taxable</t>
  </si>
  <si>
    <t xml:space="preserve">2008 Taxable </t>
  </si>
  <si>
    <t>2009 Taxable</t>
  </si>
  <si>
    <t>2010 Taxable</t>
  </si>
  <si>
    <t>2011 Taxable</t>
  </si>
  <si>
    <t>2012 Taxable</t>
  </si>
  <si>
    <t>2013 Taxable</t>
  </si>
  <si>
    <t>2014 Taxable</t>
  </si>
  <si>
    <t>2015 Taxable</t>
  </si>
  <si>
    <t>2016 Taxable</t>
  </si>
  <si>
    <t>2017 Taxable</t>
  </si>
  <si>
    <t>2018 Taxable</t>
  </si>
  <si>
    <t>2019 Taxable</t>
  </si>
  <si>
    <t>COUNTY</t>
  </si>
  <si>
    <t>2018 Gross Sales</t>
  </si>
  <si>
    <t>2018 Taxable Value</t>
  </si>
  <si>
    <t>2018 Calculated Sales Tax</t>
  </si>
  <si>
    <t>2019 Gross Sales</t>
  </si>
  <si>
    <t>2019 Taxable Value</t>
  </si>
  <si>
    <t>2019 Calculated Sales Tax</t>
  </si>
  <si>
    <t>Loving</t>
  </si>
  <si>
    <t>TOTAL</t>
  </si>
  <si>
    <t>% of State Total</t>
  </si>
  <si>
    <t>STATE TOTAL</t>
  </si>
  <si>
    <t>2007 GS</t>
  </si>
  <si>
    <t>2008 GS</t>
  </si>
  <si>
    <t>2009 GS</t>
  </si>
  <si>
    <t>2010 GS</t>
  </si>
  <si>
    <t>2011 GS</t>
  </si>
  <si>
    <t>2012 GS</t>
  </si>
  <si>
    <t>2013 GS</t>
  </si>
  <si>
    <t>2014 GS</t>
  </si>
  <si>
    <t>2015 GS</t>
  </si>
  <si>
    <t>2016 GS</t>
  </si>
  <si>
    <t>2017 GS</t>
  </si>
  <si>
    <t>2007 TV</t>
  </si>
  <si>
    <t xml:space="preserve">2008 TV </t>
  </si>
  <si>
    <t>2009 TV</t>
  </si>
  <si>
    <t>2010 TV</t>
  </si>
  <si>
    <t>2011 TV</t>
  </si>
  <si>
    <t>2012 TV</t>
  </si>
  <si>
    <t>2013 TV</t>
  </si>
  <si>
    <t>2014 TV</t>
  </si>
  <si>
    <t>2015 TV</t>
  </si>
  <si>
    <t>2016 TV</t>
  </si>
  <si>
    <t>2017 TV</t>
  </si>
  <si>
    <t>State Sales Tax Rev.</t>
  </si>
  <si>
    <t>Market Value</t>
  </si>
  <si>
    <t>Total Rate</t>
  </si>
  <si>
    <t>Levy</t>
  </si>
  <si>
    <t>Oil</t>
  </si>
  <si>
    <t>Severance</t>
  </si>
  <si>
    <t>Gas</t>
  </si>
  <si>
    <t>New Permits</t>
  </si>
  <si>
    <t>All Permits</t>
  </si>
  <si>
    <t>Crashes</t>
  </si>
  <si>
    <t>Fatalities</t>
  </si>
  <si>
    <t>CMV Crashes</t>
  </si>
  <si>
    <t>CMV Fatalities</t>
  </si>
  <si>
    <t>Registrations</t>
  </si>
  <si>
    <t>DVMT</t>
  </si>
  <si>
    <t>DVM</t>
  </si>
  <si>
    <t>Solar</t>
  </si>
  <si>
    <t>Wind</t>
  </si>
  <si>
    <t>2019-2020</t>
  </si>
  <si>
    <t xml:space="preserve">1,540,922	</t>
  </si>
  <si>
    <t>2018 GS</t>
  </si>
  <si>
    <t>2019 GS</t>
  </si>
  <si>
    <t>2020 GS</t>
  </si>
  <si>
    <t>2018 TV</t>
  </si>
  <si>
    <t>2019 TV</t>
  </si>
  <si>
    <t>2020 TV</t>
  </si>
  <si>
    <t>2020 Gross</t>
  </si>
  <si>
    <t>2020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</si>
</sst>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"/>
    <numFmt numFmtId="166" formatCode="&quot;$&quot;#,##0"/>
    <numFmt numFmtId="167" formatCode="0.0"/>
    <numFmt numFmtId="168" formatCode="0.000000"/>
    <numFmt numFmtId="169" formatCode="0.0%"/>
    <numFmt numFmtId="170" formatCode="[$-10409]#,##0;\(#,##0\)"/>
    <numFmt numFmtId="171" formatCode="#,##0.000000"/>
    <numFmt numFmtId="172" formatCode="#,##0\ \ \ \ \ "/>
    <numFmt numFmtId="173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5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2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  <xf numFmtId="1" fontId="0" fillId="0" borderId="0" xfId="0" applyNumberFormat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/>
    <xf numFmtId="3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/>
    <xf numFmtId="0" fontId="2" fillId="3" borderId="1" xfId="0" applyFont="1" applyFill="1" applyBorder="1"/>
    <xf numFmtId="3" fontId="0" fillId="3" borderId="1" xfId="0" applyNumberFormat="1" applyFill="1" applyBorder="1"/>
    <xf numFmtId="0" fontId="2" fillId="4" borderId="1" xfId="0" applyFont="1" applyFill="1" applyBorder="1"/>
    <xf numFmtId="3" fontId="2" fillId="4" borderId="1" xfId="0" applyNumberFormat="1" applyFont="1" applyFill="1" applyBorder="1"/>
    <xf numFmtId="0" fontId="2" fillId="4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2" borderId="1" xfId="1" applyNumberFormat="1" applyFon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3" fillId="2" borderId="1" xfId="1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0" fillId="3" borderId="1" xfId="0" applyFill="1" applyBorder="1"/>
    <xf numFmtId="0" fontId="0" fillId="2" borderId="1" xfId="0" applyFill="1" applyBorder="1"/>
    <xf numFmtId="165" fontId="4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horizontal="right"/>
    </xf>
    <xf numFmtId="165" fontId="5" fillId="2" borderId="1" xfId="1" applyNumberFormat="1" applyFont="1" applyFill="1" applyBorder="1" applyAlignment="1">
      <alignment horizontal="right"/>
    </xf>
    <xf numFmtId="3" fontId="7" fillId="2" borderId="1" xfId="0" applyNumberFormat="1" applyFont="1" applyFill="1" applyBorder="1"/>
    <xf numFmtId="3" fontId="7" fillId="3" borderId="1" xfId="0" applyNumberFormat="1" applyFont="1" applyFill="1" applyBorder="1"/>
    <xf numFmtId="166" fontId="0" fillId="2" borderId="1" xfId="0" applyNumberFormat="1" applyFill="1" applyBorder="1"/>
    <xf numFmtId="166" fontId="1" fillId="3" borderId="1" xfId="0" applyNumberFormat="1" applyFont="1" applyFill="1" applyBorder="1" applyAlignment="1">
      <alignment horizontal="right"/>
    </xf>
    <xf numFmtId="166" fontId="6" fillId="3" borderId="1" xfId="0" applyNumberFormat="1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right"/>
    </xf>
    <xf numFmtId="166" fontId="6" fillId="2" borderId="1" xfId="0" applyNumberFormat="1" applyFont="1" applyFill="1" applyBorder="1" applyAlignment="1">
      <alignment horizontal="right"/>
    </xf>
    <xf numFmtId="166" fontId="1" fillId="2" borderId="1" xfId="0" applyNumberFormat="1" applyFont="1" applyFill="1" applyBorder="1"/>
    <xf numFmtId="166" fontId="6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4" fillId="2" borderId="1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3" fontId="0" fillId="5" borderId="1" xfId="0" applyNumberFormat="1" applyFill="1" applyBorder="1" applyAlignment="1">
      <alignment horizontal="right"/>
    </xf>
    <xf numFmtId="1" fontId="2" fillId="5" borderId="1" xfId="1" applyNumberFormat="1" applyFont="1" applyFill="1" applyBorder="1" applyAlignment="1">
      <alignment horizontal="center"/>
    </xf>
    <xf numFmtId="164" fontId="0" fillId="5" borderId="1" xfId="0" applyNumberFormat="1" applyFill="1" applyBorder="1"/>
    <xf numFmtId="1" fontId="2" fillId="5" borderId="1" xfId="0" applyNumberFormat="1" applyFont="1" applyFill="1" applyBorder="1" applyAlignment="1">
      <alignment horizontal="center"/>
    </xf>
    <xf numFmtId="166" fontId="0" fillId="5" borderId="1" xfId="0" applyNumberFormat="1" applyFill="1" applyBorder="1"/>
    <xf numFmtId="166" fontId="0" fillId="5" borderId="1" xfId="2" applyNumberFormat="1" applyFont="1" applyFill="1" applyBorder="1" applyAlignment="1">
      <alignment horizontal="right"/>
    </xf>
    <xf numFmtId="5" fontId="0" fillId="0" borderId="1" xfId="2" applyNumberFormat="1" applyFont="1" applyFill="1" applyBorder="1" applyAlignment="1">
      <alignment horizontal="center"/>
    </xf>
    <xf numFmtId="5" fontId="1" fillId="0" borderId="1" xfId="2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2" borderId="1" xfId="1" applyNumberFormat="1" applyFill="1" applyBorder="1"/>
    <xf numFmtId="0" fontId="2" fillId="0" borderId="0" xfId="0" applyFont="1" applyAlignment="1">
      <alignment horizontal="center"/>
    </xf>
    <xf numFmtId="167" fontId="0" fillId="0" borderId="0" xfId="0" applyNumberFormat="1"/>
    <xf numFmtId="164" fontId="2" fillId="0" borderId="0" xfId="0" applyNumberFormat="1" applyFont="1"/>
    <xf numFmtId="166" fontId="1" fillId="0" borderId="0" xfId="0" applyNumberFormat="1" applyFont="1"/>
    <xf numFmtId="166" fontId="6" fillId="0" borderId="0" xfId="0" applyNumberFormat="1" applyFont="1"/>
    <xf numFmtId="3" fontId="1" fillId="0" borderId="0" xfId="0" applyNumberFormat="1" applyFont="1"/>
    <xf numFmtId="166" fontId="0" fillId="0" borderId="0" xfId="0" applyNumberFormat="1"/>
    <xf numFmtId="0" fontId="2" fillId="0" borderId="1" xfId="0" applyFont="1" applyBorder="1"/>
    <xf numFmtId="3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2" fillId="0" borderId="1" xfId="3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1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1" applyNumberFormat="1" applyFont="1" applyFill="1" applyBorder="1"/>
    <xf numFmtId="164" fontId="1" fillId="0" borderId="1" xfId="1" applyNumberFormat="1" applyFill="1" applyBorder="1"/>
    <xf numFmtId="3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5" fontId="2" fillId="4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2" applyNumberFormat="1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6" fontId="10" fillId="0" borderId="2" xfId="0" applyNumberFormat="1" applyFont="1" applyBorder="1" applyAlignment="1">
      <alignment horizontal="center" vertical="center" wrapText="1"/>
    </xf>
    <xf numFmtId="6" fontId="9" fillId="0" borderId="2" xfId="0" applyNumberFormat="1" applyFont="1" applyBorder="1" applyAlignment="1">
      <alignment horizontal="center" vertical="center" wrapText="1"/>
    </xf>
    <xf numFmtId="10" fontId="9" fillId="0" borderId="2" xfId="0" applyNumberFormat="1" applyFont="1" applyBorder="1" applyAlignment="1">
      <alignment horizontal="center" vertical="center" wrapText="1"/>
    </xf>
    <xf numFmtId="166" fontId="0" fillId="3" borderId="1" xfId="0" applyNumberFormat="1" applyFill="1" applyBorder="1"/>
    <xf numFmtId="164" fontId="0" fillId="0" borderId="1" xfId="1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5" fontId="0" fillId="0" borderId="0" xfId="0" applyNumberFormat="1"/>
    <xf numFmtId="167" fontId="0" fillId="0" borderId="0" xfId="0" applyNumberFormat="1" applyAlignment="1">
      <alignment horizontal="center"/>
    </xf>
    <xf numFmtId="0" fontId="2" fillId="6" borderId="1" xfId="0" applyFont="1" applyFill="1" applyBorder="1"/>
    <xf numFmtId="3" fontId="0" fillId="6" borderId="1" xfId="0" applyNumberFormat="1" applyFill="1" applyBorder="1"/>
    <xf numFmtId="0" fontId="0" fillId="6" borderId="1" xfId="0" applyFill="1" applyBorder="1"/>
    <xf numFmtId="0" fontId="2" fillId="7" borderId="1" xfId="0" applyFont="1" applyFill="1" applyBorder="1"/>
    <xf numFmtId="3" fontId="0" fillId="7" borderId="1" xfId="0" applyNumberFormat="1" applyFill="1" applyBorder="1" applyAlignment="1">
      <alignment horizontal="right"/>
    </xf>
    <xf numFmtId="3" fontId="0" fillId="7" borderId="1" xfId="0" applyNumberFormat="1" applyFill="1" applyBorder="1"/>
    <xf numFmtId="165" fontId="4" fillId="7" borderId="1" xfId="0" applyNumberFormat="1" applyFont="1" applyFill="1" applyBorder="1" applyAlignment="1">
      <alignment horizontal="right"/>
    </xf>
    <xf numFmtId="165" fontId="4" fillId="7" borderId="1" xfId="1" applyNumberFormat="1" applyFont="1" applyFill="1" applyBorder="1" applyAlignment="1">
      <alignment horizontal="right"/>
    </xf>
    <xf numFmtId="168" fontId="1" fillId="0" borderId="1" xfId="0" applyNumberFormat="1" applyFont="1" applyBorder="1"/>
    <xf numFmtId="168" fontId="0" fillId="0" borderId="1" xfId="0" applyNumberFormat="1" applyBorder="1"/>
    <xf numFmtId="3" fontId="7" fillId="7" borderId="1" xfId="0" applyNumberFormat="1" applyFont="1" applyFill="1" applyBorder="1"/>
    <xf numFmtId="0" fontId="2" fillId="5" borderId="3" xfId="0" applyFont="1" applyFill="1" applyBorder="1"/>
    <xf numFmtId="164" fontId="0" fillId="2" borderId="3" xfId="1" applyNumberFormat="1" applyFont="1" applyFill="1" applyBorder="1"/>
    <xf numFmtId="1" fontId="2" fillId="0" borderId="3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9" fontId="2" fillId="0" borderId="3" xfId="3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" fontId="2" fillId="5" borderId="3" xfId="1" applyNumberFormat="1" applyFont="1" applyFill="1" applyBorder="1" applyAlignment="1">
      <alignment horizontal="center"/>
    </xf>
    <xf numFmtId="165" fontId="11" fillId="8" borderId="1" xfId="4" applyNumberFormat="1" applyFont="1" applyFill="1" applyBorder="1"/>
    <xf numFmtId="165" fontId="11" fillId="0" borderId="1" xfId="4" applyNumberFormat="1" applyFont="1" applyBorder="1"/>
    <xf numFmtId="165" fontId="0" fillId="0" borderId="0" xfId="0" applyNumberFormat="1"/>
    <xf numFmtId="1" fontId="2" fillId="5" borderId="3" xfId="0" applyNumberFormat="1" applyFont="1" applyFill="1" applyBorder="1" applyAlignment="1">
      <alignment horizontal="center"/>
    </xf>
    <xf numFmtId="164" fontId="0" fillId="0" borderId="0" xfId="1" applyNumberFormat="1" applyFont="1"/>
    <xf numFmtId="3" fontId="1" fillId="0" borderId="0" xfId="1" applyNumberFormat="1"/>
    <xf numFmtId="0" fontId="4" fillId="0" borderId="0" xfId="0" applyFont="1"/>
    <xf numFmtId="164" fontId="0" fillId="5" borderId="3" xfId="0" applyNumberFormat="1" applyFill="1" applyBorder="1"/>
    <xf numFmtId="164" fontId="2" fillId="5" borderId="3" xfId="0" applyNumberFormat="1" applyFont="1" applyFill="1" applyBorder="1"/>
    <xf numFmtId="0" fontId="2" fillId="4" borderId="0" xfId="0" applyFont="1" applyFill="1" applyAlignment="1">
      <alignment horizontal="center"/>
    </xf>
    <xf numFmtId="3" fontId="0" fillId="2" borderId="0" xfId="0" applyNumberFormat="1" applyFill="1"/>
    <xf numFmtId="0" fontId="0" fillId="2" borderId="0" xfId="0" applyFill="1"/>
    <xf numFmtId="3" fontId="0" fillId="6" borderId="0" xfId="0" applyNumberFormat="1" applyFill="1"/>
    <xf numFmtId="0" fontId="0" fillId="6" borderId="0" xfId="0" applyFill="1"/>
    <xf numFmtId="164" fontId="2" fillId="4" borderId="0" xfId="0" applyNumberFormat="1" applyFont="1" applyFill="1"/>
    <xf numFmtId="9" fontId="0" fillId="0" borderId="0" xfId="3" applyFont="1"/>
    <xf numFmtId="3" fontId="1" fillId="0" borderId="0" xfId="4" applyNumberFormat="1"/>
    <xf numFmtId="3" fontId="0" fillId="0" borderId="0" xfId="0" applyNumberFormat="1" applyAlignment="1">
      <alignment horizontal="right"/>
    </xf>
    <xf numFmtId="170" fontId="12" fillId="0" borderId="5" xfId="0" applyNumberFormat="1" applyFont="1" applyBorder="1" applyAlignment="1">
      <alignment horizontal="right" vertical="center" readingOrder="1"/>
    </xf>
    <xf numFmtId="3" fontId="13" fillId="0" borderId="0" xfId="0" applyNumberFormat="1" applyFont="1"/>
    <xf numFmtId="171" fontId="12" fillId="0" borderId="5" xfId="0" applyNumberFormat="1" applyFont="1" applyBorder="1" applyAlignment="1">
      <alignment horizontal="right" vertical="center" readingOrder="1"/>
    </xf>
    <xf numFmtId="171" fontId="12" fillId="0" borderId="0" xfId="0" applyNumberFormat="1" applyFont="1" applyAlignment="1">
      <alignment horizontal="right" vertical="center" readingOrder="1"/>
    </xf>
    <xf numFmtId="0" fontId="12" fillId="0" borderId="5" xfId="0" applyFont="1" applyBorder="1" applyAlignment="1">
      <alignment horizontal="right" vertical="center" readingOrder="1"/>
    </xf>
    <xf numFmtId="44" fontId="12" fillId="0" borderId="5" xfId="2" applyFont="1" applyBorder="1" applyAlignment="1">
      <alignment horizontal="right" vertical="center" readingOrder="1"/>
    </xf>
    <xf numFmtId="44" fontId="1" fillId="2" borderId="1" xfId="2" applyFont="1" applyFill="1" applyBorder="1" applyAlignment="1">
      <alignment horizontal="right"/>
    </xf>
    <xf numFmtId="44" fontId="0" fillId="2" borderId="1" xfId="2" applyFont="1" applyFill="1" applyBorder="1" applyAlignment="1">
      <alignment horizontal="right"/>
    </xf>
    <xf numFmtId="44" fontId="12" fillId="9" borderId="5" xfId="2" applyFont="1" applyFill="1" applyBorder="1" applyAlignment="1">
      <alignment horizontal="right" vertical="center" readingOrder="1"/>
    </xf>
    <xf numFmtId="44" fontId="1" fillId="3" borderId="1" xfId="2" applyFont="1" applyFill="1" applyBorder="1" applyAlignment="1">
      <alignment horizontal="right"/>
    </xf>
    <xf numFmtId="44" fontId="0" fillId="3" borderId="1" xfId="2" applyFont="1" applyFill="1" applyBorder="1" applyAlignment="1">
      <alignment horizontal="right"/>
    </xf>
    <xf numFmtId="44" fontId="0" fillId="5" borderId="1" xfId="2" applyFont="1" applyFill="1" applyBorder="1" applyAlignment="1">
      <alignment horizontal="right"/>
    </xf>
    <xf numFmtId="3" fontId="2" fillId="0" borderId="4" xfId="0" applyNumberFormat="1" applyFont="1" applyBorder="1" applyAlignment="1">
      <alignment horizontal="center"/>
    </xf>
    <xf numFmtId="172" fontId="3" fillId="0" borderId="0" xfId="0" applyNumberFormat="1" applyFont="1" applyAlignment="1" applyProtection="1">
      <alignment horizontal="right"/>
      <protection locked="0"/>
    </xf>
    <xf numFmtId="3" fontId="3" fillId="0" borderId="0" xfId="0" applyNumberFormat="1" applyFont="1"/>
    <xf numFmtId="0" fontId="3" fillId="0" borderId="0" xfId="0" applyFont="1"/>
    <xf numFmtId="172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6" fontId="2" fillId="0" borderId="0" xfId="0" applyNumberFormat="1" applyFont="1"/>
    <xf numFmtId="3" fontId="2" fillId="0" borderId="0" xfId="0" applyNumberFormat="1" applyFont="1"/>
    <xf numFmtId="173" fontId="0" fillId="0" borderId="0" xfId="2" applyNumberFormat="1" applyFont="1" applyFill="1"/>
    <xf numFmtId="173" fontId="2" fillId="0" borderId="0" xfId="2" applyNumberFormat="1" applyFont="1"/>
    <xf numFmtId="173" fontId="2" fillId="4" borderId="1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6 2" xfId="4" xr:uid="{913C108D-51FB-4E16-92F8-45516A7C411D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win\Desktop\Intern\Aswin's%20Copy\Data\2021%20Labor%20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cnty21"/>
      <sheetName val="Sheet1"/>
    </sheetNames>
    <sheetDataSet>
      <sheetData sheetId="0"/>
      <sheetData sheetId="1">
        <row r="256">
          <cell r="A256">
            <v>14220460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zoomScale="112" zoomScaleNormal="145" workbookViewId="0">
      <selection activeCell="B31" sqref="B31"/>
    </sheetView>
  </sheetViews>
  <sheetFormatPr defaultRowHeight="14.5" x14ac:dyDescent="0.35"/>
  <cols>
    <col min="1" max="1" width="10.6328125" bestFit="1" customWidth="1"/>
    <col min="2" max="2" width="14.08984375" customWidth="1"/>
    <col min="3" max="3" width="12.54296875" customWidth="1"/>
    <col min="4" max="4" width="11.54296875" customWidth="1"/>
    <col min="5" max="5" width="10.90625" customWidth="1"/>
    <col min="6" max="6" width="10.453125" customWidth="1"/>
    <col min="7" max="7" width="13.36328125" customWidth="1"/>
    <col min="8" max="8" width="13.08984375" customWidth="1"/>
    <col min="9" max="9" width="12" customWidth="1"/>
    <col min="10" max="10" width="11.54296875" customWidth="1"/>
    <col min="11" max="11" width="11.08984375" customWidth="1"/>
    <col min="12" max="12" width="12.6328125" customWidth="1"/>
    <col min="13" max="13" width="11" customWidth="1"/>
    <col min="14" max="14" width="10.90625" customWidth="1"/>
    <col min="15" max="15" width="13.6328125" customWidth="1"/>
    <col min="16" max="16" width="11.81640625" customWidth="1"/>
    <col min="18" max="18" width="15" bestFit="1" customWidth="1"/>
  </cols>
  <sheetData>
    <row r="1" spans="1:19" x14ac:dyDescent="0.35">
      <c r="A1" s="14" t="s">
        <v>0</v>
      </c>
      <c r="B1" s="16">
        <v>2007</v>
      </c>
      <c r="C1" s="16">
        <v>2008</v>
      </c>
      <c r="D1" s="16">
        <v>2009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R1" s="1" t="s">
        <v>1</v>
      </c>
      <c r="S1" s="1" t="s">
        <v>2</v>
      </c>
    </row>
    <row r="2" spans="1:19" x14ac:dyDescent="0.35">
      <c r="A2" s="9" t="s">
        <v>3</v>
      </c>
      <c r="B2" s="17">
        <v>13144</v>
      </c>
      <c r="C2" s="17">
        <v>13662</v>
      </c>
      <c r="D2" s="17">
        <v>14057</v>
      </c>
      <c r="E2" s="17">
        <v>14786</v>
      </c>
      <c r="F2" s="17">
        <v>15397</v>
      </c>
      <c r="G2" s="17">
        <v>16137</v>
      </c>
      <c r="H2" s="17">
        <v>16799</v>
      </c>
      <c r="I2" s="17">
        <v>17457</v>
      </c>
      <c r="J2" s="17">
        <v>18105</v>
      </c>
      <c r="K2" s="17">
        <v>17760</v>
      </c>
      <c r="L2" s="17">
        <v>17722</v>
      </c>
      <c r="M2" s="17">
        <v>18128</v>
      </c>
      <c r="N2" s="17">
        <v>18705</v>
      </c>
      <c r="O2" s="3">
        <v>18610</v>
      </c>
      <c r="P2">
        <v>18440</v>
      </c>
      <c r="R2" s="2">
        <f>N2-M2</f>
        <v>577</v>
      </c>
      <c r="S2" s="56">
        <f>R2/M2*100</f>
        <v>3.1829214474845537</v>
      </c>
    </row>
    <row r="3" spans="1:19" x14ac:dyDescent="0.35">
      <c r="A3" s="9" t="s">
        <v>4</v>
      </c>
      <c r="B3" s="17">
        <v>586</v>
      </c>
      <c r="C3" s="17">
        <v>599</v>
      </c>
      <c r="D3" s="17">
        <v>643</v>
      </c>
      <c r="E3" s="17">
        <v>641</v>
      </c>
      <c r="F3" s="17">
        <v>628</v>
      </c>
      <c r="G3" s="17">
        <v>613</v>
      </c>
      <c r="H3" s="17">
        <v>638</v>
      </c>
      <c r="I3" s="17">
        <v>654</v>
      </c>
      <c r="J3" s="17">
        <v>648</v>
      </c>
      <c r="K3" s="17">
        <v>633</v>
      </c>
      <c r="L3" s="17">
        <v>673</v>
      </c>
      <c r="M3" s="17">
        <v>648</v>
      </c>
      <c r="N3" s="17">
        <v>654</v>
      </c>
      <c r="O3" s="3">
        <v>631</v>
      </c>
      <c r="P3">
        <v>617</v>
      </c>
      <c r="R3" s="2">
        <f t="shared" ref="R3:R18" si="0">N3-M3</f>
        <v>6</v>
      </c>
      <c r="S3" s="56">
        <f t="shared" ref="S3:S18" si="1">R3/M3*100</f>
        <v>0.92592592592592582</v>
      </c>
    </row>
    <row r="4" spans="1:19" x14ac:dyDescent="0.35">
      <c r="A4" s="9" t="s">
        <v>5</v>
      </c>
      <c r="B4" s="17">
        <v>3862</v>
      </c>
      <c r="C4" s="17">
        <v>4021</v>
      </c>
      <c r="D4" s="17">
        <v>4165</v>
      </c>
      <c r="E4" s="17">
        <v>4375</v>
      </c>
      <c r="F4" s="17">
        <v>4367</v>
      </c>
      <c r="G4" s="17">
        <v>4573</v>
      </c>
      <c r="H4" s="17">
        <v>4773</v>
      </c>
      <c r="I4" s="17">
        <v>4927</v>
      </c>
      <c r="J4" s="17">
        <v>5048</v>
      </c>
      <c r="K4" s="17">
        <v>4830</v>
      </c>
      <c r="L4" s="17">
        <v>4740</v>
      </c>
      <c r="M4" s="17">
        <v>4794</v>
      </c>
      <c r="N4" s="17">
        <v>4797</v>
      </c>
      <c r="O4" s="3">
        <v>4675</v>
      </c>
      <c r="P4">
        <v>4680</v>
      </c>
      <c r="R4" s="2">
        <f t="shared" si="0"/>
        <v>3</v>
      </c>
      <c r="S4" s="56">
        <f t="shared" si="1"/>
        <v>6.2578222778473094E-2</v>
      </c>
    </row>
    <row r="5" spans="1:19" x14ac:dyDescent="0.35">
      <c r="A5" s="9" t="s">
        <v>6</v>
      </c>
      <c r="B5" s="17">
        <v>13806</v>
      </c>
      <c r="C5" s="17">
        <v>13735</v>
      </c>
      <c r="D5" s="17">
        <v>13657</v>
      </c>
      <c r="E5" s="17">
        <v>13833</v>
      </c>
      <c r="F5" s="17">
        <v>13801</v>
      </c>
      <c r="G5" s="17">
        <v>13653</v>
      </c>
      <c r="H5" s="17">
        <v>13810</v>
      </c>
      <c r="I5" s="17">
        <v>13505</v>
      </c>
      <c r="J5" s="17">
        <v>13520</v>
      </c>
      <c r="K5" s="17">
        <v>13111</v>
      </c>
      <c r="L5" s="17">
        <v>12813</v>
      </c>
      <c r="M5" s="17">
        <v>12619</v>
      </c>
      <c r="N5" s="17">
        <v>12728</v>
      </c>
      <c r="O5" s="3">
        <v>12456</v>
      </c>
      <c r="P5">
        <v>12413</v>
      </c>
      <c r="R5" s="2">
        <f t="shared" si="0"/>
        <v>109</v>
      </c>
      <c r="S5" s="56">
        <f t="shared" si="1"/>
        <v>0.8637768444409224</v>
      </c>
    </row>
    <row r="6" spans="1:19" x14ac:dyDescent="0.35">
      <c r="A6" s="9" t="s">
        <v>7</v>
      </c>
      <c r="B6" s="17">
        <v>128874</v>
      </c>
      <c r="C6" s="17">
        <v>131180</v>
      </c>
      <c r="D6" s="17">
        <v>134625</v>
      </c>
      <c r="E6" s="17">
        <v>137130</v>
      </c>
      <c r="F6" s="17">
        <v>139691</v>
      </c>
      <c r="G6" s="17">
        <v>144609</v>
      </c>
      <c r="H6" s="17">
        <v>149378</v>
      </c>
      <c r="I6" s="17">
        <v>154399</v>
      </c>
      <c r="J6" s="17">
        <v>159436</v>
      </c>
      <c r="K6" s="17">
        <v>157462</v>
      </c>
      <c r="L6" s="17">
        <v>157087</v>
      </c>
      <c r="M6" s="17">
        <v>162124</v>
      </c>
      <c r="N6" s="17">
        <v>166223</v>
      </c>
      <c r="O6" s="3">
        <v>165171</v>
      </c>
      <c r="P6">
        <v>161091</v>
      </c>
      <c r="R6" s="2">
        <f t="shared" si="0"/>
        <v>4099</v>
      </c>
      <c r="S6" s="56">
        <f t="shared" si="1"/>
        <v>2.5283116626779503</v>
      </c>
    </row>
    <row r="7" spans="1:19" x14ac:dyDescent="0.35">
      <c r="A7" s="9" t="s">
        <v>8</v>
      </c>
      <c r="B7" s="17">
        <v>14807</v>
      </c>
      <c r="C7" s="17">
        <v>15071</v>
      </c>
      <c r="D7" s="17">
        <v>15382</v>
      </c>
      <c r="E7" s="17">
        <v>17526</v>
      </c>
      <c r="F7" s="17">
        <v>18043</v>
      </c>
      <c r="G7" s="17">
        <v>18393</v>
      </c>
      <c r="H7" s="17">
        <v>18921</v>
      </c>
      <c r="I7" s="17">
        <v>19279</v>
      </c>
      <c r="J7" s="17">
        <v>20051</v>
      </c>
      <c r="K7" s="17">
        <v>20478</v>
      </c>
      <c r="L7" s="17">
        <v>20638</v>
      </c>
      <c r="M7" s="17">
        <v>20901</v>
      </c>
      <c r="N7" s="17">
        <v>21492</v>
      </c>
      <c r="O7" s="3">
        <v>21598</v>
      </c>
      <c r="P7">
        <v>21895</v>
      </c>
      <c r="R7" s="2">
        <f t="shared" si="0"/>
        <v>591</v>
      </c>
      <c r="S7" s="56">
        <f t="shared" si="1"/>
        <v>2.8276159035452846</v>
      </c>
    </row>
    <row r="8" spans="1:19" x14ac:dyDescent="0.35">
      <c r="A8" s="9" t="s">
        <v>9</v>
      </c>
      <c r="B8" s="17">
        <v>1162</v>
      </c>
      <c r="C8" s="17">
        <v>1211</v>
      </c>
      <c r="D8" s="17">
        <v>1221</v>
      </c>
      <c r="E8" s="17">
        <v>1226</v>
      </c>
      <c r="F8" s="17">
        <v>1241</v>
      </c>
      <c r="G8" s="17">
        <v>1260</v>
      </c>
      <c r="H8" s="17">
        <v>1251</v>
      </c>
      <c r="I8" s="17">
        <v>1291</v>
      </c>
      <c r="J8" s="17">
        <v>1315</v>
      </c>
      <c r="K8" s="17">
        <v>1314</v>
      </c>
      <c r="L8" s="17">
        <v>1348</v>
      </c>
      <c r="M8" s="17">
        <v>1388</v>
      </c>
      <c r="N8" s="17">
        <v>1409</v>
      </c>
      <c r="O8" s="3">
        <v>1116</v>
      </c>
      <c r="P8">
        <v>1149</v>
      </c>
      <c r="R8" s="2">
        <f t="shared" si="0"/>
        <v>21</v>
      </c>
      <c r="S8" s="56">
        <f t="shared" si="1"/>
        <v>1.5129682997118155</v>
      </c>
    </row>
    <row r="9" spans="1:19" x14ac:dyDescent="0.35">
      <c r="A9" s="9" t="s">
        <v>10</v>
      </c>
      <c r="B9" s="17">
        <v>32167</v>
      </c>
      <c r="C9" s="17">
        <v>32597</v>
      </c>
      <c r="D9" s="17">
        <v>32940</v>
      </c>
      <c r="E9" s="17">
        <v>35012</v>
      </c>
      <c r="F9" s="17">
        <v>34980</v>
      </c>
      <c r="G9" s="17">
        <v>35454</v>
      </c>
      <c r="H9" s="17">
        <v>36147</v>
      </c>
      <c r="I9" s="17">
        <v>36551</v>
      </c>
      <c r="J9" s="17">
        <v>37206</v>
      </c>
      <c r="K9" s="17">
        <v>36708</v>
      </c>
      <c r="L9" s="17">
        <v>36040</v>
      </c>
      <c r="M9" s="17">
        <v>36459</v>
      </c>
      <c r="N9" s="17">
        <v>36664</v>
      </c>
      <c r="O9" s="3">
        <v>34860</v>
      </c>
      <c r="P9">
        <v>34128</v>
      </c>
      <c r="R9" s="2">
        <f t="shared" si="0"/>
        <v>205</v>
      </c>
      <c r="S9" s="56">
        <f t="shared" si="1"/>
        <v>0.56227543267780244</v>
      </c>
    </row>
    <row r="10" spans="1:19" x14ac:dyDescent="0.35">
      <c r="A10" s="9" t="s">
        <v>11</v>
      </c>
      <c r="B10" s="17">
        <v>54</v>
      </c>
      <c r="C10" s="17">
        <v>40</v>
      </c>
      <c r="D10" s="17">
        <v>45</v>
      </c>
      <c r="E10" s="17">
        <v>83</v>
      </c>
      <c r="F10" s="17">
        <v>95</v>
      </c>
      <c r="G10" s="17">
        <v>83</v>
      </c>
      <c r="H10" s="17">
        <v>103</v>
      </c>
      <c r="I10" s="17">
        <v>86</v>
      </c>
      <c r="J10" s="17">
        <v>112</v>
      </c>
      <c r="K10" s="17">
        <v>113</v>
      </c>
      <c r="L10" s="17">
        <v>134</v>
      </c>
      <c r="M10" s="17">
        <v>152</v>
      </c>
      <c r="N10" s="17">
        <v>169</v>
      </c>
      <c r="O10" s="3">
        <v>64</v>
      </c>
      <c r="P10">
        <v>57</v>
      </c>
      <c r="R10" s="2">
        <f t="shared" si="0"/>
        <v>17</v>
      </c>
      <c r="S10" s="56">
        <f t="shared" si="1"/>
        <v>11.184210526315789</v>
      </c>
    </row>
    <row r="11" spans="1:19" x14ac:dyDescent="0.35">
      <c r="A11" s="9" t="s">
        <v>12</v>
      </c>
      <c r="B11" s="19">
        <v>4416</v>
      </c>
      <c r="C11" s="19">
        <v>4474</v>
      </c>
      <c r="D11" s="19">
        <v>4581</v>
      </c>
      <c r="E11" s="17">
        <v>4799</v>
      </c>
      <c r="F11" s="17">
        <v>4918</v>
      </c>
      <c r="G11" s="17">
        <v>5023</v>
      </c>
      <c r="H11" s="17">
        <v>5312</v>
      </c>
      <c r="I11" s="17">
        <v>5450</v>
      </c>
      <c r="J11" s="17">
        <v>5641</v>
      </c>
      <c r="K11" s="17">
        <v>5723</v>
      </c>
      <c r="L11" s="17">
        <v>5626</v>
      </c>
      <c r="M11" s="17">
        <v>5753</v>
      </c>
      <c r="N11" s="17">
        <v>5771</v>
      </c>
      <c r="O11" s="3">
        <v>5237</v>
      </c>
      <c r="P11">
        <v>5211</v>
      </c>
      <c r="R11" s="2">
        <f t="shared" si="0"/>
        <v>18</v>
      </c>
      <c r="S11" s="56">
        <f t="shared" si="1"/>
        <v>0.31288023639840085</v>
      </c>
    </row>
    <row r="12" spans="1:19" x14ac:dyDescent="0.35">
      <c r="A12" s="9" t="s">
        <v>13</v>
      </c>
      <c r="B12" s="17">
        <v>126082</v>
      </c>
      <c r="C12" s="17">
        <v>129159</v>
      </c>
      <c r="D12" s="17">
        <v>132316</v>
      </c>
      <c r="E12" s="17">
        <v>136872</v>
      </c>
      <c r="F12" s="17">
        <v>140001</v>
      </c>
      <c r="G12" s="17">
        <v>146786</v>
      </c>
      <c r="H12" s="17">
        <v>151468</v>
      </c>
      <c r="I12" s="17">
        <v>155990</v>
      </c>
      <c r="J12" s="17">
        <v>161077</v>
      </c>
      <c r="K12" s="17">
        <v>162565</v>
      </c>
      <c r="L12" s="17">
        <v>165049</v>
      </c>
      <c r="M12" s="17">
        <v>172578</v>
      </c>
      <c r="N12" s="17">
        <v>176832</v>
      </c>
      <c r="O12" s="3">
        <v>169983</v>
      </c>
      <c r="P12">
        <v>167969</v>
      </c>
      <c r="R12" s="2">
        <f t="shared" si="0"/>
        <v>4254</v>
      </c>
      <c r="S12" s="56">
        <f t="shared" si="1"/>
        <v>2.4649723603240274</v>
      </c>
    </row>
    <row r="13" spans="1:19" x14ac:dyDescent="0.35">
      <c r="A13" s="9" t="s">
        <v>14</v>
      </c>
      <c r="B13" s="19">
        <v>15826</v>
      </c>
      <c r="C13" s="19">
        <v>15887</v>
      </c>
      <c r="D13" s="19">
        <v>16248</v>
      </c>
      <c r="E13" s="17">
        <v>15507</v>
      </c>
      <c r="F13" s="17">
        <v>15636</v>
      </c>
      <c r="G13" s="17">
        <v>15589</v>
      </c>
      <c r="H13" s="17">
        <v>15697</v>
      </c>
      <c r="I13" s="17">
        <v>15907</v>
      </c>
      <c r="J13" s="17">
        <v>16203</v>
      </c>
      <c r="K13" s="17">
        <v>15970</v>
      </c>
      <c r="L13" s="17">
        <v>15634</v>
      </c>
      <c r="M13" s="17">
        <v>15673</v>
      </c>
      <c r="N13" s="17">
        <v>15823</v>
      </c>
      <c r="O13" s="3">
        <v>15193</v>
      </c>
      <c r="P13">
        <v>15118</v>
      </c>
      <c r="R13" s="2">
        <f t="shared" si="0"/>
        <v>150</v>
      </c>
      <c r="S13" s="56">
        <f t="shared" si="1"/>
        <v>0.95705991195048812</v>
      </c>
    </row>
    <row r="14" spans="1:19" x14ac:dyDescent="0.35">
      <c r="A14" s="9" t="s">
        <v>15</v>
      </c>
      <c r="B14" s="19">
        <v>11104</v>
      </c>
      <c r="C14" s="19">
        <v>11011</v>
      </c>
      <c r="D14" s="19">
        <v>11046</v>
      </c>
      <c r="E14" s="17">
        <v>13813</v>
      </c>
      <c r="F14" s="17">
        <v>13761</v>
      </c>
      <c r="G14" s="17">
        <v>13982</v>
      </c>
      <c r="H14" s="17">
        <v>14077</v>
      </c>
      <c r="I14" s="17">
        <v>14349</v>
      </c>
      <c r="J14" s="17">
        <v>14732</v>
      </c>
      <c r="K14" s="17">
        <v>14921</v>
      </c>
      <c r="L14" s="17">
        <v>15281</v>
      </c>
      <c r="M14" s="17">
        <v>15695</v>
      </c>
      <c r="N14" s="17">
        <v>15976</v>
      </c>
      <c r="O14" s="3">
        <v>14748</v>
      </c>
      <c r="P14">
        <v>14487</v>
      </c>
      <c r="R14" s="2">
        <f t="shared" si="0"/>
        <v>281</v>
      </c>
      <c r="S14" s="56">
        <f t="shared" si="1"/>
        <v>1.7903791016247215</v>
      </c>
    </row>
    <row r="15" spans="1:19" x14ac:dyDescent="0.35">
      <c r="A15" s="12" t="s">
        <v>16</v>
      </c>
      <c r="B15" s="18">
        <v>917</v>
      </c>
      <c r="C15" s="18">
        <v>919</v>
      </c>
      <c r="D15" s="18">
        <v>969</v>
      </c>
      <c r="E15" s="18">
        <v>984</v>
      </c>
      <c r="F15" s="18">
        <v>953</v>
      </c>
      <c r="G15" s="18">
        <v>924</v>
      </c>
      <c r="H15" s="18">
        <v>903</v>
      </c>
      <c r="I15" s="18">
        <v>893</v>
      </c>
      <c r="J15" s="18">
        <v>837</v>
      </c>
      <c r="K15" s="18">
        <v>812</v>
      </c>
      <c r="L15" s="18">
        <v>810</v>
      </c>
      <c r="M15" s="18">
        <v>823</v>
      </c>
      <c r="N15" s="18">
        <v>776</v>
      </c>
      <c r="O15" s="3">
        <v>760</v>
      </c>
      <c r="P15">
        <v>724</v>
      </c>
      <c r="R15" s="2">
        <f t="shared" si="0"/>
        <v>-47</v>
      </c>
      <c r="S15" s="56">
        <f t="shared" si="1"/>
        <v>-5.7108140947752126</v>
      </c>
    </row>
    <row r="16" spans="1:19" x14ac:dyDescent="0.35">
      <c r="A16" s="12" t="s">
        <v>17</v>
      </c>
      <c r="B16" s="20">
        <v>2976</v>
      </c>
      <c r="C16" s="20">
        <v>3067</v>
      </c>
      <c r="D16" s="20">
        <v>3130</v>
      </c>
      <c r="E16" s="18">
        <v>3355</v>
      </c>
      <c r="F16" s="18">
        <v>3294</v>
      </c>
      <c r="G16" s="18">
        <v>3271</v>
      </c>
      <c r="H16" s="18">
        <v>3372</v>
      </c>
      <c r="I16" s="18">
        <v>3465</v>
      </c>
      <c r="J16" s="18">
        <v>3651</v>
      </c>
      <c r="K16" s="18">
        <v>3673</v>
      </c>
      <c r="L16" s="18">
        <v>3663</v>
      </c>
      <c r="M16" s="18">
        <v>3671</v>
      </c>
      <c r="N16" s="18">
        <v>3657</v>
      </c>
      <c r="O16" s="3">
        <v>3308</v>
      </c>
      <c r="P16">
        <v>3265</v>
      </c>
      <c r="R16" s="2">
        <f t="shared" si="0"/>
        <v>-14</v>
      </c>
      <c r="S16" s="56">
        <f t="shared" si="1"/>
        <v>-0.3813674748025061</v>
      </c>
    </row>
    <row r="17" spans="1:19" x14ac:dyDescent="0.35">
      <c r="A17" s="9" t="s">
        <v>18</v>
      </c>
      <c r="B17" s="19">
        <v>10145</v>
      </c>
      <c r="C17" s="19">
        <v>10454</v>
      </c>
      <c r="D17" s="19">
        <v>10528</v>
      </c>
      <c r="E17" s="17">
        <v>10658</v>
      </c>
      <c r="F17" s="17">
        <v>10686</v>
      </c>
      <c r="G17" s="17">
        <v>10865</v>
      </c>
      <c r="H17" s="17">
        <v>11238</v>
      </c>
      <c r="I17" s="17">
        <v>11613</v>
      </c>
      <c r="J17" s="17">
        <v>11721</v>
      </c>
      <c r="K17" s="17">
        <v>11600</v>
      </c>
      <c r="L17" s="17">
        <v>11472</v>
      </c>
      <c r="M17" s="17">
        <v>11720</v>
      </c>
      <c r="N17" s="17">
        <v>11998</v>
      </c>
      <c r="O17" s="3">
        <v>11644</v>
      </c>
      <c r="P17">
        <v>11194</v>
      </c>
      <c r="R17" s="2">
        <f t="shared" si="0"/>
        <v>278</v>
      </c>
      <c r="S17" s="56">
        <f t="shared" si="1"/>
        <v>2.3720136518771331</v>
      </c>
    </row>
    <row r="18" spans="1:19" x14ac:dyDescent="0.35">
      <c r="A18" s="9" t="s">
        <v>19</v>
      </c>
      <c r="B18" s="21">
        <v>6537</v>
      </c>
      <c r="C18" s="21">
        <v>6734</v>
      </c>
      <c r="D18" s="21">
        <v>6772</v>
      </c>
      <c r="E18" s="17">
        <v>7110</v>
      </c>
      <c r="F18" s="17">
        <v>7139</v>
      </c>
      <c r="G18" s="17">
        <v>7336</v>
      </c>
      <c r="H18" s="17">
        <v>7601</v>
      </c>
      <c r="I18" s="17">
        <v>7798</v>
      </c>
      <c r="J18" s="17">
        <v>8005</v>
      </c>
      <c r="K18" s="17">
        <v>7893</v>
      </c>
      <c r="L18" s="17">
        <v>7574</v>
      </c>
      <c r="M18" s="17">
        <v>7720</v>
      </c>
      <c r="N18" s="17">
        <v>8010</v>
      </c>
      <c r="O18" s="3">
        <v>7791</v>
      </c>
      <c r="P18">
        <v>7415</v>
      </c>
      <c r="R18" s="2">
        <f t="shared" si="0"/>
        <v>290</v>
      </c>
      <c r="S18" s="56">
        <f t="shared" si="1"/>
        <v>3.7564766839378239</v>
      </c>
    </row>
    <row r="19" spans="1:19" x14ac:dyDescent="0.35">
      <c r="A19" s="14" t="s">
        <v>20</v>
      </c>
      <c r="B19" s="22">
        <f t="shared" ref="B19:L19" si="2">SUM(B2:B18)</f>
        <v>386465</v>
      </c>
      <c r="C19" s="22">
        <f t="shared" si="2"/>
        <v>393821</v>
      </c>
      <c r="D19" s="22">
        <f t="shared" si="2"/>
        <v>402325</v>
      </c>
      <c r="E19" s="22">
        <f t="shared" si="2"/>
        <v>417710</v>
      </c>
      <c r="F19" s="22">
        <f t="shared" si="2"/>
        <v>424631</v>
      </c>
      <c r="G19" s="22">
        <f t="shared" si="2"/>
        <v>438551</v>
      </c>
      <c r="H19" s="22">
        <f t="shared" si="2"/>
        <v>451488</v>
      </c>
      <c r="I19" s="22">
        <f t="shared" si="2"/>
        <v>463614</v>
      </c>
      <c r="J19" s="22">
        <f t="shared" si="2"/>
        <v>477308</v>
      </c>
      <c r="K19" s="22">
        <f>SUM(K2:K18)</f>
        <v>475566</v>
      </c>
      <c r="L19" s="22">
        <f t="shared" si="2"/>
        <v>476304</v>
      </c>
      <c r="M19" s="22">
        <f t="shared" ref="M19:O19" si="3">SUM(M2:M18)</f>
        <v>490846</v>
      </c>
      <c r="N19" s="22">
        <f t="shared" si="3"/>
        <v>501684</v>
      </c>
      <c r="O19" s="22">
        <f t="shared" si="3"/>
        <v>487845</v>
      </c>
      <c r="P19" s="22">
        <f>SUM(P2:P18)</f>
        <v>479853</v>
      </c>
    </row>
    <row r="22" spans="1:19" x14ac:dyDescent="0.35">
      <c r="A22" s="62" t="s">
        <v>0</v>
      </c>
      <c r="B22" s="53">
        <v>2007</v>
      </c>
      <c r="C22" s="53">
        <v>2008</v>
      </c>
      <c r="D22" s="53">
        <v>2009</v>
      </c>
      <c r="E22" s="53">
        <v>2010</v>
      </c>
      <c r="F22" s="53">
        <v>2011</v>
      </c>
      <c r="G22" s="53">
        <v>2012</v>
      </c>
      <c r="H22" s="53">
        <v>2013</v>
      </c>
      <c r="I22" s="53">
        <v>2014</v>
      </c>
      <c r="J22" s="53">
        <v>2015</v>
      </c>
      <c r="K22" s="53">
        <v>2016</v>
      </c>
      <c r="L22" s="53">
        <v>2017</v>
      </c>
      <c r="M22" s="53">
        <v>2018</v>
      </c>
      <c r="N22" s="53">
        <v>2019</v>
      </c>
      <c r="O22" s="53">
        <v>2020</v>
      </c>
      <c r="P22" s="53">
        <v>2021</v>
      </c>
    </row>
    <row r="23" spans="1:19" x14ac:dyDescent="0.35">
      <c r="A23" s="62" t="s">
        <v>3</v>
      </c>
      <c r="B23" s="63">
        <v>13144</v>
      </c>
      <c r="C23" s="63">
        <v>13662</v>
      </c>
      <c r="D23" s="63">
        <v>14057</v>
      </c>
      <c r="E23" s="63">
        <v>14786</v>
      </c>
      <c r="F23" s="63">
        <v>15397</v>
      </c>
      <c r="G23" s="63">
        <v>16137</v>
      </c>
      <c r="H23" s="63">
        <v>16799</v>
      </c>
      <c r="I23" s="63">
        <v>17457</v>
      </c>
      <c r="J23" s="63">
        <v>18105</v>
      </c>
      <c r="K23" s="63">
        <v>17760</v>
      </c>
      <c r="L23" s="63">
        <v>17722</v>
      </c>
      <c r="M23" s="63">
        <v>18128</v>
      </c>
      <c r="N23" s="63">
        <v>18705</v>
      </c>
      <c r="O23" s="3">
        <v>18610</v>
      </c>
      <c r="P23">
        <v>18440</v>
      </c>
    </row>
    <row r="24" spans="1:19" x14ac:dyDescent="0.35">
      <c r="A24" s="62" t="s">
        <v>4</v>
      </c>
      <c r="B24" s="63">
        <v>586</v>
      </c>
      <c r="C24" s="63">
        <v>599</v>
      </c>
      <c r="D24" s="63">
        <v>643</v>
      </c>
      <c r="E24" s="63">
        <v>641</v>
      </c>
      <c r="F24" s="63">
        <v>628</v>
      </c>
      <c r="G24" s="63">
        <v>613</v>
      </c>
      <c r="H24" s="63">
        <v>638</v>
      </c>
      <c r="I24" s="63">
        <v>654</v>
      </c>
      <c r="J24" s="63">
        <v>648</v>
      </c>
      <c r="K24" s="63">
        <v>633</v>
      </c>
      <c r="L24" s="63">
        <v>673</v>
      </c>
      <c r="M24" s="63">
        <v>648</v>
      </c>
      <c r="N24" s="63">
        <v>654</v>
      </c>
      <c r="O24" s="3">
        <v>631</v>
      </c>
      <c r="P24">
        <v>617</v>
      </c>
    </row>
    <row r="25" spans="1:19" x14ac:dyDescent="0.35">
      <c r="A25" s="62" t="s">
        <v>5</v>
      </c>
      <c r="B25" s="63">
        <v>3862</v>
      </c>
      <c r="C25" s="63">
        <v>4021</v>
      </c>
      <c r="D25" s="63">
        <v>4165</v>
      </c>
      <c r="E25" s="63">
        <v>4375</v>
      </c>
      <c r="F25" s="63">
        <v>4367</v>
      </c>
      <c r="G25" s="63">
        <v>4573</v>
      </c>
      <c r="H25" s="63">
        <v>4773</v>
      </c>
      <c r="I25" s="63">
        <v>4927</v>
      </c>
      <c r="J25" s="63">
        <v>5048</v>
      </c>
      <c r="K25" s="63">
        <v>4830</v>
      </c>
      <c r="L25" s="63">
        <v>4740</v>
      </c>
      <c r="M25" s="63">
        <v>4794</v>
      </c>
      <c r="N25" s="63">
        <v>4797</v>
      </c>
      <c r="O25" s="3">
        <v>4675</v>
      </c>
      <c r="P25">
        <v>4680</v>
      </c>
    </row>
    <row r="26" spans="1:19" x14ac:dyDescent="0.35">
      <c r="A26" s="62" t="s">
        <v>6</v>
      </c>
      <c r="B26" s="63">
        <v>13806</v>
      </c>
      <c r="C26" s="63">
        <v>13735</v>
      </c>
      <c r="D26" s="63">
        <v>13657</v>
      </c>
      <c r="E26" s="63">
        <v>13833</v>
      </c>
      <c r="F26" s="63">
        <v>13801</v>
      </c>
      <c r="G26" s="63">
        <v>13653</v>
      </c>
      <c r="H26" s="63">
        <v>13810</v>
      </c>
      <c r="I26" s="63">
        <v>13505</v>
      </c>
      <c r="J26" s="63">
        <v>13520</v>
      </c>
      <c r="K26" s="63">
        <v>13111</v>
      </c>
      <c r="L26" s="63">
        <v>12813</v>
      </c>
      <c r="M26" s="63">
        <v>12619</v>
      </c>
      <c r="N26" s="63">
        <v>12728</v>
      </c>
      <c r="O26" s="3">
        <v>12456</v>
      </c>
      <c r="P26">
        <v>12413</v>
      </c>
    </row>
    <row r="27" spans="1:19" x14ac:dyDescent="0.35">
      <c r="A27" s="62" t="s">
        <v>7</v>
      </c>
      <c r="B27" s="63">
        <v>128874</v>
      </c>
      <c r="C27" s="63">
        <v>131180</v>
      </c>
      <c r="D27" s="63">
        <v>134625</v>
      </c>
      <c r="E27" s="63">
        <v>137130</v>
      </c>
      <c r="F27" s="63">
        <v>139691</v>
      </c>
      <c r="G27" s="63">
        <v>144609</v>
      </c>
      <c r="H27" s="63">
        <v>149378</v>
      </c>
      <c r="I27" s="63">
        <v>154399</v>
      </c>
      <c r="J27" s="63">
        <v>159436</v>
      </c>
      <c r="K27" s="63">
        <v>157462</v>
      </c>
      <c r="L27" s="63">
        <v>157087</v>
      </c>
      <c r="M27" s="63">
        <v>162124</v>
      </c>
      <c r="N27" s="63">
        <v>166223</v>
      </c>
      <c r="O27" s="3">
        <v>165171</v>
      </c>
      <c r="P27">
        <v>161091</v>
      </c>
    </row>
    <row r="28" spans="1:19" x14ac:dyDescent="0.35">
      <c r="A28" s="62" t="s">
        <v>8</v>
      </c>
      <c r="B28" s="63">
        <v>14807</v>
      </c>
      <c r="C28" s="63">
        <v>15071</v>
      </c>
      <c r="D28" s="63">
        <v>15382</v>
      </c>
      <c r="E28" s="63">
        <v>17526</v>
      </c>
      <c r="F28" s="63">
        <v>18043</v>
      </c>
      <c r="G28" s="63">
        <v>18393</v>
      </c>
      <c r="H28" s="63">
        <v>18921</v>
      </c>
      <c r="I28" s="63">
        <v>19279</v>
      </c>
      <c r="J28" s="63">
        <v>20051</v>
      </c>
      <c r="K28" s="63">
        <v>20478</v>
      </c>
      <c r="L28" s="63">
        <v>20638</v>
      </c>
      <c r="M28" s="63">
        <v>20901</v>
      </c>
      <c r="N28" s="63">
        <v>21492</v>
      </c>
      <c r="O28" s="3">
        <v>21598</v>
      </c>
      <c r="P28">
        <v>21895</v>
      </c>
    </row>
    <row r="29" spans="1:19" x14ac:dyDescent="0.35">
      <c r="A29" s="62" t="s">
        <v>9</v>
      </c>
      <c r="B29" s="63">
        <v>1162</v>
      </c>
      <c r="C29" s="63">
        <v>1211</v>
      </c>
      <c r="D29" s="63">
        <v>1221</v>
      </c>
      <c r="E29" s="63">
        <v>1226</v>
      </c>
      <c r="F29" s="63">
        <v>1241</v>
      </c>
      <c r="G29" s="63">
        <v>1260</v>
      </c>
      <c r="H29" s="63">
        <v>1251</v>
      </c>
      <c r="I29" s="63">
        <v>1291</v>
      </c>
      <c r="J29" s="63">
        <v>1315</v>
      </c>
      <c r="K29" s="63">
        <v>1314</v>
      </c>
      <c r="L29" s="63">
        <v>1348</v>
      </c>
      <c r="M29" s="63">
        <v>1388</v>
      </c>
      <c r="N29" s="63">
        <v>1409</v>
      </c>
      <c r="O29" s="3">
        <v>1116</v>
      </c>
      <c r="P29">
        <v>1149</v>
      </c>
    </row>
    <row r="30" spans="1:19" x14ac:dyDescent="0.35">
      <c r="A30" s="62" t="s">
        <v>10</v>
      </c>
      <c r="B30" s="63">
        <v>32167</v>
      </c>
      <c r="C30" s="63">
        <v>32597</v>
      </c>
      <c r="D30" s="63">
        <v>32940</v>
      </c>
      <c r="E30" s="63">
        <v>35012</v>
      </c>
      <c r="F30" s="63">
        <v>34980</v>
      </c>
      <c r="G30" s="63">
        <v>35454</v>
      </c>
      <c r="H30" s="63">
        <v>36147</v>
      </c>
      <c r="I30" s="63">
        <v>36551</v>
      </c>
      <c r="J30" s="63">
        <v>37206</v>
      </c>
      <c r="K30" s="63">
        <v>36708</v>
      </c>
      <c r="L30" s="63">
        <v>36040</v>
      </c>
      <c r="M30" s="63">
        <v>36459</v>
      </c>
      <c r="N30" s="63">
        <v>36664</v>
      </c>
      <c r="O30" s="3">
        <v>34860</v>
      </c>
      <c r="P30">
        <v>34128</v>
      </c>
    </row>
    <row r="31" spans="1:19" x14ac:dyDescent="0.35">
      <c r="A31" s="62" t="s">
        <v>11</v>
      </c>
      <c r="B31" s="63">
        <v>54</v>
      </c>
      <c r="C31" s="63">
        <v>40</v>
      </c>
      <c r="D31" s="63">
        <v>45</v>
      </c>
      <c r="E31" s="63">
        <v>83</v>
      </c>
      <c r="F31" s="63">
        <v>95</v>
      </c>
      <c r="G31" s="63">
        <v>83</v>
      </c>
      <c r="H31" s="63">
        <v>103</v>
      </c>
      <c r="I31" s="63">
        <v>86</v>
      </c>
      <c r="J31" s="63">
        <v>112</v>
      </c>
      <c r="K31" s="63">
        <v>113</v>
      </c>
      <c r="L31" s="63">
        <v>134</v>
      </c>
      <c r="M31" s="63">
        <v>152</v>
      </c>
      <c r="N31" s="63">
        <v>169</v>
      </c>
      <c r="O31" s="3">
        <v>64</v>
      </c>
      <c r="P31">
        <v>57</v>
      </c>
    </row>
    <row r="32" spans="1:19" x14ac:dyDescent="0.35">
      <c r="A32" s="62" t="s">
        <v>12</v>
      </c>
      <c r="B32" s="63">
        <v>4416</v>
      </c>
      <c r="C32" s="63">
        <v>4474</v>
      </c>
      <c r="D32" s="63">
        <v>4581</v>
      </c>
      <c r="E32" s="63">
        <v>4799</v>
      </c>
      <c r="F32" s="63">
        <v>4918</v>
      </c>
      <c r="G32" s="63">
        <v>5023</v>
      </c>
      <c r="H32" s="63">
        <v>5312</v>
      </c>
      <c r="I32" s="63">
        <v>5450</v>
      </c>
      <c r="J32" s="63">
        <v>5641</v>
      </c>
      <c r="K32" s="63">
        <v>5723</v>
      </c>
      <c r="L32" s="63">
        <v>5626</v>
      </c>
      <c r="M32" s="63">
        <v>5753</v>
      </c>
      <c r="N32" s="63">
        <v>5771</v>
      </c>
      <c r="O32" s="3">
        <v>5237</v>
      </c>
      <c r="P32">
        <v>5211</v>
      </c>
    </row>
    <row r="33" spans="1:16" x14ac:dyDescent="0.35">
      <c r="A33" s="62" t="s">
        <v>13</v>
      </c>
      <c r="B33" s="63">
        <v>126082</v>
      </c>
      <c r="C33" s="63">
        <v>129159</v>
      </c>
      <c r="D33" s="63">
        <v>132316</v>
      </c>
      <c r="E33" s="63">
        <v>136872</v>
      </c>
      <c r="F33" s="63">
        <v>140001</v>
      </c>
      <c r="G33" s="63">
        <v>146786</v>
      </c>
      <c r="H33" s="63">
        <v>151468</v>
      </c>
      <c r="I33" s="63">
        <v>155990</v>
      </c>
      <c r="J33" s="63">
        <v>161077</v>
      </c>
      <c r="K33" s="63">
        <v>162565</v>
      </c>
      <c r="L33" s="63">
        <v>165049</v>
      </c>
      <c r="M33" s="63">
        <v>172578</v>
      </c>
      <c r="N33" s="63">
        <v>176832</v>
      </c>
      <c r="O33" s="3">
        <v>169983</v>
      </c>
      <c r="P33">
        <v>167969</v>
      </c>
    </row>
    <row r="34" spans="1:16" x14ac:dyDescent="0.35">
      <c r="A34" s="62" t="s">
        <v>14</v>
      </c>
      <c r="B34" s="63">
        <v>15826</v>
      </c>
      <c r="C34" s="63">
        <v>15887</v>
      </c>
      <c r="D34" s="63">
        <v>16248</v>
      </c>
      <c r="E34" s="63">
        <v>15507</v>
      </c>
      <c r="F34" s="63">
        <v>15636</v>
      </c>
      <c r="G34" s="63">
        <v>15589</v>
      </c>
      <c r="H34" s="63">
        <v>15697</v>
      </c>
      <c r="I34" s="63">
        <v>15907</v>
      </c>
      <c r="J34" s="63">
        <v>16203</v>
      </c>
      <c r="K34" s="63">
        <v>15970</v>
      </c>
      <c r="L34" s="63">
        <v>15634</v>
      </c>
      <c r="M34" s="63">
        <v>15673</v>
      </c>
      <c r="N34" s="63">
        <v>15823</v>
      </c>
      <c r="O34" s="3">
        <v>15193</v>
      </c>
      <c r="P34">
        <v>15118</v>
      </c>
    </row>
    <row r="35" spans="1:16" x14ac:dyDescent="0.35">
      <c r="A35" s="62" t="s">
        <v>15</v>
      </c>
      <c r="B35" s="63">
        <v>11104</v>
      </c>
      <c r="C35" s="63">
        <v>11011</v>
      </c>
      <c r="D35" s="63">
        <v>11046</v>
      </c>
      <c r="E35" s="63">
        <v>13813</v>
      </c>
      <c r="F35" s="63">
        <v>13761</v>
      </c>
      <c r="G35" s="63">
        <v>13982</v>
      </c>
      <c r="H35" s="63">
        <v>14077</v>
      </c>
      <c r="I35" s="63">
        <v>14349</v>
      </c>
      <c r="J35" s="63">
        <v>14732</v>
      </c>
      <c r="K35" s="63">
        <v>14921</v>
      </c>
      <c r="L35" s="63">
        <v>15281</v>
      </c>
      <c r="M35" s="63">
        <v>15695</v>
      </c>
      <c r="N35" s="63">
        <v>15976</v>
      </c>
      <c r="O35" s="3">
        <v>14748</v>
      </c>
      <c r="P35">
        <v>14487</v>
      </c>
    </row>
    <row r="36" spans="1:16" x14ac:dyDescent="0.35">
      <c r="A36" s="62" t="s">
        <v>16</v>
      </c>
      <c r="B36" s="63">
        <v>917</v>
      </c>
      <c r="C36" s="63">
        <v>919</v>
      </c>
      <c r="D36" s="63">
        <v>969</v>
      </c>
      <c r="E36" s="63">
        <v>984</v>
      </c>
      <c r="F36" s="63">
        <v>953</v>
      </c>
      <c r="G36" s="63">
        <v>924</v>
      </c>
      <c r="H36" s="63">
        <v>903</v>
      </c>
      <c r="I36" s="63">
        <v>893</v>
      </c>
      <c r="J36" s="63">
        <v>837</v>
      </c>
      <c r="K36" s="63">
        <v>812</v>
      </c>
      <c r="L36" s="63">
        <v>810</v>
      </c>
      <c r="M36" s="63">
        <v>823</v>
      </c>
      <c r="N36" s="63">
        <v>776</v>
      </c>
      <c r="O36" s="3">
        <v>760</v>
      </c>
      <c r="P36">
        <v>724</v>
      </c>
    </row>
    <row r="37" spans="1:16" x14ac:dyDescent="0.35">
      <c r="A37" s="62" t="s">
        <v>17</v>
      </c>
      <c r="B37" s="63">
        <v>2976</v>
      </c>
      <c r="C37" s="63">
        <v>3067</v>
      </c>
      <c r="D37" s="63">
        <v>3130</v>
      </c>
      <c r="E37" s="63">
        <v>3355</v>
      </c>
      <c r="F37" s="63">
        <v>3294</v>
      </c>
      <c r="G37" s="63">
        <v>3271</v>
      </c>
      <c r="H37" s="63">
        <v>3372</v>
      </c>
      <c r="I37" s="63">
        <v>3465</v>
      </c>
      <c r="J37" s="63">
        <v>3651</v>
      </c>
      <c r="K37" s="63">
        <v>3673</v>
      </c>
      <c r="L37" s="63">
        <v>3663</v>
      </c>
      <c r="M37" s="63">
        <v>3671</v>
      </c>
      <c r="N37" s="63">
        <v>3657</v>
      </c>
      <c r="O37" s="3">
        <v>3308</v>
      </c>
      <c r="P37">
        <v>3265</v>
      </c>
    </row>
    <row r="38" spans="1:16" x14ac:dyDescent="0.35">
      <c r="A38" s="62" t="s">
        <v>18</v>
      </c>
      <c r="B38" s="63">
        <v>10145</v>
      </c>
      <c r="C38" s="63">
        <v>10454</v>
      </c>
      <c r="D38" s="63">
        <v>10528</v>
      </c>
      <c r="E38" s="63">
        <v>10658</v>
      </c>
      <c r="F38" s="63">
        <v>10686</v>
      </c>
      <c r="G38" s="63">
        <v>10865</v>
      </c>
      <c r="H38" s="63">
        <v>11238</v>
      </c>
      <c r="I38" s="63">
        <v>11613</v>
      </c>
      <c r="J38" s="63">
        <v>11721</v>
      </c>
      <c r="K38" s="63">
        <v>11600</v>
      </c>
      <c r="L38" s="63">
        <v>11472</v>
      </c>
      <c r="M38" s="63">
        <v>11720</v>
      </c>
      <c r="N38" s="63">
        <v>11998</v>
      </c>
      <c r="O38" s="3">
        <v>11644</v>
      </c>
      <c r="P38">
        <v>11194</v>
      </c>
    </row>
    <row r="39" spans="1:16" x14ac:dyDescent="0.35">
      <c r="A39" s="62" t="s">
        <v>19</v>
      </c>
      <c r="B39" s="63">
        <v>6537</v>
      </c>
      <c r="C39" s="63">
        <v>6734</v>
      </c>
      <c r="D39" s="63">
        <v>6772</v>
      </c>
      <c r="E39" s="63">
        <v>7110</v>
      </c>
      <c r="F39" s="63">
        <v>7139</v>
      </c>
      <c r="G39" s="63">
        <v>7336</v>
      </c>
      <c r="H39" s="63">
        <v>7601</v>
      </c>
      <c r="I39" s="63">
        <v>7798</v>
      </c>
      <c r="J39" s="63">
        <v>8005</v>
      </c>
      <c r="K39" s="63">
        <v>7893</v>
      </c>
      <c r="L39" s="63">
        <v>7574</v>
      </c>
      <c r="M39" s="63">
        <v>7720</v>
      </c>
      <c r="N39" s="63">
        <v>8010</v>
      </c>
      <c r="O39" s="3">
        <v>7791</v>
      </c>
      <c r="P39">
        <v>7415</v>
      </c>
    </row>
    <row r="40" spans="1:16" x14ac:dyDescent="0.35">
      <c r="A40" s="62" t="s">
        <v>20</v>
      </c>
      <c r="B40" s="64">
        <v>386465</v>
      </c>
      <c r="C40" s="64">
        <v>393821</v>
      </c>
      <c r="D40" s="64">
        <v>402325</v>
      </c>
      <c r="E40" s="64">
        <v>417710</v>
      </c>
      <c r="F40" s="64">
        <v>424631</v>
      </c>
      <c r="G40" s="64">
        <v>438551</v>
      </c>
      <c r="H40" s="64">
        <v>451488</v>
      </c>
      <c r="I40" s="64">
        <v>463614</v>
      </c>
      <c r="J40" s="64">
        <v>477308</v>
      </c>
      <c r="K40" s="64">
        <v>475566</v>
      </c>
      <c r="L40" s="64">
        <v>476304</v>
      </c>
      <c r="M40" s="64">
        <v>490846</v>
      </c>
      <c r="N40" s="64">
        <f>SUM(N23:N39)</f>
        <v>501684</v>
      </c>
      <c r="O40" s="64">
        <v>490847</v>
      </c>
      <c r="P40" s="64">
        <f>SUM(P23:P39)</f>
        <v>479853</v>
      </c>
    </row>
    <row r="41" spans="1:16" x14ac:dyDescent="0.35">
      <c r="A41" s="62" t="s">
        <v>21</v>
      </c>
      <c r="B41" s="66">
        <f>B40/B42</f>
        <v>1.6167120837269153E-2</v>
      </c>
      <c r="C41" s="66">
        <f t="shared" ref="C41:M41" si="4">C40/C42</f>
        <v>1.6188655440664342E-2</v>
      </c>
      <c r="D41" s="66">
        <f t="shared" si="4"/>
        <v>1.6234367574085733E-2</v>
      </c>
      <c r="E41" s="66">
        <f t="shared" si="4"/>
        <v>1.6547768166762331E-2</v>
      </c>
      <c r="F41" s="66">
        <f t="shared" si="4"/>
        <v>1.655725031210244E-2</v>
      </c>
      <c r="G41" s="66">
        <f t="shared" si="4"/>
        <v>1.6809405426372635E-2</v>
      </c>
      <c r="H41" s="66">
        <f t="shared" si="4"/>
        <v>1.704405947964821E-2</v>
      </c>
      <c r="I41" s="66">
        <f t="shared" si="4"/>
        <v>1.7185437953360663E-2</v>
      </c>
      <c r="J41" s="66">
        <f t="shared" si="4"/>
        <v>1.7364980895930682E-2</v>
      </c>
      <c r="K41" s="66">
        <f t="shared" si="4"/>
        <v>1.7022501518747638E-2</v>
      </c>
      <c r="L41" s="66">
        <f t="shared" si="4"/>
        <v>1.6817030654227134E-2</v>
      </c>
      <c r="M41" s="66">
        <f t="shared" si="4"/>
        <v>1.7101548698350229E-2</v>
      </c>
      <c r="N41" s="66">
        <f t="shared" ref="N41" si="5">N40/N42</f>
        <v>1.7301905743095029E-2</v>
      </c>
    </row>
    <row r="42" spans="1:16" x14ac:dyDescent="0.35">
      <c r="A42" s="62" t="s">
        <v>22</v>
      </c>
      <c r="B42" s="64">
        <v>23904380</v>
      </c>
      <c r="C42" s="64">
        <v>24326974</v>
      </c>
      <c r="D42" s="64">
        <v>24782302</v>
      </c>
      <c r="E42" s="64">
        <v>25242679</v>
      </c>
      <c r="F42" s="64">
        <v>25646227</v>
      </c>
      <c r="G42" s="64">
        <v>26089620</v>
      </c>
      <c r="H42" s="64">
        <v>26489464</v>
      </c>
      <c r="I42" s="64">
        <v>26977142</v>
      </c>
      <c r="J42" s="64">
        <v>27486814</v>
      </c>
      <c r="K42" s="64">
        <v>27937492</v>
      </c>
      <c r="L42" s="64">
        <v>28322717</v>
      </c>
      <c r="M42" s="64">
        <v>28701845</v>
      </c>
      <c r="N42" s="64">
        <v>28995881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19"/>
  <sheetViews>
    <sheetView topLeftCell="J1" workbookViewId="0">
      <selection activeCell="R8" sqref="R8"/>
    </sheetView>
  </sheetViews>
  <sheetFormatPr defaultRowHeight="14.5" x14ac:dyDescent="0.35"/>
  <cols>
    <col min="1" max="1" width="13.54296875" bestFit="1" customWidth="1"/>
    <col min="2" max="13" width="18.1796875" bestFit="1" customWidth="1"/>
    <col min="14" max="14" width="19.1796875" bestFit="1" customWidth="1"/>
    <col min="15" max="15" width="24.81640625" customWidth="1"/>
    <col min="16" max="16" width="23.36328125" customWidth="1"/>
  </cols>
  <sheetData>
    <row r="1" spans="1:16" x14ac:dyDescent="0.35">
      <c r="A1" s="43" t="s">
        <v>40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8">
        <v>2017</v>
      </c>
      <c r="M1" s="48">
        <v>2018</v>
      </c>
      <c r="N1" s="48">
        <v>2019</v>
      </c>
      <c r="O1" s="48">
        <v>2020</v>
      </c>
      <c r="P1" s="48">
        <v>2021</v>
      </c>
    </row>
    <row r="2" spans="1:16" ht="15.5" x14ac:dyDescent="0.35">
      <c r="A2" s="9" t="s">
        <v>3</v>
      </c>
      <c r="B2" s="146">
        <v>3572974993</v>
      </c>
      <c r="C2" s="146">
        <v>4251689147</v>
      </c>
      <c r="D2" s="146">
        <v>3369369973</v>
      </c>
      <c r="E2" s="146">
        <v>3972788901</v>
      </c>
      <c r="F2" s="146">
        <v>4400258677</v>
      </c>
      <c r="G2" s="146">
        <v>5106510355</v>
      </c>
      <c r="H2" s="146">
        <v>6048402305</v>
      </c>
      <c r="I2" s="146">
        <v>7230528094</v>
      </c>
      <c r="J2" s="146">
        <v>4980966238</v>
      </c>
      <c r="K2" s="146">
        <v>3585606358</v>
      </c>
      <c r="L2" s="147">
        <v>4330440828</v>
      </c>
      <c r="M2" s="147">
        <v>4768535096</v>
      </c>
      <c r="N2" s="147">
        <v>5245368337</v>
      </c>
      <c r="O2" s="145">
        <v>5135322301</v>
      </c>
      <c r="P2" s="148">
        <v>5035970897</v>
      </c>
    </row>
    <row r="3" spans="1:16" ht="15.5" x14ac:dyDescent="0.35">
      <c r="A3" s="9" t="s">
        <v>4</v>
      </c>
      <c r="B3" s="146">
        <v>604468578</v>
      </c>
      <c r="C3" s="146">
        <v>760757678</v>
      </c>
      <c r="D3" s="146">
        <v>619682539</v>
      </c>
      <c r="E3" s="146">
        <v>646394010</v>
      </c>
      <c r="F3" s="146">
        <v>644574800</v>
      </c>
      <c r="G3" s="146">
        <v>850612690</v>
      </c>
      <c r="H3" s="146">
        <v>787361090</v>
      </c>
      <c r="I3" s="146">
        <v>920142950</v>
      </c>
      <c r="J3" s="146">
        <v>509524490</v>
      </c>
      <c r="K3" s="146">
        <v>331489240</v>
      </c>
      <c r="L3" s="147">
        <v>376508010</v>
      </c>
      <c r="M3" s="147">
        <v>390361720</v>
      </c>
      <c r="N3" s="147">
        <v>579488227</v>
      </c>
      <c r="O3" s="145">
        <v>548219222</v>
      </c>
      <c r="P3" s="148">
        <v>460510011</v>
      </c>
    </row>
    <row r="4" spans="1:16" ht="15.5" x14ac:dyDescent="0.35">
      <c r="A4" s="9" t="s">
        <v>5</v>
      </c>
      <c r="B4" s="146">
        <v>1939508410</v>
      </c>
      <c r="C4" s="146">
        <v>2321861780</v>
      </c>
      <c r="D4" s="146">
        <v>2126459050</v>
      </c>
      <c r="E4" s="146">
        <v>2324841270</v>
      </c>
      <c r="F4" s="146">
        <v>2244688020</v>
      </c>
      <c r="G4" s="146">
        <v>2674894120</v>
      </c>
      <c r="H4" s="146">
        <v>2581481490</v>
      </c>
      <c r="I4" s="146">
        <v>2367651270</v>
      </c>
      <c r="J4" s="146">
        <v>1617514130</v>
      </c>
      <c r="K4" s="146">
        <v>912629560</v>
      </c>
      <c r="L4" s="147">
        <v>907860850</v>
      </c>
      <c r="M4" s="147">
        <v>988363620</v>
      </c>
      <c r="N4" s="147">
        <v>1320554206</v>
      </c>
      <c r="O4" s="145">
        <v>1482749706</v>
      </c>
      <c r="P4" s="148">
        <v>1358469991</v>
      </c>
    </row>
    <row r="5" spans="1:16" ht="15.5" x14ac:dyDescent="0.35">
      <c r="A5" s="9" t="s">
        <v>6</v>
      </c>
      <c r="B5" s="146">
        <v>893745660</v>
      </c>
      <c r="C5" s="146">
        <v>760757678</v>
      </c>
      <c r="D5" s="146">
        <v>619682539</v>
      </c>
      <c r="E5" s="146">
        <v>646394010</v>
      </c>
      <c r="F5" s="146">
        <v>1089447190</v>
      </c>
      <c r="G5" s="146">
        <v>1275055570</v>
      </c>
      <c r="H5" s="146">
        <v>1233898430</v>
      </c>
      <c r="I5" s="146">
        <v>1274944260</v>
      </c>
      <c r="J5" s="146">
        <v>1131456220</v>
      </c>
      <c r="K5" s="146">
        <v>733902480</v>
      </c>
      <c r="L5" s="147">
        <v>756189000</v>
      </c>
      <c r="M5" s="147">
        <v>781825830</v>
      </c>
      <c r="N5" s="147">
        <v>906596523</v>
      </c>
      <c r="O5" s="145">
        <v>801392131</v>
      </c>
      <c r="P5" s="148">
        <v>505726027</v>
      </c>
    </row>
    <row r="6" spans="1:16" ht="15.5" x14ac:dyDescent="0.35">
      <c r="A6" s="9" t="s">
        <v>7</v>
      </c>
      <c r="B6" s="146">
        <v>7762599597</v>
      </c>
      <c r="C6" s="146">
        <v>9571963940</v>
      </c>
      <c r="D6" s="146">
        <v>9527481264</v>
      </c>
      <c r="E6" s="146">
        <v>10197546511</v>
      </c>
      <c r="F6" s="146">
        <v>10858565194</v>
      </c>
      <c r="G6" s="146">
        <v>12259621292</v>
      </c>
      <c r="H6" s="146">
        <v>13752590623</v>
      </c>
      <c r="I6" s="146">
        <v>14761278238</v>
      </c>
      <c r="J6" s="146">
        <v>13954234843</v>
      </c>
      <c r="K6" s="146">
        <v>12549880466</v>
      </c>
      <c r="L6" s="147">
        <v>12986928428</v>
      </c>
      <c r="M6" s="147">
        <v>11984562160</v>
      </c>
      <c r="N6" s="147">
        <v>15925108827</v>
      </c>
      <c r="O6" s="145">
        <v>15583371332</v>
      </c>
      <c r="P6" s="148">
        <v>15287748878</v>
      </c>
    </row>
    <row r="7" spans="1:16" ht="15.5" x14ac:dyDescent="0.35">
      <c r="A7" s="9" t="s">
        <v>8</v>
      </c>
      <c r="B7" s="146">
        <v>4536606076</v>
      </c>
      <c r="C7" s="146">
        <v>5889471622</v>
      </c>
      <c r="D7" s="146">
        <v>4808944416</v>
      </c>
      <c r="E7" s="146">
        <v>5510322836</v>
      </c>
      <c r="F7" s="146">
        <v>5951350187</v>
      </c>
      <c r="G7" s="146">
        <v>6972028133</v>
      </c>
      <c r="H7" s="146">
        <v>6324416219</v>
      </c>
      <c r="I7" s="146">
        <v>6371826223</v>
      </c>
      <c r="J7" s="146">
        <v>4248837087</v>
      </c>
      <c r="K7" s="146">
        <v>2917538022</v>
      </c>
      <c r="L7" s="147">
        <v>3228532390</v>
      </c>
      <c r="M7" s="147">
        <v>3362619855</v>
      </c>
      <c r="N7" s="147">
        <v>3992666614</v>
      </c>
      <c r="O7" s="145">
        <v>3641701122</v>
      </c>
      <c r="P7" s="148">
        <v>3245503233</v>
      </c>
    </row>
    <row r="8" spans="1:16" ht="15.5" x14ac:dyDescent="0.35">
      <c r="A8" s="9" t="s">
        <v>9</v>
      </c>
      <c r="B8" s="146">
        <v>774354010</v>
      </c>
      <c r="C8" s="146">
        <v>1090467340</v>
      </c>
      <c r="D8" s="146">
        <v>905186260</v>
      </c>
      <c r="E8" s="146">
        <v>1073783720</v>
      </c>
      <c r="F8" s="146">
        <v>1402662934</v>
      </c>
      <c r="G8" s="146">
        <v>3114961619</v>
      </c>
      <c r="H8" s="146">
        <v>3011697448</v>
      </c>
      <c r="I8" s="146">
        <v>3643702758</v>
      </c>
      <c r="J8" s="146">
        <v>2777913301</v>
      </c>
      <c r="K8" s="146">
        <v>2543487378</v>
      </c>
      <c r="L8" s="147">
        <v>2633362021</v>
      </c>
      <c r="M8" s="147">
        <v>3213262087</v>
      </c>
      <c r="N8" s="147">
        <v>4540575277</v>
      </c>
      <c r="O8" s="145">
        <v>4527898397</v>
      </c>
      <c r="P8" s="148">
        <v>4251522622</v>
      </c>
    </row>
    <row r="9" spans="1:16" ht="15.5" x14ac:dyDescent="0.35">
      <c r="A9" s="9" t="s">
        <v>10</v>
      </c>
      <c r="B9" s="146">
        <v>1871922553</v>
      </c>
      <c r="C9" s="146">
        <v>2496447163</v>
      </c>
      <c r="D9" s="146">
        <v>2553383089</v>
      </c>
      <c r="E9" s="146">
        <v>2680167213</v>
      </c>
      <c r="F9" s="146">
        <v>2561354563</v>
      </c>
      <c r="G9" s="146">
        <v>3573878773</v>
      </c>
      <c r="H9" s="146">
        <v>3255397954</v>
      </c>
      <c r="I9" s="146">
        <v>4040705986</v>
      </c>
      <c r="J9" s="146">
        <v>3277901680</v>
      </c>
      <c r="K9" s="146">
        <v>2797260973</v>
      </c>
      <c r="L9" s="147">
        <v>2940714184</v>
      </c>
      <c r="M9" s="147">
        <v>4324630475</v>
      </c>
      <c r="N9" s="147">
        <v>5430395375</v>
      </c>
      <c r="O9" s="145">
        <v>5744417518</v>
      </c>
      <c r="P9" s="148">
        <v>5632276523</v>
      </c>
    </row>
    <row r="10" spans="1:16" ht="15.5" x14ac:dyDescent="0.35">
      <c r="A10" s="9" t="s">
        <v>11</v>
      </c>
      <c r="B10" s="146">
        <v>768126170</v>
      </c>
      <c r="C10" s="146">
        <v>930063870</v>
      </c>
      <c r="D10" s="146">
        <v>766868720</v>
      </c>
      <c r="E10" s="146">
        <v>809086700</v>
      </c>
      <c r="F10" s="146">
        <v>699716030</v>
      </c>
      <c r="G10" s="146">
        <v>663453260</v>
      </c>
      <c r="H10" s="146">
        <v>605927100</v>
      </c>
      <c r="I10" s="146">
        <v>945967420</v>
      </c>
      <c r="J10" s="146">
        <v>1100591420</v>
      </c>
      <c r="K10" s="146">
        <v>1304739530</v>
      </c>
      <c r="L10" s="147">
        <v>1986667236</v>
      </c>
      <c r="M10" s="147">
        <v>3731029274</v>
      </c>
      <c r="N10" s="147">
        <v>8080587913</v>
      </c>
      <c r="O10" s="145">
        <v>8662539166</v>
      </c>
      <c r="P10" s="148">
        <v>7623509695</v>
      </c>
    </row>
    <row r="11" spans="1:16" ht="15.5" x14ac:dyDescent="0.35">
      <c r="A11" s="9" t="s">
        <v>12</v>
      </c>
      <c r="B11" s="146">
        <v>1009687896</v>
      </c>
      <c r="C11" s="146">
        <v>1416149846</v>
      </c>
      <c r="D11" s="146">
        <v>1648616046</v>
      </c>
      <c r="E11" s="146">
        <v>2336196150</v>
      </c>
      <c r="F11" s="146">
        <v>2912785560</v>
      </c>
      <c r="G11" s="146">
        <v>4629502980</v>
      </c>
      <c r="H11" s="146">
        <v>5398530780</v>
      </c>
      <c r="I11" s="146">
        <v>6056504630</v>
      </c>
      <c r="J11" s="146">
        <v>5164646070</v>
      </c>
      <c r="K11" s="146">
        <v>4064390760</v>
      </c>
      <c r="L11" s="147">
        <v>4375524130</v>
      </c>
      <c r="M11" s="147">
        <v>4736814480</v>
      </c>
      <c r="N11" s="147">
        <v>7745561650</v>
      </c>
      <c r="O11" s="145">
        <v>10369988430</v>
      </c>
      <c r="P11" s="148">
        <v>9095611848</v>
      </c>
    </row>
    <row r="12" spans="1:16" ht="15.5" x14ac:dyDescent="0.35">
      <c r="A12" s="9" t="s">
        <v>13</v>
      </c>
      <c r="B12" s="146">
        <v>9181139589</v>
      </c>
      <c r="C12" s="146">
        <v>11322815258</v>
      </c>
      <c r="D12" s="146">
        <v>11623911606</v>
      </c>
      <c r="E12" s="146">
        <v>12417933957</v>
      </c>
      <c r="F12" s="146">
        <v>13212949304</v>
      </c>
      <c r="G12" s="146">
        <v>16259844425</v>
      </c>
      <c r="H12" s="146">
        <v>18586721326</v>
      </c>
      <c r="I12" s="146">
        <v>21379820974</v>
      </c>
      <c r="J12" s="146">
        <v>22359627889</v>
      </c>
      <c r="K12" s="146">
        <v>21140940465</v>
      </c>
      <c r="L12" s="147">
        <v>23850575920</v>
      </c>
      <c r="M12" s="147">
        <v>27249252840</v>
      </c>
      <c r="N12" s="147">
        <v>37873890746</v>
      </c>
      <c r="O12" s="145">
        <v>39723912823</v>
      </c>
      <c r="P12" s="148">
        <v>38729224606</v>
      </c>
    </row>
    <row r="13" spans="1:16" ht="15.5" x14ac:dyDescent="0.35">
      <c r="A13" s="9" t="s">
        <v>14</v>
      </c>
      <c r="B13" s="146">
        <v>3267192643</v>
      </c>
      <c r="C13" s="146">
        <v>4355609620</v>
      </c>
      <c r="D13" s="146">
        <v>3621318610</v>
      </c>
      <c r="E13" s="146">
        <v>4008119376</v>
      </c>
      <c r="F13" s="146">
        <v>3601819760</v>
      </c>
      <c r="G13" s="146">
        <v>3710239564</v>
      </c>
      <c r="H13" s="146">
        <v>3332298820</v>
      </c>
      <c r="I13" s="146">
        <v>3363778210</v>
      </c>
      <c r="J13" s="146">
        <v>2456821737</v>
      </c>
      <c r="K13" s="146">
        <v>2166960909</v>
      </c>
      <c r="L13" s="147">
        <v>2563326732</v>
      </c>
      <c r="M13" s="147">
        <v>2842733478</v>
      </c>
      <c r="N13" s="147">
        <v>3889516156</v>
      </c>
      <c r="O13" s="145">
        <v>4259033818</v>
      </c>
      <c r="P13" s="148">
        <v>4108616972</v>
      </c>
    </row>
    <row r="14" spans="1:16" ht="15.5" x14ac:dyDescent="0.35">
      <c r="A14" s="9" t="s">
        <v>15</v>
      </c>
      <c r="B14" s="146">
        <v>729043790</v>
      </c>
      <c r="C14" s="146">
        <v>800609820</v>
      </c>
      <c r="D14" s="146">
        <v>707553800</v>
      </c>
      <c r="E14" s="146">
        <v>721460750</v>
      </c>
      <c r="F14" s="146">
        <v>841339490</v>
      </c>
      <c r="G14" s="146">
        <v>1303380730</v>
      </c>
      <c r="H14" s="146">
        <v>1528226990</v>
      </c>
      <c r="I14" s="146">
        <v>2496073250</v>
      </c>
      <c r="J14" s="146">
        <v>2956463380</v>
      </c>
      <c r="K14" s="146">
        <v>3051466275</v>
      </c>
      <c r="L14" s="147">
        <v>4428253680</v>
      </c>
      <c r="M14" s="147">
        <v>11843025556</v>
      </c>
      <c r="N14" s="147">
        <v>16809972386</v>
      </c>
      <c r="O14" s="145">
        <v>13389237875</v>
      </c>
      <c r="P14" s="148">
        <v>14061956027</v>
      </c>
    </row>
    <row r="15" spans="1:16" ht="15.5" x14ac:dyDescent="0.35">
      <c r="A15" s="12" t="s">
        <v>16</v>
      </c>
      <c r="B15" s="149">
        <v>935773706</v>
      </c>
      <c r="C15" s="149">
        <v>886436205</v>
      </c>
      <c r="D15" s="149">
        <v>780891712</v>
      </c>
      <c r="E15" s="149">
        <v>656746661</v>
      </c>
      <c r="F15" s="149">
        <v>542414694</v>
      </c>
      <c r="G15" s="149">
        <v>459556393</v>
      </c>
      <c r="H15" s="149">
        <v>407876229</v>
      </c>
      <c r="I15" s="149">
        <v>383497982</v>
      </c>
      <c r="J15" s="149">
        <v>339753566</v>
      </c>
      <c r="K15" s="149">
        <v>254161529</v>
      </c>
      <c r="L15" s="150">
        <v>257391778</v>
      </c>
      <c r="M15" s="150">
        <v>253234660</v>
      </c>
      <c r="N15" s="150">
        <v>234523362</v>
      </c>
      <c r="O15" s="145">
        <v>201523767</v>
      </c>
      <c r="P15" s="148">
        <v>208924218</v>
      </c>
    </row>
    <row r="16" spans="1:16" ht="15.5" x14ac:dyDescent="0.35">
      <c r="A16" s="9" t="s">
        <v>17</v>
      </c>
      <c r="B16" s="147">
        <v>2699597007</v>
      </c>
      <c r="C16" s="147">
        <v>3256951804</v>
      </c>
      <c r="D16" s="147">
        <v>3312237973</v>
      </c>
      <c r="E16" s="147">
        <v>3918661215</v>
      </c>
      <c r="F16" s="147">
        <v>3871792252</v>
      </c>
      <c r="G16" s="147">
        <v>5201060576</v>
      </c>
      <c r="H16" s="147">
        <v>4807004650</v>
      </c>
      <c r="I16" s="147">
        <v>5029071751</v>
      </c>
      <c r="J16" s="147">
        <v>3989082527</v>
      </c>
      <c r="K16" s="147">
        <v>2702760985</v>
      </c>
      <c r="L16" s="147">
        <v>3244032579</v>
      </c>
      <c r="M16" s="147">
        <v>4468698829</v>
      </c>
      <c r="N16" s="147">
        <v>5736600688</v>
      </c>
      <c r="O16" s="145">
        <v>6981431192</v>
      </c>
      <c r="P16" s="148">
        <v>7338203304</v>
      </c>
    </row>
    <row r="17" spans="1:16" ht="15.5" x14ac:dyDescent="0.35">
      <c r="A17" s="9" t="s">
        <v>18</v>
      </c>
      <c r="B17" s="147">
        <v>1614530248</v>
      </c>
      <c r="C17" s="147">
        <v>1882206366</v>
      </c>
      <c r="D17" s="147">
        <v>1724202236</v>
      </c>
      <c r="E17" s="147">
        <v>1870499063</v>
      </c>
      <c r="F17" s="147">
        <v>1845947063</v>
      </c>
      <c r="G17" s="147">
        <v>2613705060</v>
      </c>
      <c r="H17" s="147">
        <v>2859871670</v>
      </c>
      <c r="I17" s="147">
        <v>3945578300</v>
      </c>
      <c r="J17" s="147">
        <v>3488807480</v>
      </c>
      <c r="K17" s="147">
        <v>2402435940</v>
      </c>
      <c r="L17" s="147">
        <v>2635191800</v>
      </c>
      <c r="M17" s="147">
        <v>3274560593</v>
      </c>
      <c r="N17" s="147">
        <v>4959125083</v>
      </c>
      <c r="O17" s="145">
        <v>5151587077</v>
      </c>
      <c r="P17" s="148">
        <v>4533320888</v>
      </c>
    </row>
    <row r="18" spans="1:16" ht="15.5" x14ac:dyDescent="0.35">
      <c r="A18" s="9" t="s">
        <v>19</v>
      </c>
      <c r="B18" s="147">
        <v>1117651055</v>
      </c>
      <c r="C18" s="147">
        <v>1658343249</v>
      </c>
      <c r="D18" s="147">
        <v>1573758317</v>
      </c>
      <c r="E18" s="147">
        <v>1567666536</v>
      </c>
      <c r="F18" s="147">
        <v>1430295608</v>
      </c>
      <c r="G18" s="147">
        <v>1568711769</v>
      </c>
      <c r="H18" s="147">
        <v>1391924728</v>
      </c>
      <c r="I18" s="147">
        <v>1626800620</v>
      </c>
      <c r="J18" s="147">
        <v>1199882959</v>
      </c>
      <c r="K18" s="147">
        <v>981071501</v>
      </c>
      <c r="L18" s="147">
        <v>1317781778</v>
      </c>
      <c r="M18" s="147">
        <v>1613729583</v>
      </c>
      <c r="N18" s="147">
        <v>2753999722</v>
      </c>
      <c r="O18" s="145">
        <v>3267654643</v>
      </c>
      <c r="P18" s="148">
        <v>2883051210</v>
      </c>
    </row>
    <row r="19" spans="1:16" x14ac:dyDescent="0.35">
      <c r="A19" s="43" t="s">
        <v>20</v>
      </c>
      <c r="B19" s="151">
        <f>SUM(B2:B18)</f>
        <v>43278921981</v>
      </c>
      <c r="C19" s="151">
        <f t="shared" ref="C19:L19" si="0">SUM(C2:C18)</f>
        <v>53652602386</v>
      </c>
      <c r="D19" s="151">
        <f t="shared" si="0"/>
        <v>50289548150</v>
      </c>
      <c r="E19" s="151">
        <f t="shared" si="0"/>
        <v>55358608879</v>
      </c>
      <c r="F19" s="151">
        <f t="shared" si="0"/>
        <v>58111961326</v>
      </c>
      <c r="G19" s="151">
        <f t="shared" si="0"/>
        <v>72237017309</v>
      </c>
      <c r="H19" s="151">
        <f t="shared" si="0"/>
        <v>75913627852</v>
      </c>
      <c r="I19" s="151">
        <f t="shared" si="0"/>
        <v>85837872916</v>
      </c>
      <c r="J19" s="151">
        <f t="shared" si="0"/>
        <v>75554025017</v>
      </c>
      <c r="K19" s="151">
        <f t="shared" si="0"/>
        <v>64440722371</v>
      </c>
      <c r="L19" s="151">
        <f t="shared" si="0"/>
        <v>72819281344</v>
      </c>
      <c r="M19" s="151">
        <f t="shared" ref="M19:P19" si="1">SUM(M2:M18)</f>
        <v>89827240136</v>
      </c>
      <c r="N19" s="151">
        <f t="shared" si="1"/>
        <v>126024531092</v>
      </c>
      <c r="O19" s="151">
        <f t="shared" si="1"/>
        <v>129471980520</v>
      </c>
      <c r="P19" s="151">
        <f t="shared" si="1"/>
        <v>124360146950</v>
      </c>
    </row>
  </sheetData>
  <pageMargins left="0.7" right="0.7" top="0.75" bottom="0.75" header="0.3" footer="0.3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18"/>
  <sheetViews>
    <sheetView workbookViewId="0">
      <selection activeCell="O13" sqref="O13"/>
    </sheetView>
  </sheetViews>
  <sheetFormatPr defaultRowHeight="14.5" x14ac:dyDescent="0.35"/>
  <cols>
    <col min="1" max="12" width="9.54296875" bestFit="1" customWidth="1"/>
    <col min="14" max="14" width="8.6328125" bestFit="1" customWidth="1"/>
    <col min="15" max="15" width="11.1796875" customWidth="1"/>
  </cols>
  <sheetData>
    <row r="1" spans="1:16" x14ac:dyDescent="0.35">
      <c r="A1" s="43" t="s">
        <v>89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6">
        <v>2017</v>
      </c>
      <c r="M1" s="46">
        <v>2018</v>
      </c>
      <c r="N1" s="46">
        <v>2019</v>
      </c>
      <c r="O1" s="46">
        <v>2020</v>
      </c>
      <c r="P1" s="46">
        <v>2021</v>
      </c>
    </row>
    <row r="2" spans="1:16" ht="15.5" x14ac:dyDescent="0.35">
      <c r="A2" s="62" t="s">
        <v>3</v>
      </c>
      <c r="B2" s="108">
        <v>0.38940000000000002</v>
      </c>
      <c r="C2" s="108">
        <v>0.35499999999999998</v>
      </c>
      <c r="D2" s="108">
        <v>0.48430000000000001</v>
      </c>
      <c r="E2" s="108">
        <v>0.44290000000000002</v>
      </c>
      <c r="F2" s="108">
        <v>0.43240000000000001</v>
      </c>
      <c r="G2" s="108">
        <v>0.36849999999999999</v>
      </c>
      <c r="H2" s="108">
        <v>0.36780000000000002</v>
      </c>
      <c r="I2" s="108">
        <v>0.34129999999999999</v>
      </c>
      <c r="J2" s="108">
        <v>0.51049999999999995</v>
      </c>
      <c r="K2" s="108">
        <v>0.5655</v>
      </c>
      <c r="L2" s="109">
        <v>0.60070000000000001</v>
      </c>
      <c r="M2" s="109">
        <v>0.60389999999999988</v>
      </c>
      <c r="N2" s="109">
        <v>0.50990000000000002</v>
      </c>
      <c r="O2" s="142">
        <v>0.50990000000000002</v>
      </c>
      <c r="P2" s="144">
        <v>0.51500000000000001</v>
      </c>
    </row>
    <row r="3" spans="1:16" ht="15.5" x14ac:dyDescent="0.35">
      <c r="A3" s="62" t="s">
        <v>4</v>
      </c>
      <c r="B3" s="108">
        <v>0.26784000000000002</v>
      </c>
      <c r="C3" s="108">
        <v>0.22397</v>
      </c>
      <c r="D3" s="108">
        <v>0.2586</v>
      </c>
      <c r="E3" s="108">
        <v>0.26800000000000002</v>
      </c>
      <c r="F3" s="108">
        <v>0.28899999999999998</v>
      </c>
      <c r="G3" s="108">
        <v>0.2636</v>
      </c>
      <c r="H3" s="108">
        <v>0.34564</v>
      </c>
      <c r="I3" s="108">
        <v>0.34564</v>
      </c>
      <c r="J3" s="108">
        <v>0.55596999999999996</v>
      </c>
      <c r="K3" s="108">
        <v>0.71750000000000003</v>
      </c>
      <c r="L3" s="109">
        <v>0.77</v>
      </c>
      <c r="M3" s="109">
        <v>0.75875000000000004</v>
      </c>
      <c r="N3" s="109">
        <v>0.65</v>
      </c>
      <c r="O3" s="142">
        <v>0.21</v>
      </c>
      <c r="P3" s="144">
        <v>0.21</v>
      </c>
    </row>
    <row r="4" spans="1:16" ht="15.5" x14ac:dyDescent="0.35">
      <c r="A4" s="62" t="s">
        <v>5</v>
      </c>
      <c r="B4" s="108">
        <v>0.39296999999999999</v>
      </c>
      <c r="C4" s="108">
        <v>0.31258000000000002</v>
      </c>
      <c r="D4" s="108">
        <v>0.31259999999999999</v>
      </c>
      <c r="E4" s="108">
        <v>0.28459000000000001</v>
      </c>
      <c r="F4" s="108">
        <v>0.29453000000000001</v>
      </c>
      <c r="G4" s="108">
        <v>0.266544</v>
      </c>
      <c r="H4" s="108">
        <v>0.298736</v>
      </c>
      <c r="I4" s="108">
        <v>0.35333700000000001</v>
      </c>
      <c r="J4" s="108">
        <v>0.558979</v>
      </c>
      <c r="K4" s="108">
        <v>0.83</v>
      </c>
      <c r="L4" s="109">
        <v>0.78</v>
      </c>
      <c r="M4" s="109">
        <v>0.772729</v>
      </c>
      <c r="N4" s="109">
        <v>0.68273300000000003</v>
      </c>
      <c r="O4" s="142">
        <v>0.68271999999999999</v>
      </c>
      <c r="P4" s="144">
        <v>0.81509999999999994</v>
      </c>
    </row>
    <row r="5" spans="1:16" ht="15.5" x14ac:dyDescent="0.35">
      <c r="A5" s="62" t="s">
        <v>6</v>
      </c>
      <c r="B5" s="108">
        <v>0.63756199999999996</v>
      </c>
      <c r="C5" s="108">
        <v>0.55000000000000004</v>
      </c>
      <c r="D5" s="108">
        <v>0.60829999999999995</v>
      </c>
      <c r="E5" s="108">
        <v>0.56657000000000002</v>
      </c>
      <c r="F5" s="108">
        <v>0.55393700000000001</v>
      </c>
      <c r="G5" s="108">
        <v>0.50952900000000001</v>
      </c>
      <c r="H5" s="108">
        <v>0.52582799999999996</v>
      </c>
      <c r="I5" s="108">
        <v>0.49410100000000001</v>
      </c>
      <c r="J5" s="108">
        <v>0.55000000000000004</v>
      </c>
      <c r="K5" s="108">
        <v>0.84</v>
      </c>
      <c r="L5" s="109">
        <v>0.89089499999999999</v>
      </c>
      <c r="M5" s="109">
        <v>0.85662099999999997</v>
      </c>
      <c r="N5" s="109">
        <v>0.85662099999999997</v>
      </c>
      <c r="O5" s="142">
        <v>0.36499999999999999</v>
      </c>
      <c r="P5" s="144">
        <v>0.36499999999999999</v>
      </c>
    </row>
    <row r="6" spans="1:16" ht="15.5" x14ac:dyDescent="0.35">
      <c r="A6" s="62" t="s">
        <v>7</v>
      </c>
      <c r="B6" s="108">
        <v>0.40409099999999998</v>
      </c>
      <c r="C6" s="108">
        <v>0.35799999999999998</v>
      </c>
      <c r="D6" s="108">
        <v>0.35799999999999998</v>
      </c>
      <c r="E6" s="108">
        <v>0.35637200000000002</v>
      </c>
      <c r="F6" s="108">
        <v>0.35637200000000002</v>
      </c>
      <c r="G6" s="108">
        <v>0.31827800000000001</v>
      </c>
      <c r="H6" s="108">
        <v>0.297296</v>
      </c>
      <c r="I6" s="108">
        <v>0.297296</v>
      </c>
      <c r="J6" s="108">
        <v>0.33500000000000002</v>
      </c>
      <c r="K6" s="108">
        <v>0.37</v>
      </c>
      <c r="L6" s="109">
        <v>0.38721</v>
      </c>
      <c r="M6" s="109">
        <v>0.39699999999999996</v>
      </c>
      <c r="N6" s="109">
        <v>0.36499999999999999</v>
      </c>
      <c r="O6" s="142">
        <v>0.45819999999999994</v>
      </c>
      <c r="P6" s="144">
        <v>0.45819999999999994</v>
      </c>
    </row>
    <row r="7" spans="1:16" ht="15.5" x14ac:dyDescent="0.35">
      <c r="A7" s="62" t="s">
        <v>8</v>
      </c>
      <c r="B7" s="108">
        <v>0.34672599999999998</v>
      </c>
      <c r="C7" s="108">
        <v>0.34672599999999998</v>
      </c>
      <c r="D7" s="108">
        <v>0.39500000000000002</v>
      </c>
      <c r="E7" s="108">
        <v>0.36704799999999999</v>
      </c>
      <c r="F7" s="108">
        <v>0.352352</v>
      </c>
      <c r="G7" s="108">
        <v>0.30362100000000003</v>
      </c>
      <c r="H7" s="108">
        <v>0.36110199999999998</v>
      </c>
      <c r="I7" s="108">
        <v>0.36062</v>
      </c>
      <c r="J7" s="108">
        <v>0.48957099999999998</v>
      </c>
      <c r="K7" s="108">
        <v>0.60544500000000001</v>
      </c>
      <c r="L7" s="109">
        <v>0.59396700000000002</v>
      </c>
      <c r="M7" s="109">
        <v>0.57573600000000003</v>
      </c>
      <c r="N7" s="109">
        <v>0.51979500000000001</v>
      </c>
      <c r="O7" s="142">
        <v>0.30025500000000005</v>
      </c>
      <c r="P7" s="144">
        <v>0.32754499999999998</v>
      </c>
    </row>
    <row r="8" spans="1:16" ht="15.5" x14ac:dyDescent="0.35">
      <c r="A8" s="62" t="s">
        <v>9</v>
      </c>
      <c r="B8" s="108">
        <v>0.343165</v>
      </c>
      <c r="C8" s="108">
        <v>0.26340000000000002</v>
      </c>
      <c r="D8" s="108">
        <v>0.34200000000000003</v>
      </c>
      <c r="E8" s="108">
        <v>0.308</v>
      </c>
      <c r="F8" s="108">
        <v>0.3</v>
      </c>
      <c r="G8" s="108">
        <v>0.22</v>
      </c>
      <c r="H8" s="108">
        <v>0.24</v>
      </c>
      <c r="I8" s="108">
        <v>0.27</v>
      </c>
      <c r="J8" s="108">
        <v>0.4</v>
      </c>
      <c r="K8" s="108">
        <v>0.4</v>
      </c>
      <c r="L8" s="109">
        <v>0.4</v>
      </c>
      <c r="M8" s="109">
        <v>0.3382</v>
      </c>
      <c r="N8" s="109">
        <v>0.23</v>
      </c>
      <c r="O8" s="142">
        <v>0.56140000000000001</v>
      </c>
      <c r="P8" s="144">
        <v>0.37030000000000002</v>
      </c>
    </row>
    <row r="9" spans="1:16" ht="15.5" x14ac:dyDescent="0.35">
      <c r="A9" s="62" t="s">
        <v>10</v>
      </c>
      <c r="B9" s="108">
        <v>0.48787000000000003</v>
      </c>
      <c r="C9" s="109">
        <v>0.53625400000000001</v>
      </c>
      <c r="D9" s="109">
        <v>0.57869999999999999</v>
      </c>
      <c r="E9" s="109">
        <v>0.52240600000000004</v>
      </c>
      <c r="F9" s="108">
        <v>0.43672</v>
      </c>
      <c r="G9" s="108">
        <v>0.33</v>
      </c>
      <c r="H9" s="108">
        <v>0.35982799999999998</v>
      </c>
      <c r="I9" s="108">
        <v>0.30068699999999998</v>
      </c>
      <c r="J9" s="108">
        <v>0.37188500000000002</v>
      </c>
      <c r="K9" s="108">
        <v>0.44</v>
      </c>
      <c r="L9" s="109">
        <v>0.44</v>
      </c>
      <c r="M9" s="109">
        <v>0.32802399999999998</v>
      </c>
      <c r="N9" s="109">
        <v>0.33124199999999998</v>
      </c>
      <c r="O9" s="142">
        <v>0.54549999999999998</v>
      </c>
      <c r="P9" s="144">
        <v>0.60592400000000002</v>
      </c>
    </row>
    <row r="10" spans="1:16" ht="15.5" x14ac:dyDescent="0.35">
      <c r="A10" s="62" t="s">
        <v>11</v>
      </c>
      <c r="B10" s="108">
        <v>0.35549999999999998</v>
      </c>
      <c r="C10" s="108">
        <v>0.317</v>
      </c>
      <c r="D10" s="108">
        <v>0.44900000000000001</v>
      </c>
      <c r="E10" s="108">
        <v>0.4703</v>
      </c>
      <c r="F10" s="108">
        <v>0.54810000000000003</v>
      </c>
      <c r="G10" s="108">
        <v>0.60570000000000002</v>
      </c>
      <c r="H10" s="108">
        <v>1.0508</v>
      </c>
      <c r="I10" s="108">
        <v>0.92090000000000005</v>
      </c>
      <c r="J10" s="108">
        <v>0.99039999999999995</v>
      </c>
      <c r="K10" s="108">
        <v>0.89439999999999997</v>
      </c>
      <c r="L10" s="109">
        <v>0.61950000000000005</v>
      </c>
      <c r="M10" s="109">
        <v>0.49099999999999999</v>
      </c>
      <c r="N10" s="109">
        <v>0.47</v>
      </c>
      <c r="O10" s="142">
        <v>0.12884400000000001</v>
      </c>
      <c r="P10" s="144">
        <v>0.251635</v>
      </c>
    </row>
    <row r="11" spans="1:16" ht="15.5" x14ac:dyDescent="0.35">
      <c r="A11" s="62" t="s">
        <v>12</v>
      </c>
      <c r="B11" s="108">
        <v>0.36009999999999998</v>
      </c>
      <c r="C11" s="108">
        <v>0.34010000000000001</v>
      </c>
      <c r="D11" s="108">
        <v>0.31900000000000001</v>
      </c>
      <c r="E11" s="108">
        <v>0.87929000000000002</v>
      </c>
      <c r="F11" s="108">
        <v>0.24659</v>
      </c>
      <c r="G11" s="108">
        <v>0.21069999999999997</v>
      </c>
      <c r="H11" s="108">
        <v>0.23069999999999999</v>
      </c>
      <c r="I11" s="108">
        <v>0.24429999999999999</v>
      </c>
      <c r="J11" s="108">
        <v>0.29389999999999999</v>
      </c>
      <c r="K11" s="108">
        <v>0.37269999999999998</v>
      </c>
      <c r="L11" s="109">
        <v>0.34684199999999998</v>
      </c>
      <c r="M11" s="109">
        <v>0.38009999999999999</v>
      </c>
      <c r="N11" s="109">
        <v>0.29449999999999998</v>
      </c>
      <c r="O11" s="142">
        <v>0.74</v>
      </c>
      <c r="P11" s="144">
        <v>0.74250000000000005</v>
      </c>
    </row>
    <row r="12" spans="1:16" ht="15.5" x14ac:dyDescent="0.35">
      <c r="A12" s="62" t="s">
        <v>13</v>
      </c>
      <c r="B12" s="108">
        <v>0.23050499999999999</v>
      </c>
      <c r="C12" s="108">
        <v>0.207455</v>
      </c>
      <c r="D12" s="108">
        <v>0.21179999999999999</v>
      </c>
      <c r="E12" s="108">
        <v>0.21180499999999999</v>
      </c>
      <c r="F12" s="108">
        <v>0.19820699999999999</v>
      </c>
      <c r="G12" s="108">
        <v>0.15478900000000001</v>
      </c>
      <c r="H12" s="108">
        <v>0.140178</v>
      </c>
      <c r="I12" s="108">
        <v>0.126523</v>
      </c>
      <c r="J12" s="108">
        <v>0.14081099999999999</v>
      </c>
      <c r="K12" s="108">
        <v>0.15599199999999999</v>
      </c>
      <c r="L12" s="109">
        <v>0.153169</v>
      </c>
      <c r="M12" s="109">
        <v>0.14000000000000001</v>
      </c>
      <c r="N12" s="109">
        <v>0.128</v>
      </c>
      <c r="O12" s="142">
        <v>0.70740000000000003</v>
      </c>
      <c r="P12" s="144">
        <v>0.77700000000000002</v>
      </c>
    </row>
    <row r="13" spans="1:16" ht="15.5" x14ac:dyDescent="0.35">
      <c r="A13" s="62" t="s">
        <v>14</v>
      </c>
      <c r="B13" s="108">
        <v>0.59350000000000003</v>
      </c>
      <c r="C13" s="108">
        <v>0.56000000000000005</v>
      </c>
      <c r="D13" s="108">
        <v>0.62</v>
      </c>
      <c r="E13" s="108">
        <v>0.61</v>
      </c>
      <c r="F13" s="108">
        <v>0.69</v>
      </c>
      <c r="G13" s="108">
        <v>0.629</v>
      </c>
      <c r="H13" s="108">
        <v>0.69989999999999997</v>
      </c>
      <c r="I13" s="108">
        <v>0.71899999999999997</v>
      </c>
      <c r="J13" s="108">
        <v>0.79900000000000004</v>
      </c>
      <c r="K13" s="108">
        <v>0.79900000000000004</v>
      </c>
      <c r="L13" s="109">
        <v>0.79900000000000004</v>
      </c>
      <c r="M13" s="109">
        <v>0.79300000000000004</v>
      </c>
      <c r="N13" s="109">
        <v>0.70899999999999996</v>
      </c>
      <c r="O13" s="142">
        <v>0.52553499999999997</v>
      </c>
      <c r="P13" s="144">
        <v>0.47561999999999999</v>
      </c>
    </row>
    <row r="14" spans="1:16" ht="15.5" x14ac:dyDescent="0.35">
      <c r="A14" s="62" t="s">
        <v>15</v>
      </c>
      <c r="B14" s="108">
        <v>0.35325000000000001</v>
      </c>
      <c r="C14" s="108">
        <v>0.35325000000000001</v>
      </c>
      <c r="D14" s="108">
        <v>0.3962</v>
      </c>
      <c r="E14" s="108">
        <v>0.39617999999999998</v>
      </c>
      <c r="F14" s="108">
        <v>0.33516000000000001</v>
      </c>
      <c r="G14" s="108">
        <v>0.25151999999999997</v>
      </c>
      <c r="H14" s="108">
        <v>0.29949999999999999</v>
      </c>
      <c r="I14" s="108">
        <v>0.42</v>
      </c>
      <c r="J14" s="108">
        <v>0.49952000000000002</v>
      </c>
      <c r="K14" s="108">
        <v>0.49952000000000002</v>
      </c>
      <c r="L14" s="109">
        <v>0.49952000000000002</v>
      </c>
      <c r="M14" s="109">
        <v>0.49952000000000002</v>
      </c>
      <c r="N14" s="109">
        <v>0.52553499999999997</v>
      </c>
      <c r="O14" s="142">
        <v>0.8</v>
      </c>
      <c r="P14" s="144">
        <v>0.8</v>
      </c>
    </row>
    <row r="15" spans="1:16" ht="15.5" x14ac:dyDescent="0.35">
      <c r="A15" s="62" t="s">
        <v>16</v>
      </c>
      <c r="B15" s="108">
        <v>0.27950000000000003</v>
      </c>
      <c r="C15" s="108">
        <v>0.32429999999999998</v>
      </c>
      <c r="D15" s="108">
        <v>0.37380000000000002</v>
      </c>
      <c r="E15" s="108">
        <v>0.42499999999999999</v>
      </c>
      <c r="F15" s="108">
        <v>0.57269999999999999</v>
      </c>
      <c r="G15" s="108">
        <v>0.67600000000000005</v>
      </c>
      <c r="H15" s="108">
        <v>0.6764</v>
      </c>
      <c r="I15" s="108">
        <v>0.71799999999999997</v>
      </c>
      <c r="J15" s="108">
        <v>0.8</v>
      </c>
      <c r="K15" s="108">
        <v>0.8</v>
      </c>
      <c r="L15" s="109">
        <v>0.8</v>
      </c>
      <c r="M15" s="109">
        <v>0.8</v>
      </c>
      <c r="N15" s="109">
        <v>0.8</v>
      </c>
      <c r="O15" s="142">
        <v>0.26</v>
      </c>
      <c r="P15" s="144">
        <v>0.25940600000000003</v>
      </c>
    </row>
    <row r="16" spans="1:16" ht="15.5" x14ac:dyDescent="0.35">
      <c r="A16" s="62" t="s">
        <v>17</v>
      </c>
      <c r="B16" s="108">
        <v>0.25659999999999999</v>
      </c>
      <c r="C16" s="108">
        <v>0.2321</v>
      </c>
      <c r="D16" s="108">
        <v>0.2455</v>
      </c>
      <c r="E16" s="108">
        <v>0.2233</v>
      </c>
      <c r="F16" s="108">
        <v>0.23400000000000001</v>
      </c>
      <c r="G16" s="108">
        <v>0.18720000000000001</v>
      </c>
      <c r="H16" s="108">
        <v>0.2273</v>
      </c>
      <c r="I16" s="108">
        <v>0.25669999999999998</v>
      </c>
      <c r="J16" s="108">
        <v>0.35220000000000001</v>
      </c>
      <c r="K16" s="108">
        <v>0.81720000000000004</v>
      </c>
      <c r="L16" s="109">
        <v>0.41752299999999998</v>
      </c>
      <c r="M16" s="109">
        <v>0.35156999999999999</v>
      </c>
      <c r="N16" s="109">
        <v>0.29252099999999998</v>
      </c>
      <c r="O16" s="142">
        <v>0.97092000000000001</v>
      </c>
      <c r="P16" s="144">
        <v>0.97092000000000001</v>
      </c>
    </row>
    <row r="17" spans="1:16" ht="15.5" x14ac:dyDescent="0.35">
      <c r="A17" s="62" t="s">
        <v>18</v>
      </c>
      <c r="B17" s="108">
        <v>0.60397999999999996</v>
      </c>
      <c r="C17" s="108">
        <v>0.67</v>
      </c>
      <c r="D17" s="108">
        <v>0.78990000000000005</v>
      </c>
      <c r="E17" s="108">
        <v>0.76541999999999999</v>
      </c>
      <c r="F17" s="108">
        <v>0.76</v>
      </c>
      <c r="G17" s="108">
        <v>0.69</v>
      </c>
      <c r="H17" s="108">
        <v>0.69</v>
      </c>
      <c r="I17" s="108">
        <v>0.69</v>
      </c>
      <c r="J17" s="108">
        <v>0.69</v>
      </c>
      <c r="K17" s="108">
        <v>0.74</v>
      </c>
      <c r="L17" s="109">
        <v>0.72</v>
      </c>
      <c r="M17" s="109">
        <v>0.72</v>
      </c>
      <c r="N17" s="109">
        <v>0.69</v>
      </c>
      <c r="O17" s="143">
        <v>0.7581</v>
      </c>
      <c r="P17" s="144">
        <v>0.79858999999999991</v>
      </c>
    </row>
    <row r="18" spans="1:16" ht="15.5" x14ac:dyDescent="0.35">
      <c r="A18" s="62" t="s">
        <v>19</v>
      </c>
      <c r="B18" s="108">
        <v>0.67600000000000005</v>
      </c>
      <c r="C18" s="108">
        <v>0.57599999999999996</v>
      </c>
      <c r="D18" s="108">
        <v>0.66700000000000004</v>
      </c>
      <c r="E18" s="108">
        <v>0.6714</v>
      </c>
      <c r="F18" s="108">
        <v>0.73129999999999995</v>
      </c>
      <c r="G18" s="108">
        <v>0.72130000000000005</v>
      </c>
      <c r="H18" s="108">
        <v>0.8</v>
      </c>
      <c r="I18" s="108">
        <v>0.72740000000000005</v>
      </c>
      <c r="J18" s="108">
        <v>0.8</v>
      </c>
      <c r="K18" s="108">
        <v>0.8</v>
      </c>
      <c r="L18" s="109">
        <v>0.65</v>
      </c>
      <c r="M18" s="109">
        <v>0.59000000000000008</v>
      </c>
      <c r="N18" s="109">
        <v>0.5</v>
      </c>
      <c r="O18" s="142">
        <v>0.5</v>
      </c>
      <c r="P18" s="144">
        <v>0.45150000000000001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9"/>
  <sheetViews>
    <sheetView workbookViewId="0">
      <selection activeCell="M19" sqref="M19:P19"/>
    </sheetView>
  </sheetViews>
  <sheetFormatPr defaultRowHeight="14.5" x14ac:dyDescent="0.35"/>
  <cols>
    <col min="1" max="1" width="9.54296875" bestFit="1" customWidth="1"/>
    <col min="2" max="13" width="12.54296875" bestFit="1" customWidth="1"/>
    <col min="14" max="14" width="12.08984375" bestFit="1" customWidth="1"/>
    <col min="15" max="15" width="12.08984375" customWidth="1"/>
    <col min="16" max="16" width="13.36328125" customWidth="1"/>
  </cols>
  <sheetData>
    <row r="1" spans="1:16" x14ac:dyDescent="0.35">
      <c r="A1" s="43" t="s">
        <v>90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6">
        <v>2017</v>
      </c>
      <c r="M1" s="46">
        <v>2018</v>
      </c>
      <c r="N1" s="46">
        <v>2019</v>
      </c>
      <c r="O1" s="121">
        <v>2021</v>
      </c>
      <c r="P1" s="121">
        <v>2021</v>
      </c>
    </row>
    <row r="2" spans="1:16" ht="15.5" x14ac:dyDescent="0.35">
      <c r="A2" s="103" t="s">
        <v>3</v>
      </c>
      <c r="B2" s="105">
        <v>13908932</v>
      </c>
      <c r="C2" s="105">
        <v>15089747</v>
      </c>
      <c r="D2" s="105">
        <v>16312606</v>
      </c>
      <c r="E2" s="105">
        <v>17590783</v>
      </c>
      <c r="F2" s="105">
        <v>19022063</v>
      </c>
      <c r="G2" s="105">
        <v>18813633</v>
      </c>
      <c r="H2" s="105">
        <v>22242198</v>
      </c>
      <c r="I2" s="110">
        <v>24674153</v>
      </c>
      <c r="J2" s="105">
        <v>25422161</v>
      </c>
      <c r="K2" s="105">
        <v>20270078</v>
      </c>
      <c r="L2" s="105">
        <v>26006471</v>
      </c>
      <c r="M2" s="105">
        <v>28889823</v>
      </c>
      <c r="N2" s="105">
        <v>26741399</v>
      </c>
      <c r="O2" s="141">
        <v>26180266</v>
      </c>
      <c r="P2" s="140">
        <v>25930379</v>
      </c>
    </row>
    <row r="3" spans="1:16" ht="15.5" x14ac:dyDescent="0.35">
      <c r="A3" s="9" t="s">
        <v>4</v>
      </c>
      <c r="B3" s="11">
        <v>1619009</v>
      </c>
      <c r="C3" s="11">
        <v>1703863</v>
      </c>
      <c r="D3" s="11">
        <v>1602685</v>
      </c>
      <c r="E3" s="11">
        <v>1732336</v>
      </c>
      <c r="F3" s="11">
        <v>1862822</v>
      </c>
      <c r="G3" s="11">
        <v>2242215</v>
      </c>
      <c r="H3" s="11">
        <v>2721435</v>
      </c>
      <c r="I3" s="31">
        <v>3180382</v>
      </c>
      <c r="J3" s="11">
        <v>2832803</v>
      </c>
      <c r="K3" s="11">
        <v>2378435</v>
      </c>
      <c r="L3" s="11">
        <v>2899112</v>
      </c>
      <c r="M3" s="11">
        <v>2961870</v>
      </c>
      <c r="N3" s="11">
        <v>3766673</v>
      </c>
      <c r="O3" s="141">
        <v>4056822</v>
      </c>
      <c r="P3" s="140">
        <v>3419287</v>
      </c>
    </row>
    <row r="4" spans="1:16" ht="15.5" x14ac:dyDescent="0.35">
      <c r="A4" s="9" t="s">
        <v>5</v>
      </c>
      <c r="B4" s="11">
        <v>7620906</v>
      </c>
      <c r="C4" s="11">
        <v>7257024</v>
      </c>
      <c r="D4" s="11">
        <v>6646236</v>
      </c>
      <c r="E4" s="11">
        <v>6615629</v>
      </c>
      <c r="F4" s="11">
        <v>6610662</v>
      </c>
      <c r="G4" s="11">
        <v>7129234</v>
      </c>
      <c r="H4" s="11">
        <v>7711226</v>
      </c>
      <c r="I4" s="31">
        <v>8365088</v>
      </c>
      <c r="J4" s="11">
        <v>9040461</v>
      </c>
      <c r="K4" s="11">
        <v>7573718</v>
      </c>
      <c r="L4" s="11">
        <v>7080183</v>
      </c>
      <c r="M4" s="11">
        <v>7636285</v>
      </c>
      <c r="N4" s="11">
        <v>9015859</v>
      </c>
      <c r="O4" s="141">
        <v>10123029</v>
      </c>
      <c r="P4" s="140">
        <v>11072889</v>
      </c>
    </row>
    <row r="5" spans="1:16" ht="15.5" x14ac:dyDescent="0.35">
      <c r="A5" s="9" t="s">
        <v>6</v>
      </c>
      <c r="B5" s="11">
        <v>5690221</v>
      </c>
      <c r="C5" s="11">
        <v>1703863</v>
      </c>
      <c r="D5" s="11">
        <v>1602685</v>
      </c>
      <c r="E5" s="11">
        <v>1732336</v>
      </c>
      <c r="F5" s="11">
        <v>6028015</v>
      </c>
      <c r="G5" s="11">
        <v>6490657</v>
      </c>
      <c r="H5" s="11">
        <v>6480673</v>
      </c>
      <c r="I5" s="31">
        <v>6292278</v>
      </c>
      <c r="J5" s="11">
        <v>6215025</v>
      </c>
      <c r="K5" s="11">
        <v>6152834</v>
      </c>
      <c r="L5" s="11">
        <v>6724275</v>
      </c>
      <c r="M5" s="11">
        <v>6685600</v>
      </c>
      <c r="N5" s="11">
        <v>7769290</v>
      </c>
      <c r="O5" s="141">
        <v>7767845</v>
      </c>
      <c r="P5" s="140">
        <v>4899651</v>
      </c>
    </row>
    <row r="6" spans="1:16" ht="15.5" x14ac:dyDescent="0.35">
      <c r="A6" s="9" t="s">
        <v>7</v>
      </c>
      <c r="B6" s="11">
        <v>31367966</v>
      </c>
      <c r="C6" s="11">
        <v>34267631</v>
      </c>
      <c r="D6" s="11">
        <v>34108383</v>
      </c>
      <c r="E6" s="11">
        <v>36341200</v>
      </c>
      <c r="F6" s="11">
        <v>38697212</v>
      </c>
      <c r="G6" s="11">
        <v>39019677</v>
      </c>
      <c r="H6" s="11">
        <v>40885902</v>
      </c>
      <c r="I6" s="31">
        <v>43884690</v>
      </c>
      <c r="J6" s="11">
        <v>46746687</v>
      </c>
      <c r="K6" s="11">
        <v>46434558</v>
      </c>
      <c r="L6" s="11">
        <v>50286686</v>
      </c>
      <c r="M6" s="11">
        <v>47578712</v>
      </c>
      <c r="N6" s="11">
        <v>58126647</v>
      </c>
      <c r="O6" s="141">
        <v>56879305</v>
      </c>
      <c r="P6" s="140">
        <v>55800283</v>
      </c>
    </row>
    <row r="7" spans="1:16" ht="15.5" x14ac:dyDescent="0.35">
      <c r="A7" s="9" t="s">
        <v>8</v>
      </c>
      <c r="B7" s="11">
        <v>15730879</v>
      </c>
      <c r="C7" s="11">
        <v>20421737</v>
      </c>
      <c r="D7" s="11">
        <v>18996326</v>
      </c>
      <c r="E7" s="11">
        <v>20226514</v>
      </c>
      <c r="F7" s="11">
        <v>20970596</v>
      </c>
      <c r="G7" s="11">
        <v>21169835</v>
      </c>
      <c r="H7" s="11">
        <v>22839509</v>
      </c>
      <c r="I7" s="31">
        <v>22980233</v>
      </c>
      <c r="J7" s="11">
        <v>20804497</v>
      </c>
      <c r="K7" s="11">
        <v>17667683</v>
      </c>
      <c r="L7" s="11">
        <v>19181088</v>
      </c>
      <c r="M7" s="11">
        <v>19364795</v>
      </c>
      <c r="N7" s="11">
        <v>20753771</v>
      </c>
      <c r="O7" s="141">
        <v>19852916</v>
      </c>
      <c r="P7" s="140">
        <v>19665283</v>
      </c>
    </row>
    <row r="8" spans="1:16" ht="15.5" x14ac:dyDescent="0.35">
      <c r="A8" s="103" t="s">
        <v>9</v>
      </c>
      <c r="B8" s="105">
        <v>2657312</v>
      </c>
      <c r="C8" s="105">
        <v>2872291</v>
      </c>
      <c r="D8" s="105">
        <v>3095737</v>
      </c>
      <c r="E8" s="105">
        <v>3307254</v>
      </c>
      <c r="F8" s="105">
        <v>4207989</v>
      </c>
      <c r="G8" s="105">
        <v>6852916</v>
      </c>
      <c r="H8" s="105">
        <v>7228074</v>
      </c>
      <c r="I8" s="110">
        <v>9837997</v>
      </c>
      <c r="J8" s="105">
        <v>11111653</v>
      </c>
      <c r="K8" s="105">
        <v>10173950</v>
      </c>
      <c r="L8" s="105">
        <v>10533448</v>
      </c>
      <c r="M8" s="105">
        <v>10867252</v>
      </c>
      <c r="N8" s="105">
        <v>10443323</v>
      </c>
      <c r="O8" s="141">
        <v>9508587</v>
      </c>
      <c r="P8" s="140">
        <v>8928198</v>
      </c>
    </row>
    <row r="9" spans="1:16" ht="15.5" x14ac:dyDescent="0.35">
      <c r="A9" s="9" t="s">
        <v>10</v>
      </c>
      <c r="B9" s="11">
        <v>9132548</v>
      </c>
      <c r="C9" s="11">
        <v>11663292</v>
      </c>
      <c r="D9" s="11">
        <v>11288557</v>
      </c>
      <c r="E9" s="11">
        <v>11165030</v>
      </c>
      <c r="F9" s="11">
        <v>11185948</v>
      </c>
      <c r="G9" s="11">
        <v>11793800</v>
      </c>
      <c r="H9" s="11">
        <v>11713833</v>
      </c>
      <c r="I9" s="31">
        <v>12149878</v>
      </c>
      <c r="J9" s="11">
        <v>12190025</v>
      </c>
      <c r="K9" s="11">
        <v>12307948</v>
      </c>
      <c r="L9" s="11">
        <v>12939142</v>
      </c>
      <c r="M9" s="11">
        <v>14185826</v>
      </c>
      <c r="N9" s="11">
        <v>17987750</v>
      </c>
      <c r="O9" s="141">
        <v>17247901</v>
      </c>
      <c r="P9" s="140">
        <v>18448240</v>
      </c>
    </row>
    <row r="10" spans="1:16" ht="15.5" x14ac:dyDescent="0.35">
      <c r="A10" s="9" t="s">
        <v>11</v>
      </c>
      <c r="B10" s="11">
        <v>2730689</v>
      </c>
      <c r="C10" s="11">
        <v>2948303</v>
      </c>
      <c r="D10" s="11">
        <v>3443240</v>
      </c>
      <c r="E10" s="11">
        <v>3805135</v>
      </c>
      <c r="F10" s="11">
        <v>3835144</v>
      </c>
      <c r="G10" s="11">
        <v>4018536</v>
      </c>
      <c r="H10" s="11">
        <v>6367082</v>
      </c>
      <c r="I10" s="31">
        <v>8711413</v>
      </c>
      <c r="J10" s="11">
        <v>10900258</v>
      </c>
      <c r="K10" s="11">
        <v>11669590</v>
      </c>
      <c r="L10" s="11">
        <v>12307403</v>
      </c>
      <c r="M10" s="11">
        <v>18319354</v>
      </c>
      <c r="N10" s="11">
        <v>37978763</v>
      </c>
      <c r="O10" s="141">
        <v>39691755</v>
      </c>
      <c r="P10" s="140">
        <v>34930921</v>
      </c>
    </row>
    <row r="11" spans="1:16" ht="15.5" x14ac:dyDescent="0.35">
      <c r="A11" s="9" t="s">
        <v>12</v>
      </c>
      <c r="B11" s="11">
        <v>3628379</v>
      </c>
      <c r="C11" s="11">
        <v>4809283</v>
      </c>
      <c r="D11" s="11">
        <v>5252444</v>
      </c>
      <c r="E11" s="11">
        <v>20518344</v>
      </c>
      <c r="F11" s="11">
        <v>7180285</v>
      </c>
      <c r="G11" s="11">
        <v>9752374</v>
      </c>
      <c r="H11" s="11">
        <v>12449847</v>
      </c>
      <c r="I11" s="31">
        <v>14791112</v>
      </c>
      <c r="J11" s="11">
        <v>15176069</v>
      </c>
      <c r="K11" s="11">
        <v>15144316</v>
      </c>
      <c r="L11" s="11">
        <v>15172695</v>
      </c>
      <c r="M11" s="11">
        <v>18026254</v>
      </c>
      <c r="N11" s="11">
        <v>22810679</v>
      </c>
      <c r="O11" s="141">
        <v>58208159</v>
      </c>
      <c r="P11" s="140">
        <v>33677164</v>
      </c>
    </row>
    <row r="12" spans="1:16" ht="15.5" x14ac:dyDescent="0.35">
      <c r="A12" s="9" t="s">
        <v>13</v>
      </c>
      <c r="B12" s="11">
        <v>21162986</v>
      </c>
      <c r="C12" s="11">
        <v>23489746</v>
      </c>
      <c r="D12" s="11">
        <v>24620026</v>
      </c>
      <c r="E12" s="11">
        <v>26301805</v>
      </c>
      <c r="F12" s="11">
        <v>26186344</v>
      </c>
      <c r="G12" s="11">
        <v>25168451</v>
      </c>
      <c r="H12" s="11">
        <v>26054494</v>
      </c>
      <c r="I12" s="31">
        <v>27050391</v>
      </c>
      <c r="J12" s="11">
        <v>31484816</v>
      </c>
      <c r="K12" s="11">
        <v>32978176</v>
      </c>
      <c r="L12" s="11">
        <v>36531689</v>
      </c>
      <c r="M12" s="11">
        <v>38148954</v>
      </c>
      <c r="N12" s="11">
        <v>48478580</v>
      </c>
      <c r="O12" s="141">
        <v>51181878</v>
      </c>
      <c r="P12" s="140">
        <v>97456284</v>
      </c>
    </row>
    <row r="13" spans="1:16" ht="15.5" x14ac:dyDescent="0.35">
      <c r="A13" s="9" t="s">
        <v>14</v>
      </c>
      <c r="B13" s="11">
        <v>19390788</v>
      </c>
      <c r="C13" s="11">
        <v>24391414</v>
      </c>
      <c r="D13" s="11">
        <v>22452175</v>
      </c>
      <c r="E13" s="11">
        <v>24449528</v>
      </c>
      <c r="F13" s="11">
        <v>24852556</v>
      </c>
      <c r="G13" s="11">
        <v>23337407</v>
      </c>
      <c r="H13" s="11">
        <v>23322759</v>
      </c>
      <c r="I13" s="31">
        <v>24185565</v>
      </c>
      <c r="J13" s="11">
        <v>19630006</v>
      </c>
      <c r="K13" s="11">
        <v>17314018</v>
      </c>
      <c r="L13" s="11">
        <v>20480981</v>
      </c>
      <c r="M13" s="11">
        <v>22542876</v>
      </c>
      <c r="N13" s="11">
        <v>27576670</v>
      </c>
      <c r="O13" s="141">
        <v>30128405</v>
      </c>
      <c r="P13" s="140">
        <v>31923954</v>
      </c>
    </row>
    <row r="14" spans="1:16" ht="15.5" x14ac:dyDescent="0.35">
      <c r="A14" s="9" t="s">
        <v>15</v>
      </c>
      <c r="B14" s="11">
        <v>2575347</v>
      </c>
      <c r="C14" s="11">
        <v>2828154</v>
      </c>
      <c r="D14" s="11">
        <v>2803187</v>
      </c>
      <c r="E14" s="11">
        <v>2858283</v>
      </c>
      <c r="F14" s="11">
        <v>2819833</v>
      </c>
      <c r="G14" s="11">
        <v>3278263</v>
      </c>
      <c r="H14" s="11">
        <v>4577040</v>
      </c>
      <c r="I14" s="31">
        <v>10483508</v>
      </c>
      <c r="J14" s="11">
        <v>14768126</v>
      </c>
      <c r="K14" s="11">
        <v>15242684</v>
      </c>
      <c r="L14" s="11">
        <v>22120013</v>
      </c>
      <c r="M14" s="11">
        <v>59158281</v>
      </c>
      <c r="N14" s="11">
        <v>88342288</v>
      </c>
      <c r="O14" s="141">
        <v>70365131</v>
      </c>
      <c r="P14" s="140">
        <v>66881475</v>
      </c>
    </row>
    <row r="15" spans="1:16" ht="15.5" x14ac:dyDescent="0.35">
      <c r="A15" s="12" t="s">
        <v>16</v>
      </c>
      <c r="B15" s="13">
        <v>2615488</v>
      </c>
      <c r="C15" s="13">
        <v>2874713</v>
      </c>
      <c r="D15" s="13">
        <v>2918973</v>
      </c>
      <c r="E15" s="13">
        <v>2791173</v>
      </c>
      <c r="F15" s="13">
        <v>3106409</v>
      </c>
      <c r="G15" s="13">
        <v>3106601</v>
      </c>
      <c r="H15" s="13">
        <v>2758875</v>
      </c>
      <c r="I15" s="32">
        <v>2753516</v>
      </c>
      <c r="J15" s="13">
        <v>2718029</v>
      </c>
      <c r="K15" s="13">
        <v>2033292</v>
      </c>
      <c r="L15" s="13">
        <v>2059134</v>
      </c>
      <c r="M15" s="13">
        <v>2025877</v>
      </c>
      <c r="N15" s="13">
        <v>1876187</v>
      </c>
      <c r="O15" s="141">
        <v>1612190</v>
      </c>
      <c r="P15" s="140">
        <v>1671394</v>
      </c>
    </row>
    <row r="16" spans="1:16" ht="15.5" x14ac:dyDescent="0.35">
      <c r="A16" s="9" t="s">
        <v>17</v>
      </c>
      <c r="B16" s="11">
        <v>6927166</v>
      </c>
      <c r="C16" s="11">
        <v>7559385</v>
      </c>
      <c r="D16" s="11">
        <v>8131545</v>
      </c>
      <c r="E16" s="11">
        <v>8750370</v>
      </c>
      <c r="F16" s="11">
        <v>9059994</v>
      </c>
      <c r="G16" s="11">
        <v>9736385</v>
      </c>
      <c r="H16" s="11">
        <v>10926322</v>
      </c>
      <c r="I16" s="31">
        <v>12909627</v>
      </c>
      <c r="J16" s="11">
        <v>14049549</v>
      </c>
      <c r="K16" s="11">
        <v>22086963</v>
      </c>
      <c r="L16" s="11">
        <v>13544582</v>
      </c>
      <c r="M16" s="11">
        <v>15710604</v>
      </c>
      <c r="N16" s="11">
        <v>16780762</v>
      </c>
      <c r="O16" s="141">
        <v>18151721</v>
      </c>
      <c r="P16" s="140">
        <v>19035740</v>
      </c>
    </row>
    <row r="17" spans="1:16" ht="15.5" x14ac:dyDescent="0.35">
      <c r="A17" s="9" t="s">
        <v>18</v>
      </c>
      <c r="B17" s="11">
        <v>9750364</v>
      </c>
      <c r="C17" s="11">
        <v>12609334</v>
      </c>
      <c r="D17" s="11">
        <v>13618287</v>
      </c>
      <c r="E17" s="11">
        <v>14316154</v>
      </c>
      <c r="F17" s="11">
        <v>14027285</v>
      </c>
      <c r="G17" s="11">
        <v>18032757</v>
      </c>
      <c r="H17" s="11">
        <v>19731705</v>
      </c>
      <c r="I17" s="31">
        <v>27223414</v>
      </c>
      <c r="J17" s="11">
        <v>24070801</v>
      </c>
      <c r="K17" s="11">
        <v>17776354</v>
      </c>
      <c r="L17" s="11">
        <v>18971739</v>
      </c>
      <c r="M17" s="11">
        <v>23588325</v>
      </c>
      <c r="N17" s="11">
        <v>34217967</v>
      </c>
      <c r="O17" s="141">
        <v>39051219</v>
      </c>
      <c r="P17" s="140">
        <v>36199185</v>
      </c>
    </row>
    <row r="18" spans="1:16" ht="15.5" x14ac:dyDescent="0.35">
      <c r="A18" s="9" t="s">
        <v>19</v>
      </c>
      <c r="B18" s="11">
        <v>7553110</v>
      </c>
      <c r="C18" s="11">
        <v>9550114</v>
      </c>
      <c r="D18" s="11">
        <v>10494279</v>
      </c>
      <c r="E18" s="11">
        <v>10522546</v>
      </c>
      <c r="F18" s="11">
        <v>10456730</v>
      </c>
      <c r="G18" s="11">
        <v>11312184</v>
      </c>
      <c r="H18" s="11">
        <v>11132152</v>
      </c>
      <c r="I18" s="31">
        <v>11830509</v>
      </c>
      <c r="J18" s="11">
        <v>9595888</v>
      </c>
      <c r="K18" s="11">
        <v>7845306</v>
      </c>
      <c r="L18" s="11">
        <v>8562973</v>
      </c>
      <c r="M18" s="11">
        <v>9519636</v>
      </c>
      <c r="N18" s="11">
        <v>13770111</v>
      </c>
      <c r="O18" s="141">
        <v>16336482</v>
      </c>
      <c r="P18" s="140">
        <v>13016976</v>
      </c>
    </row>
    <row r="19" spans="1:16" x14ac:dyDescent="0.35">
      <c r="A19" s="43" t="s">
        <v>20</v>
      </c>
      <c r="B19" s="47">
        <f t="shared" ref="B19:J19" si="0">SUM(B2:B18)</f>
        <v>164062090</v>
      </c>
      <c r="C19" s="47">
        <f t="shared" si="0"/>
        <v>186039894</v>
      </c>
      <c r="D19" s="47">
        <f t="shared" si="0"/>
        <v>187387371</v>
      </c>
      <c r="E19" s="47">
        <f t="shared" si="0"/>
        <v>213024420</v>
      </c>
      <c r="F19" s="47">
        <f t="shared" si="0"/>
        <v>210109887</v>
      </c>
      <c r="G19" s="47">
        <f t="shared" si="0"/>
        <v>221254925</v>
      </c>
      <c r="H19" s="47">
        <f t="shared" si="0"/>
        <v>239143126</v>
      </c>
      <c r="I19" s="47">
        <f t="shared" si="0"/>
        <v>271303754</v>
      </c>
      <c r="J19" s="47">
        <f t="shared" si="0"/>
        <v>276756854</v>
      </c>
      <c r="K19" s="47">
        <f t="shared" ref="K19:P19" si="1">SUM(K2:K18)</f>
        <v>265049903</v>
      </c>
      <c r="L19" s="47">
        <f t="shared" si="1"/>
        <v>285401614</v>
      </c>
      <c r="M19" s="47">
        <f t="shared" si="1"/>
        <v>345210324</v>
      </c>
      <c r="N19" s="47">
        <f t="shared" si="1"/>
        <v>446436719</v>
      </c>
      <c r="O19" s="47">
        <f t="shared" si="1"/>
        <v>476343611</v>
      </c>
      <c r="P19" s="47">
        <f t="shared" si="1"/>
        <v>482957303</v>
      </c>
    </row>
  </sheetData>
  <pageMargins left="0.7" right="0.7" top="0.75" bottom="0.75" header="0.3" footer="0.3"/>
  <pageSetup scale="8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"/>
  <sheetViews>
    <sheetView tabSelected="1" topLeftCell="H14" workbookViewId="0">
      <selection activeCell="K21" sqref="K21"/>
    </sheetView>
  </sheetViews>
  <sheetFormatPr defaultRowHeight="14.5" x14ac:dyDescent="0.35"/>
  <cols>
    <col min="1" max="1" width="10.6328125" customWidth="1"/>
    <col min="2" max="2" width="13.6328125" bestFit="1" customWidth="1"/>
    <col min="3" max="6" width="15.36328125" bestFit="1" customWidth="1"/>
    <col min="7" max="7" width="13.6328125" bestFit="1" customWidth="1"/>
    <col min="8" max="8" width="15.36328125" bestFit="1" customWidth="1"/>
    <col min="9" max="9" width="14.54296875" bestFit="1" customWidth="1"/>
    <col min="10" max="10" width="14.54296875" customWidth="1"/>
    <col min="11" max="11" width="18.453125" bestFit="1" customWidth="1"/>
    <col min="12" max="12" width="15.6328125" bestFit="1" customWidth="1"/>
    <col min="13" max="13" width="17.1796875" bestFit="1" customWidth="1"/>
    <col min="15" max="15" width="15" bestFit="1" customWidth="1"/>
    <col min="16" max="16" width="9.36328125" bestFit="1" customWidth="1"/>
  </cols>
  <sheetData>
    <row r="1" spans="1:16" x14ac:dyDescent="0.35">
      <c r="A1" s="76" t="s">
        <v>92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>
        <v>2019</v>
      </c>
      <c r="K1" s="8">
        <v>2020</v>
      </c>
      <c r="L1" s="8">
        <v>2021</v>
      </c>
      <c r="M1" s="8">
        <v>2022</v>
      </c>
      <c r="N1" s="131"/>
      <c r="O1" s="1" t="s">
        <v>1</v>
      </c>
      <c r="P1" s="1" t="s">
        <v>2</v>
      </c>
    </row>
    <row r="2" spans="1:16" x14ac:dyDescent="0.35">
      <c r="A2" s="77" t="s">
        <v>3</v>
      </c>
      <c r="B2" s="51">
        <v>115232199.94</v>
      </c>
      <c r="C2" s="51">
        <v>142947661.20000002</v>
      </c>
      <c r="D2" s="51">
        <v>141300464.2256225</v>
      </c>
      <c r="E2" s="51">
        <v>168645438.94565251</v>
      </c>
      <c r="F2" s="51">
        <v>110127931.80133</v>
      </c>
      <c r="G2" s="51">
        <v>67141750.541219994</v>
      </c>
      <c r="H2" s="51">
        <v>80585875.828119993</v>
      </c>
      <c r="I2" s="51">
        <v>110992843.04082996</v>
      </c>
      <c r="J2" s="51">
        <v>103767700.97818503</v>
      </c>
      <c r="K2" s="162">
        <v>79085812.206389993</v>
      </c>
      <c r="L2" s="162">
        <v>101494383.440635</v>
      </c>
      <c r="M2" s="98">
        <v>221794343.86998254</v>
      </c>
      <c r="O2" s="98">
        <f>J2-I2</f>
        <v>-7225142.0626449287</v>
      </c>
      <c r="P2" s="99">
        <f>O2/I2*100</f>
        <v>-6.5095567107755592</v>
      </c>
    </row>
    <row r="3" spans="1:16" x14ac:dyDescent="0.35">
      <c r="A3" s="77" t="s">
        <v>4</v>
      </c>
      <c r="B3" s="51">
        <v>14534917.759999996</v>
      </c>
      <c r="C3" s="51">
        <v>15295521.459999999</v>
      </c>
      <c r="D3" s="51">
        <v>16067002.58178</v>
      </c>
      <c r="E3" s="51">
        <v>17089636.83089</v>
      </c>
      <c r="F3" s="51">
        <v>9797893.8071100004</v>
      </c>
      <c r="G3" s="51">
        <v>5947523.2993200002</v>
      </c>
      <c r="H3" s="51">
        <v>6469699.7964199996</v>
      </c>
      <c r="I3" s="51">
        <v>10653608.6899</v>
      </c>
      <c r="J3" s="51">
        <v>16803485.647009999</v>
      </c>
      <c r="K3" s="162">
        <v>15414932.150770001</v>
      </c>
      <c r="L3" s="162">
        <v>12997574.319599999</v>
      </c>
      <c r="M3" s="98">
        <v>27035101.418620005</v>
      </c>
      <c r="O3" s="98">
        <f t="shared" ref="O3:O18" si="0">J3-I3</f>
        <v>6149876.9571099989</v>
      </c>
      <c r="P3" s="99">
        <f t="shared" ref="P3:P18" si="1">O3/I3*100</f>
        <v>57.725763505283432</v>
      </c>
    </row>
    <row r="4" spans="1:16" x14ac:dyDescent="0.35">
      <c r="A4" s="77" t="s">
        <v>5</v>
      </c>
      <c r="B4" s="51">
        <v>46405557.730000004</v>
      </c>
      <c r="C4" s="51">
        <v>49890460.489999995</v>
      </c>
      <c r="D4" s="51">
        <v>51310791.2507625</v>
      </c>
      <c r="E4" s="51">
        <v>61799945.917379998</v>
      </c>
      <c r="F4" s="51">
        <v>38093149.676909998</v>
      </c>
      <c r="G4" s="51">
        <v>20755574.667070001</v>
      </c>
      <c r="H4" s="51">
        <v>21684303.43093</v>
      </c>
      <c r="I4" s="51">
        <v>23483035.178239979</v>
      </c>
      <c r="J4" s="51">
        <v>20593032.518280007</v>
      </c>
      <c r="K4" s="162">
        <v>15604688.661410002</v>
      </c>
      <c r="L4" s="162">
        <v>20676224.024319991</v>
      </c>
      <c r="M4" s="98">
        <v>53193689.260360062</v>
      </c>
      <c r="O4" s="98">
        <f t="shared" si="0"/>
        <v>-2890002.6599599719</v>
      </c>
      <c r="P4" s="99">
        <f t="shared" si="1"/>
        <v>-12.306768005176465</v>
      </c>
    </row>
    <row r="5" spans="1:16" x14ac:dyDescent="0.35">
      <c r="A5" s="77" t="s">
        <v>6</v>
      </c>
      <c r="B5" s="51">
        <v>15342116.619999997</v>
      </c>
      <c r="C5" s="51">
        <v>15556702.209999999</v>
      </c>
      <c r="D5" s="51">
        <v>17065660.347740002</v>
      </c>
      <c r="E5" s="51">
        <v>19338555.19839</v>
      </c>
      <c r="F5" s="51">
        <v>11731947.18512</v>
      </c>
      <c r="G5" s="51">
        <v>6360771.6590099996</v>
      </c>
      <c r="H5" s="51">
        <v>7259538.3763999995</v>
      </c>
      <c r="I5" s="51">
        <v>9297539.5307800006</v>
      </c>
      <c r="J5" s="51">
        <v>7413030.2300800001</v>
      </c>
      <c r="K5" s="162">
        <v>6148307.9763999991</v>
      </c>
      <c r="L5" s="162">
        <v>8412095.8249899987</v>
      </c>
      <c r="M5" s="98">
        <v>20975456.996399999</v>
      </c>
      <c r="O5" s="98">
        <f t="shared" si="0"/>
        <v>-1884509.3007000005</v>
      </c>
      <c r="P5" s="99">
        <f t="shared" si="1"/>
        <v>-20.268903342236211</v>
      </c>
    </row>
    <row r="6" spans="1:16" x14ac:dyDescent="0.35">
      <c r="A6" s="77" t="s">
        <v>7</v>
      </c>
      <c r="B6" s="51">
        <v>117668619.40000004</v>
      </c>
      <c r="C6" s="51">
        <v>130267825.88999999</v>
      </c>
      <c r="D6" s="51">
        <v>137882967.636235</v>
      </c>
      <c r="E6" s="51">
        <v>161452714.28847</v>
      </c>
      <c r="F6" s="51">
        <v>97731828.655510008</v>
      </c>
      <c r="G6" s="51">
        <v>50997170.09866</v>
      </c>
      <c r="H6" s="51">
        <v>52899406.168029994</v>
      </c>
      <c r="I6" s="51">
        <v>61540334.230930038</v>
      </c>
      <c r="J6" s="51">
        <v>53594587.928409941</v>
      </c>
      <c r="K6" s="162">
        <v>40680934.708229996</v>
      </c>
      <c r="L6" s="162">
        <v>43736438.183155015</v>
      </c>
      <c r="M6" s="98">
        <v>87615681.497502461</v>
      </c>
      <c r="O6" s="98">
        <f t="shared" si="0"/>
        <v>-7945746.3025200963</v>
      </c>
      <c r="P6" s="99">
        <f t="shared" si="1"/>
        <v>-12.911444830155929</v>
      </c>
    </row>
    <row r="7" spans="1:16" x14ac:dyDescent="0.35">
      <c r="A7" s="77" t="s">
        <v>8</v>
      </c>
      <c r="B7" s="51">
        <v>109594193.57000002</v>
      </c>
      <c r="C7" s="51">
        <v>115176665.37</v>
      </c>
      <c r="D7" s="51">
        <v>103963845.50248751</v>
      </c>
      <c r="E7" s="51">
        <v>113997978.6894175</v>
      </c>
      <c r="F7" s="51">
        <v>71444294.01929</v>
      </c>
      <c r="G7" s="51">
        <v>45209224.883679993</v>
      </c>
      <c r="H7" s="51">
        <v>49281535.912730001</v>
      </c>
      <c r="I7" s="51">
        <v>60154692.235410012</v>
      </c>
      <c r="J7" s="51">
        <v>55085679.12613</v>
      </c>
      <c r="K7" s="162">
        <v>44372132.943300001</v>
      </c>
      <c r="L7" s="162">
        <v>47883041.894194998</v>
      </c>
      <c r="M7" s="98">
        <v>83568970.280220002</v>
      </c>
      <c r="O7" s="98">
        <f t="shared" si="0"/>
        <v>-5069013.1092800125</v>
      </c>
      <c r="P7" s="99">
        <f t="shared" si="1"/>
        <v>-8.4266296126042555</v>
      </c>
    </row>
    <row r="8" spans="1:16" x14ac:dyDescent="0.35">
      <c r="A8" s="77" t="s">
        <v>9</v>
      </c>
      <c r="B8" s="51">
        <v>38480743.230000004</v>
      </c>
      <c r="C8" s="51">
        <v>69228941.839999974</v>
      </c>
      <c r="D8" s="51">
        <v>94161832.538059995</v>
      </c>
      <c r="E8" s="51">
        <v>138528988.18580249</v>
      </c>
      <c r="F8" s="51">
        <v>111324275.06572999</v>
      </c>
      <c r="G8" s="51">
        <v>64626930.504749998</v>
      </c>
      <c r="H8" s="51">
        <v>81146917.472829998</v>
      </c>
      <c r="I8" s="51">
        <v>132648288.75976972</v>
      </c>
      <c r="J8" s="51">
        <v>145881242.45525002</v>
      </c>
      <c r="K8" s="162">
        <v>125392323.03785005</v>
      </c>
      <c r="L8" s="162">
        <v>141802161.83551511</v>
      </c>
      <c r="M8" s="98">
        <v>305035979.81209493</v>
      </c>
      <c r="O8" s="98">
        <f t="shared" si="0"/>
        <v>13232953.695480302</v>
      </c>
      <c r="P8" s="99">
        <f t="shared" si="1"/>
        <v>9.9759701532566343</v>
      </c>
    </row>
    <row r="9" spans="1:16" x14ac:dyDescent="0.35">
      <c r="A9" s="77" t="s">
        <v>10</v>
      </c>
      <c r="B9" s="51">
        <v>30466617.18</v>
      </c>
      <c r="C9" s="51">
        <v>31354773.559999995</v>
      </c>
      <c r="D9" s="51">
        <v>39880415.052939996</v>
      </c>
      <c r="E9" s="51">
        <v>74226268.355517492</v>
      </c>
      <c r="F9" s="51">
        <v>54987144.197330005</v>
      </c>
      <c r="G9" s="51">
        <v>44395146.453649998</v>
      </c>
      <c r="H9" s="52">
        <v>78787254.121160001</v>
      </c>
      <c r="I9" s="52">
        <v>166980820.88431993</v>
      </c>
      <c r="J9" s="52">
        <v>209712380.65412998</v>
      </c>
      <c r="K9" s="162">
        <v>212015708.49765</v>
      </c>
      <c r="L9" s="162">
        <v>294926650.85382015</v>
      </c>
      <c r="M9" s="98">
        <v>633387905.54167259</v>
      </c>
      <c r="O9" s="98">
        <f t="shared" si="0"/>
        <v>42731559.769810051</v>
      </c>
      <c r="P9" s="99">
        <f t="shared" si="1"/>
        <v>25.59069930516954</v>
      </c>
    </row>
    <row r="10" spans="1:16" x14ac:dyDescent="0.35">
      <c r="A10" s="77" t="s">
        <v>11</v>
      </c>
      <c r="B10" s="51">
        <v>15342603.659999998</v>
      </c>
      <c r="C10" s="51">
        <v>19676699.829999998</v>
      </c>
      <c r="D10" s="51">
        <v>34572763.241767496</v>
      </c>
      <c r="E10" s="51">
        <v>67471609.705662504</v>
      </c>
      <c r="F10" s="51">
        <v>63469039.934789993</v>
      </c>
      <c r="G10" s="51">
        <v>67352794.401729986</v>
      </c>
      <c r="H10" s="51">
        <v>120666701.83813</v>
      </c>
      <c r="I10" s="51">
        <v>259266469.04833975</v>
      </c>
      <c r="J10" s="51">
        <v>335680513.33955532</v>
      </c>
      <c r="K10" s="162">
        <v>289333783.94482982</v>
      </c>
      <c r="L10" s="162">
        <v>357803502.82994032</v>
      </c>
      <c r="M10" s="126">
        <v>764649548.80456519</v>
      </c>
      <c r="O10" s="98">
        <f t="shared" si="0"/>
        <v>76414044.291215569</v>
      </c>
      <c r="P10" s="99">
        <f t="shared" si="1"/>
        <v>29.473168887477041</v>
      </c>
    </row>
    <row r="11" spans="1:16" x14ac:dyDescent="0.35">
      <c r="A11" s="77" t="s">
        <v>12</v>
      </c>
      <c r="B11" s="51">
        <v>74706791.270000011</v>
      </c>
      <c r="C11" s="51">
        <v>96828368.110000014</v>
      </c>
      <c r="D11" s="51">
        <v>108343161.35119</v>
      </c>
      <c r="E11" s="51">
        <v>157017600.5059225</v>
      </c>
      <c r="F11" s="51">
        <v>121594402.15784</v>
      </c>
      <c r="G11" s="51">
        <v>95213594.139169991</v>
      </c>
      <c r="H11" s="51">
        <v>126213145.29383001</v>
      </c>
      <c r="I11" s="51">
        <v>246915126.26396003</v>
      </c>
      <c r="J11" s="51">
        <v>308899964.3818804</v>
      </c>
      <c r="K11" s="162">
        <v>328676914.40653986</v>
      </c>
      <c r="L11" s="162">
        <v>418131129.01848042</v>
      </c>
      <c r="M11" s="98">
        <v>947171538.75974953</v>
      </c>
      <c r="O11" s="98">
        <f t="shared" si="0"/>
        <v>61984838.117920369</v>
      </c>
      <c r="P11" s="99">
        <f t="shared" si="1"/>
        <v>25.103702254213712</v>
      </c>
    </row>
    <row r="12" spans="1:16" x14ac:dyDescent="0.35">
      <c r="A12" s="77" t="s">
        <v>13</v>
      </c>
      <c r="B12" s="51">
        <v>101596818.68999995</v>
      </c>
      <c r="C12" s="51">
        <v>127495579.02999999</v>
      </c>
      <c r="D12" s="51">
        <v>133847497.40634</v>
      </c>
      <c r="E12" s="51">
        <v>173066249.114115</v>
      </c>
      <c r="F12" s="51">
        <v>153539713.39563999</v>
      </c>
      <c r="G12" s="51">
        <v>137955247.66001001</v>
      </c>
      <c r="H12" s="51">
        <v>254603025.00757998</v>
      </c>
      <c r="I12" s="51">
        <v>441878151.41233945</v>
      </c>
      <c r="J12" s="51">
        <v>533154387.14027524</v>
      </c>
      <c r="K12" s="162">
        <v>462765217.18162936</v>
      </c>
      <c r="L12" s="162">
        <v>606436022.54483867</v>
      </c>
      <c r="M12" s="98">
        <v>1242246932.2608249</v>
      </c>
      <c r="O12" s="98">
        <f t="shared" si="0"/>
        <v>91276235.727935791</v>
      </c>
      <c r="P12" s="99">
        <f t="shared" si="1"/>
        <v>20.656426536636157</v>
      </c>
    </row>
    <row r="13" spans="1:16" x14ac:dyDescent="0.35">
      <c r="A13" s="77" t="s">
        <v>14</v>
      </c>
      <c r="B13" s="51">
        <v>30601284.11999999</v>
      </c>
      <c r="C13" s="51">
        <v>25661157.27</v>
      </c>
      <c r="D13" s="51">
        <v>23554871.819339998</v>
      </c>
      <c r="E13" s="51">
        <v>27663036.080345001</v>
      </c>
      <c r="F13" s="51">
        <v>22363498.49464</v>
      </c>
      <c r="G13" s="51">
        <v>18960569.203269999</v>
      </c>
      <c r="H13" s="51">
        <v>28458467.593169998</v>
      </c>
      <c r="I13" s="51">
        <v>54247930.838089965</v>
      </c>
      <c r="J13" s="51">
        <v>77548974.843319982</v>
      </c>
      <c r="K13" s="162">
        <v>81415667.580610037</v>
      </c>
      <c r="L13" s="162">
        <v>104154444.79550001</v>
      </c>
      <c r="M13" s="98">
        <v>151757236.33454478</v>
      </c>
      <c r="O13" s="98">
        <f t="shared" si="0"/>
        <v>23301044.005230017</v>
      </c>
      <c r="P13" s="99">
        <f t="shared" si="1"/>
        <v>42.952871464858312</v>
      </c>
    </row>
    <row r="14" spans="1:16" x14ac:dyDescent="0.35">
      <c r="A14" s="77" t="s">
        <v>15</v>
      </c>
      <c r="B14" s="51">
        <v>15582689.029999997</v>
      </c>
      <c r="C14" s="51">
        <v>31319893.360000003</v>
      </c>
      <c r="D14" s="51">
        <v>47257377.854880005</v>
      </c>
      <c r="E14" s="51">
        <v>106245076.0032275</v>
      </c>
      <c r="F14" s="51">
        <v>121704373.80964001</v>
      </c>
      <c r="G14" s="51">
        <v>98035172.839279994</v>
      </c>
      <c r="H14" s="51">
        <v>177145999.86228001</v>
      </c>
      <c r="I14" s="51">
        <v>396865927.9155699</v>
      </c>
      <c r="J14" s="51">
        <v>520217573.61217529</v>
      </c>
      <c r="K14" s="162">
        <v>459273589.38235062</v>
      </c>
      <c r="L14" s="162">
        <v>494110991.04327518</v>
      </c>
      <c r="M14" s="98">
        <v>977378319.16687298</v>
      </c>
      <c r="O14" s="98">
        <f t="shared" si="0"/>
        <v>123351645.69660538</v>
      </c>
      <c r="P14" s="99">
        <f t="shared" si="1"/>
        <v>31.081440108622143</v>
      </c>
    </row>
    <row r="15" spans="1:16" x14ac:dyDescent="0.35">
      <c r="A15" s="77" t="s">
        <v>16</v>
      </c>
      <c r="B15" s="51">
        <v>6969536.7099999972</v>
      </c>
      <c r="C15" s="51">
        <v>5192493.9299999988</v>
      </c>
      <c r="D15" s="51">
        <v>4222956.6387299998</v>
      </c>
      <c r="E15" s="51">
        <v>5086618.0817824993</v>
      </c>
      <c r="F15" s="51">
        <v>3553479.40747</v>
      </c>
      <c r="G15" s="51">
        <v>1701257.82586</v>
      </c>
      <c r="H15" s="51">
        <v>2718402.0621500001</v>
      </c>
      <c r="I15" s="51">
        <v>1884400.763400008</v>
      </c>
      <c r="J15" s="51">
        <v>1379790.8737049992</v>
      </c>
      <c r="K15" s="162">
        <v>633857.51017999952</v>
      </c>
      <c r="L15" s="162">
        <v>1243066.655520001</v>
      </c>
      <c r="M15" s="98">
        <v>3436548.1008675015</v>
      </c>
      <c r="O15" s="98">
        <f t="shared" si="0"/>
        <v>-504609.88969500875</v>
      </c>
      <c r="P15" s="99">
        <f t="shared" si="1"/>
        <v>-26.778268163325592</v>
      </c>
    </row>
    <row r="16" spans="1:16" x14ac:dyDescent="0.35">
      <c r="A16" s="77" t="s">
        <v>17</v>
      </c>
      <c r="B16" s="51">
        <v>107988378.13000003</v>
      </c>
      <c r="C16" s="51">
        <v>124592925.91999999</v>
      </c>
      <c r="D16" s="51">
        <v>133231796.12186</v>
      </c>
      <c r="E16" s="51">
        <v>172497930.12026</v>
      </c>
      <c r="F16" s="51">
        <v>136824996.75366002</v>
      </c>
      <c r="G16" s="51">
        <v>95316331.248809993</v>
      </c>
      <c r="H16" s="51">
        <v>138635240.88301998</v>
      </c>
      <c r="I16" s="51">
        <v>191616109.9658297</v>
      </c>
      <c r="J16" s="51">
        <v>204004939.57931486</v>
      </c>
      <c r="K16" s="162">
        <v>171948377.76886985</v>
      </c>
      <c r="L16" s="162">
        <v>236028426.38144466</v>
      </c>
      <c r="M16" s="98">
        <v>517260223.04705858</v>
      </c>
      <c r="O16" s="98">
        <f t="shared" si="0"/>
        <v>12388829.613485157</v>
      </c>
      <c r="P16" s="99">
        <f t="shared" si="1"/>
        <v>6.465442605892803</v>
      </c>
    </row>
    <row r="17" spans="1:16" x14ac:dyDescent="0.35">
      <c r="A17" s="77" t="s">
        <v>18</v>
      </c>
      <c r="B17" s="51">
        <v>56413427.100000009</v>
      </c>
      <c r="C17" s="51">
        <v>84866247.319999993</v>
      </c>
      <c r="D17" s="51">
        <v>101688512.5666825</v>
      </c>
      <c r="E17" s="51">
        <v>120843177.48593751</v>
      </c>
      <c r="F17" s="51">
        <v>75829195.863069996</v>
      </c>
      <c r="G17" s="51">
        <v>42503909.431160003</v>
      </c>
      <c r="H17" s="51">
        <v>54716734.292489998</v>
      </c>
      <c r="I17" s="51">
        <v>85467513.156669959</v>
      </c>
      <c r="J17" s="51">
        <v>113652428.01005992</v>
      </c>
      <c r="K17" s="162">
        <v>108550474.29133995</v>
      </c>
      <c r="L17" s="162">
        <v>132178642.9776599</v>
      </c>
      <c r="M17" s="98">
        <v>258619246.04572996</v>
      </c>
      <c r="O17" s="98">
        <f t="shared" si="0"/>
        <v>28184914.853389964</v>
      </c>
      <c r="P17" s="99">
        <f t="shared" si="1"/>
        <v>32.977342866785385</v>
      </c>
    </row>
    <row r="18" spans="1:16" x14ac:dyDescent="0.35">
      <c r="A18" s="77" t="s">
        <v>19</v>
      </c>
      <c r="B18" s="51">
        <v>18951118.009999998</v>
      </c>
      <c r="C18" s="51">
        <v>18951534.049999997</v>
      </c>
      <c r="D18" s="51">
        <v>21310799.296210002</v>
      </c>
      <c r="E18" s="51">
        <v>28404267.529395003</v>
      </c>
      <c r="F18" s="51">
        <v>19922754.591779999</v>
      </c>
      <c r="G18" s="51">
        <v>11329184.647669999</v>
      </c>
      <c r="H18" s="51">
        <v>17658603.569430001</v>
      </c>
      <c r="I18" s="51">
        <v>36598413.281990014</v>
      </c>
      <c r="J18" s="51">
        <v>56078906.652574994</v>
      </c>
      <c r="K18" s="162">
        <v>45430794.390819997</v>
      </c>
      <c r="L18" s="162">
        <v>54713680.65572501</v>
      </c>
      <c r="M18" s="98">
        <v>103358104.99280755</v>
      </c>
      <c r="O18" s="98">
        <f t="shared" si="0"/>
        <v>19480493.37058498</v>
      </c>
      <c r="P18" s="99">
        <f t="shared" si="1"/>
        <v>53.227699300754324</v>
      </c>
    </row>
    <row r="19" spans="1:16" x14ac:dyDescent="0.35">
      <c r="A19" s="76" t="s">
        <v>20</v>
      </c>
      <c r="B19" s="74">
        <f t="shared" ref="B19:G19" si="2">SUM(B2:B18)</f>
        <v>915877612.1500001</v>
      </c>
      <c r="C19" s="74">
        <f t="shared" si="2"/>
        <v>1104303450.8399999</v>
      </c>
      <c r="D19" s="74">
        <f t="shared" si="2"/>
        <v>1209662715.4326277</v>
      </c>
      <c r="E19" s="74">
        <f t="shared" si="2"/>
        <v>1613375091.0381677</v>
      </c>
      <c r="F19" s="74">
        <f t="shared" si="2"/>
        <v>1224039918.81686</v>
      </c>
      <c r="G19" s="74">
        <f t="shared" si="2"/>
        <v>873802153.50431991</v>
      </c>
      <c r="H19" s="74">
        <f t="shared" ref="H19:M19" si="3">SUM(H2:H18)</f>
        <v>1298930851.5087001</v>
      </c>
      <c r="I19" s="74">
        <f t="shared" si="3"/>
        <v>2290491205.1963687</v>
      </c>
      <c r="J19" s="74">
        <f t="shared" si="3"/>
        <v>2763468617.9703355</v>
      </c>
      <c r="K19" s="164">
        <f>SUM(K2:K18)</f>
        <v>2486743516.6391697</v>
      </c>
      <c r="L19" s="74">
        <f t="shared" si="3"/>
        <v>3076728477.278614</v>
      </c>
      <c r="M19" s="74">
        <f t="shared" si="3"/>
        <v>6398484826.1898737</v>
      </c>
    </row>
    <row r="20" spans="1:16" x14ac:dyDescent="0.35">
      <c r="A20" s="77" t="s">
        <v>21</v>
      </c>
      <c r="B20" s="66">
        <f>B19/B21</f>
        <v>0.30752514978172241</v>
      </c>
      <c r="C20" s="66">
        <f t="shared" ref="C20:M20" si="4">C19/C21</f>
        <v>0.29003221772242477</v>
      </c>
      <c r="D20" s="66">
        <f t="shared" si="4"/>
        <v>0.2551383326888445</v>
      </c>
      <c r="E20" s="66">
        <f t="shared" si="4"/>
        <v>0.2671580289938757</v>
      </c>
      <c r="F20" s="66">
        <f t="shared" si="4"/>
        <v>0.26623817704991504</v>
      </c>
      <c r="G20" s="66">
        <f t="shared" si="4"/>
        <v>0.33522595816524076</v>
      </c>
      <c r="H20" s="66">
        <f t="shared" si="4"/>
        <v>0.38958687476825815</v>
      </c>
      <c r="I20" s="66">
        <f t="shared" si="4"/>
        <v>0.45802962939757935</v>
      </c>
      <c r="J20" s="66">
        <f t="shared" ref="J20" si="5">J19/J21</f>
        <v>0.50344095108832465</v>
      </c>
      <c r="K20" s="66">
        <f>K19/K21</f>
        <v>0.4597076707805704</v>
      </c>
      <c r="L20" s="66">
        <f t="shared" si="4"/>
        <v>0.58927032302670124</v>
      </c>
      <c r="M20" s="66">
        <f t="shared" si="4"/>
        <v>0.5892066177330938</v>
      </c>
    </row>
    <row r="21" spans="1:16" x14ac:dyDescent="0.35">
      <c r="A21" s="77" t="s">
        <v>22</v>
      </c>
      <c r="B21" s="75">
        <v>2978220196.9500017</v>
      </c>
      <c r="C21" s="75">
        <v>3807519935.2399988</v>
      </c>
      <c r="D21" s="75">
        <v>4741203341.2787066</v>
      </c>
      <c r="E21" s="75">
        <v>6039029023.8110437</v>
      </c>
      <c r="F21" s="75">
        <v>4597537184.1108036</v>
      </c>
      <c r="G21" s="75">
        <v>2606606476.0820289</v>
      </c>
      <c r="H21" s="75">
        <v>3334123749.115922</v>
      </c>
      <c r="I21" s="75">
        <v>5000748986.9354591</v>
      </c>
      <c r="J21" s="75">
        <v>5489161364.3990345</v>
      </c>
      <c r="K21" s="163">
        <v>5409401832.292141</v>
      </c>
      <c r="L21" s="160">
        <v>5221251363</v>
      </c>
      <c r="M21" s="161">
        <v>10859492466</v>
      </c>
    </row>
  </sheetData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42"/>
  <sheetViews>
    <sheetView topLeftCell="M1" workbookViewId="0">
      <selection activeCell="M40" sqref="M40:P40"/>
    </sheetView>
  </sheetViews>
  <sheetFormatPr defaultRowHeight="14.5" x14ac:dyDescent="0.35"/>
  <cols>
    <col min="1" max="1" width="9.54296875" bestFit="1" customWidth="1"/>
    <col min="2" max="13" width="12.54296875" bestFit="1" customWidth="1"/>
    <col min="14" max="14" width="13.90625" bestFit="1" customWidth="1"/>
    <col min="15" max="15" width="13.54296875" bestFit="1" customWidth="1"/>
    <col min="16" max="16" width="18" customWidth="1"/>
  </cols>
  <sheetData>
    <row r="1" spans="1:16" x14ac:dyDescent="0.35">
      <c r="A1" s="43" t="s">
        <v>91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8">
        <v>2017</v>
      </c>
      <c r="M1" s="48">
        <v>2018</v>
      </c>
      <c r="N1" s="48">
        <v>2019</v>
      </c>
      <c r="O1" s="125">
        <v>2020</v>
      </c>
      <c r="P1" s="125">
        <v>2021</v>
      </c>
    </row>
    <row r="2" spans="1:16" x14ac:dyDescent="0.35">
      <c r="A2" s="12" t="s">
        <v>3</v>
      </c>
      <c r="B2" s="18">
        <v>24178761</v>
      </c>
      <c r="C2" s="18">
        <v>24369428</v>
      </c>
      <c r="D2" s="18">
        <v>23628385</v>
      </c>
      <c r="E2" s="18">
        <v>25823955</v>
      </c>
      <c r="F2" s="18">
        <v>28935029</v>
      </c>
      <c r="G2" s="18">
        <v>33338688</v>
      </c>
      <c r="H2" s="18">
        <v>34520630</v>
      </c>
      <c r="I2" s="18">
        <v>37555611</v>
      </c>
      <c r="J2" s="18">
        <v>37981847</v>
      </c>
      <c r="K2" s="18">
        <v>37048485</v>
      </c>
      <c r="L2" s="18">
        <v>37325061</v>
      </c>
      <c r="M2" s="18">
        <v>40488459</v>
      </c>
      <c r="N2" s="18">
        <v>36909973</v>
      </c>
      <c r="O2" s="126">
        <v>39071677</v>
      </c>
      <c r="P2" s="5">
        <v>45308665</v>
      </c>
    </row>
    <row r="3" spans="1:16" x14ac:dyDescent="0.35">
      <c r="A3" s="9" t="s">
        <v>4</v>
      </c>
      <c r="B3" s="54">
        <v>3676903</v>
      </c>
      <c r="C3" s="54">
        <v>3662527</v>
      </c>
      <c r="D3" s="54">
        <v>3526909</v>
      </c>
      <c r="E3" s="54">
        <v>3382773</v>
      </c>
      <c r="F3" s="54">
        <v>3523872</v>
      </c>
      <c r="G3" s="54">
        <v>3584759</v>
      </c>
      <c r="H3" s="54">
        <v>3780939</v>
      </c>
      <c r="I3" s="54">
        <v>3623825</v>
      </c>
      <c r="J3" s="54">
        <v>3036932</v>
      </c>
      <c r="K3" s="54">
        <v>2921485</v>
      </c>
      <c r="L3" s="54">
        <v>2585613</v>
      </c>
      <c r="M3" s="54">
        <v>3853946</v>
      </c>
      <c r="N3" s="54">
        <v>7522134</v>
      </c>
      <c r="O3" s="126">
        <v>7398544</v>
      </c>
      <c r="P3" s="5">
        <v>5081080</v>
      </c>
    </row>
    <row r="4" spans="1:16" x14ac:dyDescent="0.35">
      <c r="A4" s="9" t="s">
        <v>5</v>
      </c>
      <c r="B4" s="17">
        <v>9436359</v>
      </c>
      <c r="C4" s="17">
        <v>9547561</v>
      </c>
      <c r="D4" s="17">
        <v>8994806</v>
      </c>
      <c r="E4" s="17">
        <v>8947763</v>
      </c>
      <c r="F4" s="17">
        <v>8846265</v>
      </c>
      <c r="G4" s="17">
        <v>9169600</v>
      </c>
      <c r="H4" s="17">
        <v>10518698</v>
      </c>
      <c r="I4" s="17">
        <v>10693449</v>
      </c>
      <c r="J4" s="17">
        <v>10169394</v>
      </c>
      <c r="K4" s="17">
        <v>8302860</v>
      </c>
      <c r="L4" s="17">
        <v>7169461</v>
      </c>
      <c r="M4" s="17">
        <v>6758679</v>
      </c>
      <c r="N4" s="17">
        <v>7410122</v>
      </c>
      <c r="O4" s="126">
        <v>7052533</v>
      </c>
      <c r="P4" s="5">
        <v>6628063</v>
      </c>
    </row>
    <row r="5" spans="1:16" x14ac:dyDescent="0.35">
      <c r="A5" s="12" t="s">
        <v>6</v>
      </c>
      <c r="B5" s="18">
        <v>4439336</v>
      </c>
      <c r="C5" s="18">
        <v>4218149</v>
      </c>
      <c r="D5" s="18">
        <v>3923610</v>
      </c>
      <c r="E5" s="18">
        <v>3754905</v>
      </c>
      <c r="F5" s="18">
        <v>3712837</v>
      </c>
      <c r="G5" s="18">
        <v>3855435</v>
      </c>
      <c r="H5" s="18">
        <v>4174390</v>
      </c>
      <c r="I5" s="18">
        <v>4139367</v>
      </c>
      <c r="J5" s="18">
        <v>3758687</v>
      </c>
      <c r="K5" s="18">
        <v>3459916</v>
      </c>
      <c r="L5" s="18">
        <v>3416086</v>
      </c>
      <c r="M5" s="18">
        <v>3434564</v>
      </c>
      <c r="N5" s="18">
        <v>3090742</v>
      </c>
      <c r="O5" s="127">
        <v>2941647</v>
      </c>
      <c r="P5" s="5">
        <v>3366382</v>
      </c>
    </row>
    <row r="6" spans="1:16" x14ac:dyDescent="0.35">
      <c r="A6" s="9" t="s">
        <v>7</v>
      </c>
      <c r="B6" s="17">
        <v>17913776</v>
      </c>
      <c r="C6" s="17">
        <v>19923332</v>
      </c>
      <c r="D6" s="17">
        <v>20338059</v>
      </c>
      <c r="E6" s="17">
        <v>22280878</v>
      </c>
      <c r="F6" s="17">
        <v>23899143</v>
      </c>
      <c r="G6" s="17">
        <v>25926191</v>
      </c>
      <c r="H6" s="17">
        <v>28903553</v>
      </c>
      <c r="I6" s="17">
        <v>30457356</v>
      </c>
      <c r="J6" s="17">
        <v>26639290</v>
      </c>
      <c r="K6" s="17">
        <v>22200109</v>
      </c>
      <c r="L6" s="17">
        <v>19610121</v>
      </c>
      <c r="M6" s="17">
        <v>19056344</v>
      </c>
      <c r="N6" s="17">
        <v>19436088</v>
      </c>
      <c r="O6" s="127">
        <v>16297199</v>
      </c>
      <c r="P6" s="5">
        <v>14792931</v>
      </c>
    </row>
    <row r="7" spans="1:16" x14ac:dyDescent="0.35">
      <c r="A7" s="9" t="s">
        <v>8</v>
      </c>
      <c r="B7" s="17">
        <v>26929577</v>
      </c>
      <c r="C7" s="17">
        <v>25503512</v>
      </c>
      <c r="D7" s="17">
        <v>24640825</v>
      </c>
      <c r="E7" s="17">
        <v>24664762</v>
      </c>
      <c r="F7" s="17">
        <v>24790879</v>
      </c>
      <c r="G7" s="17">
        <v>24907255</v>
      </c>
      <c r="H7" s="17">
        <v>23721290</v>
      </c>
      <c r="I7" s="17">
        <v>24075658</v>
      </c>
      <c r="J7" s="17">
        <v>23984246</v>
      </c>
      <c r="K7" s="17">
        <v>22525286</v>
      </c>
      <c r="L7" s="17">
        <v>23637152</v>
      </c>
      <c r="M7" s="17">
        <v>21712881</v>
      </c>
      <c r="N7" s="17">
        <v>22073030</v>
      </c>
      <c r="O7" s="127">
        <v>21648240</v>
      </c>
      <c r="P7" s="5">
        <v>20228483</v>
      </c>
    </row>
    <row r="8" spans="1:16" x14ac:dyDescent="0.35">
      <c r="A8" s="9" t="s">
        <v>9</v>
      </c>
      <c r="B8" s="17">
        <v>3773878</v>
      </c>
      <c r="C8" s="17">
        <v>3692944</v>
      </c>
      <c r="D8" s="17">
        <v>3957257</v>
      </c>
      <c r="E8" s="17">
        <v>5051416</v>
      </c>
      <c r="F8" s="17">
        <v>9191341</v>
      </c>
      <c r="G8" s="17">
        <v>15537934</v>
      </c>
      <c r="H8" s="17">
        <v>19644399</v>
      </c>
      <c r="I8" s="17">
        <v>24648420</v>
      </c>
      <c r="J8" s="17">
        <v>27249425</v>
      </c>
      <c r="K8" s="17">
        <v>25410877</v>
      </c>
      <c r="L8" s="17">
        <v>30402261</v>
      </c>
      <c r="M8" s="17">
        <v>40829580</v>
      </c>
      <c r="N8" s="17">
        <v>45198415</v>
      </c>
      <c r="O8" s="127">
        <v>49016957</v>
      </c>
      <c r="P8" s="5">
        <v>40820635</v>
      </c>
    </row>
    <row r="9" spans="1:16" x14ac:dyDescent="0.35">
      <c r="A9" s="9" t="s">
        <v>10</v>
      </c>
      <c r="B9" s="17">
        <v>5543747</v>
      </c>
      <c r="C9" s="17">
        <v>5513381</v>
      </c>
      <c r="D9" s="17">
        <v>5513794</v>
      </c>
      <c r="E9" s="17">
        <v>6134105</v>
      </c>
      <c r="F9" s="17">
        <v>7756679</v>
      </c>
      <c r="G9" s="17">
        <v>9879214</v>
      </c>
      <c r="H9" s="17">
        <v>11910315</v>
      </c>
      <c r="I9" s="17">
        <v>14650271</v>
      </c>
      <c r="J9" s="17">
        <v>17726558</v>
      </c>
      <c r="K9" s="17">
        <v>20647268</v>
      </c>
      <c r="L9" s="17">
        <v>29290226</v>
      </c>
      <c r="M9" s="17">
        <v>57682771</v>
      </c>
      <c r="N9" s="17">
        <v>75973008</v>
      </c>
      <c r="O9" s="127">
        <v>93866494</v>
      </c>
      <c r="P9" s="5">
        <v>109359495</v>
      </c>
    </row>
    <row r="10" spans="1:16" x14ac:dyDescent="0.35">
      <c r="A10" s="9" t="s">
        <v>11</v>
      </c>
      <c r="B10" s="17">
        <v>1393446</v>
      </c>
      <c r="C10" s="17">
        <v>1614319</v>
      </c>
      <c r="D10" s="17">
        <v>1602744</v>
      </c>
      <c r="E10" s="17">
        <v>1881276</v>
      </c>
      <c r="F10" s="17">
        <v>2852630</v>
      </c>
      <c r="G10" s="17">
        <v>5241236</v>
      </c>
      <c r="H10" s="17">
        <v>8050250</v>
      </c>
      <c r="I10" s="17">
        <v>15966357</v>
      </c>
      <c r="J10" s="17">
        <v>24984552</v>
      </c>
      <c r="K10" s="17">
        <v>34359889</v>
      </c>
      <c r="L10" s="17">
        <v>52766334</v>
      </c>
      <c r="M10" s="17">
        <v>92938864</v>
      </c>
      <c r="N10" s="17">
        <v>107008202</v>
      </c>
      <c r="O10" s="127">
        <v>129287579</v>
      </c>
      <c r="P10" s="5">
        <v>127855866</v>
      </c>
    </row>
    <row r="11" spans="1:16" x14ac:dyDescent="0.35">
      <c r="A11" s="9" t="s">
        <v>12</v>
      </c>
      <c r="B11" s="17">
        <v>6431079</v>
      </c>
      <c r="C11" s="17">
        <v>9192926</v>
      </c>
      <c r="D11" s="17">
        <v>10524140</v>
      </c>
      <c r="E11" s="17">
        <v>12544652</v>
      </c>
      <c r="F11" s="17">
        <v>17399407</v>
      </c>
      <c r="G11" s="17">
        <v>23115773</v>
      </c>
      <c r="H11" s="17">
        <v>27884823</v>
      </c>
      <c r="I11" s="17">
        <v>33368944</v>
      </c>
      <c r="J11" s="17">
        <v>42351540</v>
      </c>
      <c r="K11" s="17">
        <v>47468892</v>
      </c>
      <c r="L11" s="17">
        <v>54488365</v>
      </c>
      <c r="M11" s="17">
        <v>79785571</v>
      </c>
      <c r="N11" s="17">
        <v>114814996</v>
      </c>
      <c r="O11" s="127">
        <v>138979715</v>
      </c>
      <c r="P11" s="5">
        <v>160502572</v>
      </c>
    </row>
    <row r="12" spans="1:16" x14ac:dyDescent="0.35">
      <c r="A12" s="9" t="s">
        <v>13</v>
      </c>
      <c r="B12" s="17">
        <v>11115499</v>
      </c>
      <c r="C12" s="17">
        <v>11423665</v>
      </c>
      <c r="D12" s="17">
        <v>13148479</v>
      </c>
      <c r="E12" s="17">
        <v>14797950</v>
      </c>
      <c r="F12" s="17">
        <v>18605131</v>
      </c>
      <c r="G12" s="17">
        <v>22809453</v>
      </c>
      <c r="H12" s="17">
        <v>24676655</v>
      </c>
      <c r="I12" s="17">
        <v>33801872</v>
      </c>
      <c r="J12" s="17">
        <v>47544327</v>
      </c>
      <c r="K12" s="17">
        <v>71154992</v>
      </c>
      <c r="L12" s="17">
        <v>102823812</v>
      </c>
      <c r="M12" s="17">
        <v>140030437</v>
      </c>
      <c r="N12" s="17">
        <v>172974361</v>
      </c>
      <c r="O12" s="127">
        <v>186546832</v>
      </c>
      <c r="P12" s="5">
        <v>197018460</v>
      </c>
    </row>
    <row r="13" spans="1:16" x14ac:dyDescent="0.35">
      <c r="A13" s="9" t="s">
        <v>14</v>
      </c>
      <c r="B13" s="17">
        <v>12127648</v>
      </c>
      <c r="C13" s="17">
        <v>12484223</v>
      </c>
      <c r="D13" s="17">
        <v>11977606</v>
      </c>
      <c r="E13" s="17">
        <v>10989078</v>
      </c>
      <c r="F13" s="17">
        <v>10049371</v>
      </c>
      <c r="G13" s="17">
        <v>9792854</v>
      </c>
      <c r="H13" s="17">
        <v>9753684</v>
      </c>
      <c r="I13" s="17">
        <v>9869914</v>
      </c>
      <c r="J13" s="17">
        <v>11172967</v>
      </c>
      <c r="K13" s="17">
        <v>11933733</v>
      </c>
      <c r="L13" s="17">
        <v>14735548</v>
      </c>
      <c r="M13" s="17">
        <v>20379780</v>
      </c>
      <c r="N13" s="17">
        <v>30009133</v>
      </c>
      <c r="O13" s="127">
        <v>38129075</v>
      </c>
      <c r="P13" s="5">
        <v>34041142</v>
      </c>
    </row>
    <row r="14" spans="1:16" x14ac:dyDescent="0.35">
      <c r="A14" s="9" t="s">
        <v>15</v>
      </c>
      <c r="B14" s="17">
        <v>896938</v>
      </c>
      <c r="C14" s="17">
        <v>1019351</v>
      </c>
      <c r="D14" s="17">
        <v>1146151</v>
      </c>
      <c r="E14" s="17">
        <v>1614407</v>
      </c>
      <c r="F14" s="17">
        <v>3876366</v>
      </c>
      <c r="G14" s="17">
        <v>8040225</v>
      </c>
      <c r="H14" s="17">
        <v>11617420</v>
      </c>
      <c r="I14" s="17">
        <v>26406941</v>
      </c>
      <c r="J14" s="17">
        <v>45495250</v>
      </c>
      <c r="K14" s="17">
        <v>47694882</v>
      </c>
      <c r="L14" s="17">
        <v>75003564</v>
      </c>
      <c r="M14" s="17">
        <v>125565147</v>
      </c>
      <c r="N14" s="17">
        <v>179592175</v>
      </c>
      <c r="O14" s="127">
        <v>183978564</v>
      </c>
      <c r="P14" s="5">
        <v>164495265</v>
      </c>
    </row>
    <row r="15" spans="1:16" x14ac:dyDescent="0.35">
      <c r="A15" s="9" t="s">
        <v>16</v>
      </c>
      <c r="B15" s="17">
        <v>218364</v>
      </c>
      <c r="C15" s="17">
        <v>190928</v>
      </c>
      <c r="D15" s="17">
        <v>151979</v>
      </c>
      <c r="E15" s="17">
        <v>118542</v>
      </c>
      <c r="F15" s="17">
        <v>86407</v>
      </c>
      <c r="G15" s="17">
        <v>73646</v>
      </c>
      <c r="H15" s="17">
        <v>61029</v>
      </c>
      <c r="I15" s="17">
        <v>73227</v>
      </c>
      <c r="J15" s="17">
        <v>108831</v>
      </c>
      <c r="K15" s="17">
        <v>125895</v>
      </c>
      <c r="L15" s="17">
        <v>91337</v>
      </c>
      <c r="M15" s="17">
        <v>91224</v>
      </c>
      <c r="N15" s="17">
        <v>97599</v>
      </c>
      <c r="O15" s="127">
        <v>80782</v>
      </c>
      <c r="P15" s="5">
        <v>78296</v>
      </c>
    </row>
    <row r="16" spans="1:16" x14ac:dyDescent="0.35">
      <c r="A16" s="9" t="s">
        <v>17</v>
      </c>
      <c r="B16" s="17">
        <v>12661907</v>
      </c>
      <c r="C16" s="17">
        <v>15103883</v>
      </c>
      <c r="D16" s="17">
        <v>15839244</v>
      </c>
      <c r="E16" s="17">
        <v>17131126</v>
      </c>
      <c r="F16" s="17">
        <v>19642240</v>
      </c>
      <c r="G16" s="17">
        <v>23837454</v>
      </c>
      <c r="H16" s="17">
        <v>26590779</v>
      </c>
      <c r="I16" s="17">
        <v>34242458</v>
      </c>
      <c r="J16" s="17">
        <v>41907790</v>
      </c>
      <c r="K16" s="17">
        <v>45256018</v>
      </c>
      <c r="L16" s="17">
        <v>52608417</v>
      </c>
      <c r="M16" s="17">
        <v>59942869</v>
      </c>
      <c r="N16" s="17">
        <v>69441256</v>
      </c>
      <c r="O16" s="127">
        <v>77632608</v>
      </c>
      <c r="P16" s="5">
        <v>77778009</v>
      </c>
    </row>
    <row r="17" spans="1:16" x14ac:dyDescent="0.35">
      <c r="A17" s="9" t="s">
        <v>18</v>
      </c>
      <c r="B17" s="17">
        <v>5940880</v>
      </c>
      <c r="C17" s="17">
        <v>7686618</v>
      </c>
      <c r="D17" s="17">
        <v>8879706</v>
      </c>
      <c r="E17" s="17">
        <v>10588179</v>
      </c>
      <c r="F17" s="17">
        <v>14003762</v>
      </c>
      <c r="G17" s="17">
        <v>19419600</v>
      </c>
      <c r="H17" s="17">
        <v>22591440</v>
      </c>
      <c r="I17" s="17">
        <v>24520000</v>
      </c>
      <c r="J17" s="17">
        <v>24179411</v>
      </c>
      <c r="K17" s="17">
        <v>21953949</v>
      </c>
      <c r="L17" s="17">
        <v>23481674</v>
      </c>
      <c r="M17" s="17">
        <v>34435501</v>
      </c>
      <c r="N17" s="17">
        <v>47401009</v>
      </c>
      <c r="O17" s="127">
        <v>51353951</v>
      </c>
      <c r="P17" s="5">
        <v>51020318</v>
      </c>
    </row>
    <row r="18" spans="1:16" x14ac:dyDescent="0.35">
      <c r="A18" s="9" t="s">
        <v>19</v>
      </c>
      <c r="B18" s="17">
        <v>3965894</v>
      </c>
      <c r="C18" s="17">
        <v>3757176</v>
      </c>
      <c r="D18" s="17">
        <v>3603794</v>
      </c>
      <c r="E18" s="17">
        <v>3290763</v>
      </c>
      <c r="F18" s="17">
        <v>3296731</v>
      </c>
      <c r="G18" s="17">
        <v>3731930</v>
      </c>
      <c r="H18" s="17">
        <v>4478904</v>
      </c>
      <c r="I18" s="17">
        <v>5000686</v>
      </c>
      <c r="J18" s="17">
        <v>5526433</v>
      </c>
      <c r="K18" s="17">
        <v>5546352</v>
      </c>
      <c r="L18" s="17">
        <v>8337787</v>
      </c>
      <c r="M18" s="17">
        <v>13975997</v>
      </c>
      <c r="N18" s="17">
        <v>20759726</v>
      </c>
      <c r="O18" s="127">
        <v>22054191</v>
      </c>
      <c r="P18" s="5">
        <v>21577025</v>
      </c>
    </row>
    <row r="19" spans="1:16" x14ac:dyDescent="0.35">
      <c r="A19" s="43" t="s">
        <v>20</v>
      </c>
      <c r="B19" s="47">
        <f t="shared" ref="B19:K19" si="0">SUM(B2:B18)</f>
        <v>150643992</v>
      </c>
      <c r="C19" s="47">
        <f t="shared" si="0"/>
        <v>158903923</v>
      </c>
      <c r="D19" s="47">
        <f t="shared" si="0"/>
        <v>161397488</v>
      </c>
      <c r="E19" s="47">
        <f t="shared" si="0"/>
        <v>172996530</v>
      </c>
      <c r="F19" s="47">
        <f t="shared" si="0"/>
        <v>200468090</v>
      </c>
      <c r="G19" s="47">
        <f t="shared" si="0"/>
        <v>242261247</v>
      </c>
      <c r="H19" s="47">
        <f t="shared" si="0"/>
        <v>272879198</v>
      </c>
      <c r="I19" s="47">
        <f t="shared" si="0"/>
        <v>333094356</v>
      </c>
      <c r="J19" s="47">
        <f t="shared" si="0"/>
        <v>393817480</v>
      </c>
      <c r="K19" s="47">
        <f t="shared" si="0"/>
        <v>428010888</v>
      </c>
      <c r="L19" s="47">
        <f>SUM(L2:L18)</f>
        <v>537772819</v>
      </c>
      <c r="M19" s="47">
        <f>SUM(M2:M18)</f>
        <v>760962614</v>
      </c>
      <c r="N19" s="47">
        <f>SUM(N2:N18)</f>
        <v>959711969</v>
      </c>
      <c r="O19" s="2">
        <f>SUM(O2:O18)</f>
        <v>1065336588</v>
      </c>
      <c r="P19" s="47">
        <f>SUM(P2:P18)</f>
        <v>1079952687</v>
      </c>
    </row>
    <row r="22" spans="1:16" x14ac:dyDescent="0.35">
      <c r="A22" s="62" t="s">
        <v>91</v>
      </c>
      <c r="B22" s="68">
        <v>2007</v>
      </c>
      <c r="C22" s="68">
        <v>2008</v>
      </c>
      <c r="D22" s="68">
        <v>2009</v>
      </c>
      <c r="E22" s="68">
        <v>2010</v>
      </c>
      <c r="F22" s="68">
        <v>2011</v>
      </c>
      <c r="G22" s="68">
        <v>2012</v>
      </c>
      <c r="H22" s="68">
        <v>2013</v>
      </c>
      <c r="I22" s="68">
        <v>2014</v>
      </c>
      <c r="J22" s="68">
        <v>2015</v>
      </c>
      <c r="K22" s="68">
        <v>2016</v>
      </c>
      <c r="L22" s="69">
        <v>2017</v>
      </c>
      <c r="M22" s="69">
        <v>2018</v>
      </c>
      <c r="N22" s="69">
        <v>2019</v>
      </c>
      <c r="O22" s="125">
        <v>2020</v>
      </c>
      <c r="P22" s="125">
        <v>2021</v>
      </c>
    </row>
    <row r="23" spans="1:16" x14ac:dyDescent="0.35">
      <c r="A23" s="62" t="s">
        <v>3</v>
      </c>
      <c r="B23" s="70">
        <v>24178761</v>
      </c>
      <c r="C23" s="70">
        <v>24369428</v>
      </c>
      <c r="D23" s="70">
        <v>23628385</v>
      </c>
      <c r="E23" s="70">
        <v>25823955</v>
      </c>
      <c r="F23" s="70">
        <v>28935029</v>
      </c>
      <c r="G23" s="70">
        <v>33338688</v>
      </c>
      <c r="H23" s="70">
        <v>34520630</v>
      </c>
      <c r="I23" s="70">
        <v>37555611</v>
      </c>
      <c r="J23" s="70">
        <v>37981847</v>
      </c>
      <c r="K23" s="70">
        <v>37048485</v>
      </c>
      <c r="L23" s="70">
        <v>37325061</v>
      </c>
      <c r="M23" s="70">
        <v>40488459</v>
      </c>
      <c r="N23" s="96">
        <v>36909973</v>
      </c>
      <c r="O23" s="126">
        <v>39071677</v>
      </c>
      <c r="P23" s="5">
        <v>45308665</v>
      </c>
    </row>
    <row r="24" spans="1:16" x14ac:dyDescent="0.35">
      <c r="A24" s="62" t="s">
        <v>4</v>
      </c>
      <c r="B24" s="71">
        <v>3676903</v>
      </c>
      <c r="C24" s="71">
        <v>3662527</v>
      </c>
      <c r="D24" s="71">
        <v>3526909</v>
      </c>
      <c r="E24" s="71">
        <v>3382773</v>
      </c>
      <c r="F24" s="71">
        <v>3523872</v>
      </c>
      <c r="G24" s="71">
        <v>3584759</v>
      </c>
      <c r="H24" s="71">
        <v>3780939</v>
      </c>
      <c r="I24" s="71">
        <v>3623825</v>
      </c>
      <c r="J24" s="71">
        <v>3036932</v>
      </c>
      <c r="K24" s="71">
        <v>2921485</v>
      </c>
      <c r="L24" s="71">
        <v>2585613</v>
      </c>
      <c r="M24" s="71">
        <v>3853946</v>
      </c>
      <c r="N24" s="96">
        <v>7522134</v>
      </c>
      <c r="O24" s="126">
        <v>7398544</v>
      </c>
      <c r="P24" s="5">
        <v>5081080</v>
      </c>
    </row>
    <row r="25" spans="1:16" x14ac:dyDescent="0.35">
      <c r="A25" s="62" t="s">
        <v>5</v>
      </c>
      <c r="B25" s="70">
        <v>9436359</v>
      </c>
      <c r="C25" s="70">
        <v>9547561</v>
      </c>
      <c r="D25" s="70">
        <v>8994806</v>
      </c>
      <c r="E25" s="70">
        <v>8947763</v>
      </c>
      <c r="F25" s="70">
        <v>8846265</v>
      </c>
      <c r="G25" s="70">
        <v>9169600</v>
      </c>
      <c r="H25" s="70">
        <v>10518698</v>
      </c>
      <c r="I25" s="70">
        <v>10693449</v>
      </c>
      <c r="J25" s="70">
        <v>10169394</v>
      </c>
      <c r="K25" s="70">
        <v>8302860</v>
      </c>
      <c r="L25" s="70">
        <v>7169461</v>
      </c>
      <c r="M25" s="70">
        <v>6758679</v>
      </c>
      <c r="N25" s="96">
        <v>7410122</v>
      </c>
      <c r="O25" s="126">
        <v>7052533</v>
      </c>
      <c r="P25" s="5">
        <v>6628063</v>
      </c>
    </row>
    <row r="26" spans="1:16" x14ac:dyDescent="0.35">
      <c r="A26" s="62" t="s">
        <v>6</v>
      </c>
      <c r="B26" s="70">
        <v>4439336</v>
      </c>
      <c r="C26" s="70">
        <v>4218149</v>
      </c>
      <c r="D26" s="70">
        <v>3923610</v>
      </c>
      <c r="E26" s="70">
        <v>3754905</v>
      </c>
      <c r="F26" s="70">
        <v>3712837</v>
      </c>
      <c r="G26" s="70">
        <v>3855435</v>
      </c>
      <c r="H26" s="70">
        <v>4174390</v>
      </c>
      <c r="I26" s="70">
        <v>4139367</v>
      </c>
      <c r="J26" s="70">
        <v>3758687</v>
      </c>
      <c r="K26" s="70">
        <v>3459916</v>
      </c>
      <c r="L26" s="70">
        <v>3416086</v>
      </c>
      <c r="M26" s="70">
        <v>3434564</v>
      </c>
      <c r="N26" s="96">
        <v>3090742</v>
      </c>
      <c r="O26" s="127">
        <v>2941647</v>
      </c>
      <c r="P26" s="5">
        <v>3366382</v>
      </c>
    </row>
    <row r="27" spans="1:16" x14ac:dyDescent="0.35">
      <c r="A27" s="62" t="s">
        <v>7</v>
      </c>
      <c r="B27" s="70">
        <v>17913776</v>
      </c>
      <c r="C27" s="70">
        <v>19923332</v>
      </c>
      <c r="D27" s="70">
        <v>20338059</v>
      </c>
      <c r="E27" s="70">
        <v>22280878</v>
      </c>
      <c r="F27" s="70">
        <v>23899143</v>
      </c>
      <c r="G27" s="70">
        <v>25926191</v>
      </c>
      <c r="H27" s="70">
        <v>28903553</v>
      </c>
      <c r="I27" s="70">
        <v>30457356</v>
      </c>
      <c r="J27" s="70">
        <v>26639290</v>
      </c>
      <c r="K27" s="70">
        <v>22200109</v>
      </c>
      <c r="L27" s="70">
        <v>19610121</v>
      </c>
      <c r="M27" s="70">
        <v>19056344</v>
      </c>
      <c r="N27" s="96">
        <v>19436088</v>
      </c>
      <c r="O27" s="127">
        <v>16297199</v>
      </c>
      <c r="P27" s="5">
        <v>14792931</v>
      </c>
    </row>
    <row r="28" spans="1:16" x14ac:dyDescent="0.35">
      <c r="A28" s="62" t="s">
        <v>8</v>
      </c>
      <c r="B28" s="70">
        <v>26929577</v>
      </c>
      <c r="C28" s="70">
        <v>25503512</v>
      </c>
      <c r="D28" s="70">
        <v>24640825</v>
      </c>
      <c r="E28" s="70">
        <v>24664762</v>
      </c>
      <c r="F28" s="70">
        <v>24790879</v>
      </c>
      <c r="G28" s="70">
        <v>24907255</v>
      </c>
      <c r="H28" s="70">
        <v>23721290</v>
      </c>
      <c r="I28" s="70">
        <v>24075658</v>
      </c>
      <c r="J28" s="70">
        <v>23984246</v>
      </c>
      <c r="K28" s="70">
        <v>22525286</v>
      </c>
      <c r="L28" s="70">
        <v>23637152</v>
      </c>
      <c r="M28" s="70">
        <v>21712881</v>
      </c>
      <c r="N28" s="96">
        <v>22073030</v>
      </c>
      <c r="O28" s="127">
        <v>21648240</v>
      </c>
      <c r="P28" s="5">
        <v>20228483</v>
      </c>
    </row>
    <row r="29" spans="1:16" x14ac:dyDescent="0.35">
      <c r="A29" s="62" t="s">
        <v>9</v>
      </c>
      <c r="B29" s="70">
        <v>3773878</v>
      </c>
      <c r="C29" s="70">
        <v>3692944</v>
      </c>
      <c r="D29" s="70">
        <v>3957257</v>
      </c>
      <c r="E29" s="70">
        <v>5051416</v>
      </c>
      <c r="F29" s="70">
        <v>9191341</v>
      </c>
      <c r="G29" s="70">
        <v>15537934</v>
      </c>
      <c r="H29" s="70">
        <v>19644399</v>
      </c>
      <c r="I29" s="70">
        <v>24648420</v>
      </c>
      <c r="J29" s="70">
        <v>27249425</v>
      </c>
      <c r="K29" s="70">
        <v>25410877</v>
      </c>
      <c r="L29" s="70">
        <v>30402261</v>
      </c>
      <c r="M29" s="70">
        <v>40829580</v>
      </c>
      <c r="N29" s="96">
        <v>45198415</v>
      </c>
      <c r="O29" s="127">
        <v>49016957</v>
      </c>
      <c r="P29" s="5">
        <v>40820635</v>
      </c>
    </row>
    <row r="30" spans="1:16" x14ac:dyDescent="0.35">
      <c r="A30" s="62" t="s">
        <v>10</v>
      </c>
      <c r="B30" s="70">
        <v>5543747</v>
      </c>
      <c r="C30" s="70">
        <v>5513381</v>
      </c>
      <c r="D30" s="70">
        <v>5513794</v>
      </c>
      <c r="E30" s="70">
        <v>6134105</v>
      </c>
      <c r="F30" s="70">
        <v>7756679</v>
      </c>
      <c r="G30" s="70">
        <v>9879214</v>
      </c>
      <c r="H30" s="70">
        <v>11910315</v>
      </c>
      <c r="I30" s="70">
        <v>14650271</v>
      </c>
      <c r="J30" s="70">
        <v>17726558</v>
      </c>
      <c r="K30" s="70">
        <v>20647268</v>
      </c>
      <c r="L30" s="70">
        <v>29290226</v>
      </c>
      <c r="M30" s="70">
        <v>57682771</v>
      </c>
      <c r="N30" s="96">
        <v>75973008</v>
      </c>
      <c r="O30" s="127">
        <v>93866494</v>
      </c>
      <c r="P30" s="5">
        <v>109359495</v>
      </c>
    </row>
    <row r="31" spans="1:16" x14ac:dyDescent="0.35">
      <c r="A31" s="62" t="s">
        <v>11</v>
      </c>
      <c r="B31" s="70">
        <v>1393446</v>
      </c>
      <c r="C31" s="70">
        <v>1614319</v>
      </c>
      <c r="D31" s="70">
        <v>1602744</v>
      </c>
      <c r="E31" s="70">
        <v>1881276</v>
      </c>
      <c r="F31" s="70">
        <v>2852630</v>
      </c>
      <c r="G31" s="70">
        <v>5241236</v>
      </c>
      <c r="H31" s="70">
        <v>8050250</v>
      </c>
      <c r="I31" s="70">
        <v>15966357</v>
      </c>
      <c r="J31" s="70">
        <v>24984552</v>
      </c>
      <c r="K31" s="70">
        <v>34359889</v>
      </c>
      <c r="L31" s="70">
        <v>52766334</v>
      </c>
      <c r="M31" s="70">
        <v>92938864</v>
      </c>
      <c r="N31" s="96">
        <v>107008202</v>
      </c>
      <c r="O31" s="127">
        <v>129287579</v>
      </c>
      <c r="P31" s="5">
        <v>127855866</v>
      </c>
    </row>
    <row r="32" spans="1:16" x14ac:dyDescent="0.35">
      <c r="A32" s="62" t="s">
        <v>12</v>
      </c>
      <c r="B32" s="70">
        <v>6431079</v>
      </c>
      <c r="C32" s="70">
        <v>9192926</v>
      </c>
      <c r="D32" s="70">
        <v>10524140</v>
      </c>
      <c r="E32" s="70">
        <v>12544652</v>
      </c>
      <c r="F32" s="70">
        <v>17399407</v>
      </c>
      <c r="G32" s="70">
        <v>23115773</v>
      </c>
      <c r="H32" s="70">
        <v>27884823</v>
      </c>
      <c r="I32" s="70">
        <v>33368944</v>
      </c>
      <c r="J32" s="70">
        <v>42351540</v>
      </c>
      <c r="K32" s="70">
        <v>47468892</v>
      </c>
      <c r="L32" s="70">
        <v>54488365</v>
      </c>
      <c r="M32" s="70">
        <v>79785571</v>
      </c>
      <c r="N32" s="96">
        <v>114814996</v>
      </c>
      <c r="O32" s="127">
        <v>138979715</v>
      </c>
      <c r="P32" s="5">
        <v>160502572</v>
      </c>
    </row>
    <row r="33" spans="1:16" x14ac:dyDescent="0.35">
      <c r="A33" s="62" t="s">
        <v>13</v>
      </c>
      <c r="B33" s="70">
        <v>11115499</v>
      </c>
      <c r="C33" s="70">
        <v>11423665</v>
      </c>
      <c r="D33" s="70">
        <v>13148479</v>
      </c>
      <c r="E33" s="70">
        <v>14797950</v>
      </c>
      <c r="F33" s="70">
        <v>18605131</v>
      </c>
      <c r="G33" s="70">
        <v>22809453</v>
      </c>
      <c r="H33" s="70">
        <v>24676655</v>
      </c>
      <c r="I33" s="70">
        <v>33801872</v>
      </c>
      <c r="J33" s="70">
        <v>47544327</v>
      </c>
      <c r="K33" s="70">
        <v>71154992</v>
      </c>
      <c r="L33" s="70">
        <v>102823812</v>
      </c>
      <c r="M33" s="70">
        <v>140030437</v>
      </c>
      <c r="N33" s="96">
        <v>172974361</v>
      </c>
      <c r="O33" s="127">
        <v>186546832</v>
      </c>
      <c r="P33" s="5">
        <v>197018460</v>
      </c>
    </row>
    <row r="34" spans="1:16" x14ac:dyDescent="0.35">
      <c r="A34" s="62" t="s">
        <v>14</v>
      </c>
      <c r="B34" s="70">
        <v>12127648</v>
      </c>
      <c r="C34" s="70">
        <v>12484223</v>
      </c>
      <c r="D34" s="70">
        <v>11977606</v>
      </c>
      <c r="E34" s="70">
        <v>10989078</v>
      </c>
      <c r="F34" s="70">
        <v>10049371</v>
      </c>
      <c r="G34" s="70">
        <v>9792854</v>
      </c>
      <c r="H34" s="70">
        <v>9753684</v>
      </c>
      <c r="I34" s="70">
        <v>9869914</v>
      </c>
      <c r="J34" s="70">
        <v>11172967</v>
      </c>
      <c r="K34" s="70">
        <v>11933733</v>
      </c>
      <c r="L34" s="70">
        <v>14735548</v>
      </c>
      <c r="M34" s="70">
        <v>20379780</v>
      </c>
      <c r="N34" s="96">
        <v>30009133</v>
      </c>
      <c r="O34" s="127">
        <v>38129075</v>
      </c>
      <c r="P34" s="5">
        <v>34041142</v>
      </c>
    </row>
    <row r="35" spans="1:16" x14ac:dyDescent="0.35">
      <c r="A35" s="62" t="s">
        <v>15</v>
      </c>
      <c r="B35" s="70">
        <v>896938</v>
      </c>
      <c r="C35" s="70">
        <v>1019351</v>
      </c>
      <c r="D35" s="70">
        <v>1146151</v>
      </c>
      <c r="E35" s="70">
        <v>1614407</v>
      </c>
      <c r="F35" s="70">
        <v>3876366</v>
      </c>
      <c r="G35" s="70">
        <v>8040225</v>
      </c>
      <c r="H35" s="70">
        <v>11617420</v>
      </c>
      <c r="I35" s="70">
        <v>26406941</v>
      </c>
      <c r="J35" s="70">
        <v>45495250</v>
      </c>
      <c r="K35" s="70">
        <v>47694882</v>
      </c>
      <c r="L35" s="70">
        <v>75003564</v>
      </c>
      <c r="M35" s="70">
        <v>125565147</v>
      </c>
      <c r="N35" s="96">
        <v>179592175</v>
      </c>
      <c r="O35" s="127">
        <v>183978564</v>
      </c>
      <c r="P35" s="5">
        <v>164495265</v>
      </c>
    </row>
    <row r="36" spans="1:16" x14ac:dyDescent="0.35">
      <c r="A36" s="62" t="s">
        <v>16</v>
      </c>
      <c r="B36" s="70">
        <v>218364</v>
      </c>
      <c r="C36" s="70">
        <v>190928</v>
      </c>
      <c r="D36" s="70">
        <v>151979</v>
      </c>
      <c r="E36" s="70">
        <v>118542</v>
      </c>
      <c r="F36" s="70">
        <v>86407</v>
      </c>
      <c r="G36" s="70">
        <v>73646</v>
      </c>
      <c r="H36" s="70">
        <v>61029</v>
      </c>
      <c r="I36" s="70">
        <v>73227</v>
      </c>
      <c r="J36" s="70">
        <v>108831</v>
      </c>
      <c r="K36" s="70">
        <v>125895</v>
      </c>
      <c r="L36" s="70">
        <v>91337</v>
      </c>
      <c r="M36" s="70">
        <v>91224</v>
      </c>
      <c r="N36" s="96">
        <v>97599</v>
      </c>
      <c r="O36" s="127">
        <v>80782</v>
      </c>
      <c r="P36" s="5">
        <v>78296</v>
      </c>
    </row>
    <row r="37" spans="1:16" x14ac:dyDescent="0.35">
      <c r="A37" s="62" t="s">
        <v>17</v>
      </c>
      <c r="B37" s="70">
        <v>12661907</v>
      </c>
      <c r="C37" s="70">
        <v>15103883</v>
      </c>
      <c r="D37" s="70">
        <v>15839244</v>
      </c>
      <c r="E37" s="70">
        <v>17131126</v>
      </c>
      <c r="F37" s="70">
        <v>19642240</v>
      </c>
      <c r="G37" s="70">
        <v>23837454</v>
      </c>
      <c r="H37" s="70">
        <v>26590779</v>
      </c>
      <c r="I37" s="70">
        <v>34242458</v>
      </c>
      <c r="J37" s="70">
        <v>41907790</v>
      </c>
      <c r="K37" s="70">
        <v>45256018</v>
      </c>
      <c r="L37" s="70">
        <v>52608417</v>
      </c>
      <c r="M37" s="70">
        <v>59942869</v>
      </c>
      <c r="N37" s="96">
        <v>69441256</v>
      </c>
      <c r="O37" s="127">
        <v>77632608</v>
      </c>
      <c r="P37" s="5">
        <v>77778009</v>
      </c>
    </row>
    <row r="38" spans="1:16" x14ac:dyDescent="0.35">
      <c r="A38" s="62" t="s">
        <v>18</v>
      </c>
      <c r="B38" s="70">
        <v>5940880</v>
      </c>
      <c r="C38" s="70">
        <v>7686618</v>
      </c>
      <c r="D38" s="70">
        <v>8879706</v>
      </c>
      <c r="E38" s="70">
        <v>10588179</v>
      </c>
      <c r="F38" s="70">
        <v>14003762</v>
      </c>
      <c r="G38" s="70">
        <v>19419600</v>
      </c>
      <c r="H38" s="70">
        <v>22591440</v>
      </c>
      <c r="I38" s="70">
        <v>24520000</v>
      </c>
      <c r="J38" s="70">
        <v>24179411</v>
      </c>
      <c r="K38" s="70">
        <v>21953949</v>
      </c>
      <c r="L38" s="70">
        <v>23481674</v>
      </c>
      <c r="M38" s="70">
        <v>34435501</v>
      </c>
      <c r="N38" s="96">
        <v>47401009</v>
      </c>
      <c r="O38" s="127">
        <v>51353951</v>
      </c>
      <c r="P38" s="5">
        <v>51020318</v>
      </c>
    </row>
    <row r="39" spans="1:16" x14ac:dyDescent="0.35">
      <c r="A39" s="62" t="s">
        <v>19</v>
      </c>
      <c r="B39" s="70">
        <v>3965894</v>
      </c>
      <c r="C39" s="70">
        <v>3757176</v>
      </c>
      <c r="D39" s="70">
        <v>3603794</v>
      </c>
      <c r="E39" s="70">
        <v>3290763</v>
      </c>
      <c r="F39" s="70">
        <v>3296731</v>
      </c>
      <c r="G39" s="70">
        <v>3731930</v>
      </c>
      <c r="H39" s="70">
        <v>4478904</v>
      </c>
      <c r="I39" s="70">
        <v>5000686</v>
      </c>
      <c r="J39" s="70">
        <v>5526433</v>
      </c>
      <c r="K39" s="70">
        <v>5546352</v>
      </c>
      <c r="L39" s="70">
        <v>8337787</v>
      </c>
      <c r="M39" s="70">
        <v>13975997</v>
      </c>
      <c r="N39" s="96">
        <v>20759726</v>
      </c>
      <c r="O39" s="127">
        <v>22054191</v>
      </c>
      <c r="P39" s="5">
        <v>21577025</v>
      </c>
    </row>
    <row r="40" spans="1:16" x14ac:dyDescent="0.35">
      <c r="A40" s="62" t="s">
        <v>20</v>
      </c>
      <c r="B40" s="73">
        <f t="shared" ref="B40:K40" si="1">SUM(B23:B39)</f>
        <v>150643992</v>
      </c>
      <c r="C40" s="73">
        <f t="shared" si="1"/>
        <v>158903923</v>
      </c>
      <c r="D40" s="73">
        <f t="shared" si="1"/>
        <v>161397488</v>
      </c>
      <c r="E40" s="73">
        <f t="shared" si="1"/>
        <v>172996530</v>
      </c>
      <c r="F40" s="73">
        <f t="shared" si="1"/>
        <v>200468090</v>
      </c>
      <c r="G40" s="73">
        <f t="shared" si="1"/>
        <v>242261247</v>
      </c>
      <c r="H40" s="73">
        <f t="shared" si="1"/>
        <v>272879198</v>
      </c>
      <c r="I40" s="73">
        <f t="shared" si="1"/>
        <v>333094356</v>
      </c>
      <c r="J40" s="73">
        <f t="shared" si="1"/>
        <v>393817480</v>
      </c>
      <c r="K40" s="73">
        <f t="shared" si="1"/>
        <v>428010888</v>
      </c>
      <c r="L40" s="73">
        <f>SUM(L23:L39)</f>
        <v>537772819</v>
      </c>
      <c r="M40" s="73">
        <f>SUM(M23:M39)</f>
        <v>760962614</v>
      </c>
      <c r="N40" s="73">
        <f>SUM(N23:N39)</f>
        <v>959711969</v>
      </c>
      <c r="O40" s="73">
        <f>SUM(O23:O39)</f>
        <v>1065336588</v>
      </c>
      <c r="P40" s="73">
        <f>SUM(P23:P39)</f>
        <v>1079952687</v>
      </c>
    </row>
    <row r="41" spans="1:16" x14ac:dyDescent="0.35">
      <c r="A41" s="62" t="s">
        <v>21</v>
      </c>
      <c r="B41" s="66">
        <f>B40/B42</f>
        <v>0.38502898233716892</v>
      </c>
      <c r="C41" s="66">
        <f t="shared" ref="C41:M41" si="2">C40/C42</f>
        <v>0.39146397489708207</v>
      </c>
      <c r="D41" s="66">
        <f t="shared" si="2"/>
        <v>0.40417229901885321</v>
      </c>
      <c r="E41" s="66">
        <f t="shared" si="2"/>
        <v>0.40537574829089745</v>
      </c>
      <c r="F41" s="66">
        <f t="shared" si="2"/>
        <v>0.37856682672136882</v>
      </c>
      <c r="G41" s="66">
        <f t="shared" si="2"/>
        <v>0.33426292515854511</v>
      </c>
      <c r="H41" s="66">
        <f t="shared" si="2"/>
        <v>0.29405027403129669</v>
      </c>
      <c r="I41" s="66">
        <f t="shared" si="2"/>
        <v>0.28749682185909675</v>
      </c>
      <c r="J41" s="66">
        <f t="shared" si="2"/>
        <v>0.31291334505811086</v>
      </c>
      <c r="K41" s="66">
        <f t="shared" si="2"/>
        <v>0.36710402015395088</v>
      </c>
      <c r="L41" s="66">
        <f t="shared" si="2"/>
        <v>0.42339198681048879</v>
      </c>
      <c r="M41" s="66">
        <f t="shared" si="2"/>
        <v>0.49877211707562125</v>
      </c>
      <c r="N41" s="66">
        <f t="shared" ref="N41" si="3">N40/N42</f>
        <v>0.57027501002103076</v>
      </c>
    </row>
    <row r="42" spans="1:16" x14ac:dyDescent="0.35">
      <c r="A42" s="62" t="s">
        <v>22</v>
      </c>
      <c r="B42" s="72">
        <v>391253643</v>
      </c>
      <c r="C42" s="72">
        <v>405922213</v>
      </c>
      <c r="D42" s="72">
        <v>399328426</v>
      </c>
      <c r="E42" s="72">
        <v>426755993</v>
      </c>
      <c r="F42" s="72">
        <v>529544788</v>
      </c>
      <c r="G42" s="72">
        <v>724762541</v>
      </c>
      <c r="H42" s="72">
        <v>928001849</v>
      </c>
      <c r="I42" s="72">
        <v>1158601872</v>
      </c>
      <c r="J42" s="72">
        <v>1258551245</v>
      </c>
      <c r="K42" s="72">
        <v>1165911743</v>
      </c>
      <c r="L42" s="72">
        <v>1270153512</v>
      </c>
      <c r="M42" s="72">
        <v>1525671921</v>
      </c>
      <c r="N42" s="72">
        <v>1682893257</v>
      </c>
    </row>
  </sheetData>
  <pageMargins left="0.7" right="0.7" top="0.75" bottom="0.75" header="0.3" footer="0.3"/>
  <pageSetup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42"/>
  <sheetViews>
    <sheetView topLeftCell="D14" workbookViewId="0">
      <selection activeCell="M40" sqref="M40:P40"/>
    </sheetView>
  </sheetViews>
  <sheetFormatPr defaultRowHeight="14.5" x14ac:dyDescent="0.35"/>
  <cols>
    <col min="1" max="1" width="9.54296875" bestFit="1" customWidth="1"/>
    <col min="2" max="8" width="12.54296875" bestFit="1" customWidth="1"/>
    <col min="9" max="13" width="14.36328125" bestFit="1" customWidth="1"/>
    <col min="14" max="15" width="14.08984375" bestFit="1" customWidth="1"/>
    <col min="16" max="16" width="16.36328125" customWidth="1"/>
  </cols>
  <sheetData>
    <row r="1" spans="1:16" x14ac:dyDescent="0.35">
      <c r="A1" s="43" t="s">
        <v>93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8">
        <v>2017</v>
      </c>
      <c r="M1" s="48">
        <v>2018</v>
      </c>
      <c r="N1" s="48">
        <v>2019</v>
      </c>
      <c r="O1" s="125">
        <v>2020</v>
      </c>
      <c r="P1" s="125">
        <v>2021</v>
      </c>
    </row>
    <row r="2" spans="1:16" x14ac:dyDescent="0.35">
      <c r="A2" s="12" t="s">
        <v>3</v>
      </c>
      <c r="B2" s="18">
        <v>29312208</v>
      </c>
      <c r="C2" s="18">
        <v>28964421</v>
      </c>
      <c r="D2" s="18">
        <v>30527651</v>
      </c>
      <c r="E2" s="18">
        <v>35735385</v>
      </c>
      <c r="F2" s="18">
        <v>40232698</v>
      </c>
      <c r="G2" s="18">
        <v>47969623</v>
      </c>
      <c r="H2" s="18">
        <v>52134943</v>
      </c>
      <c r="I2" s="18">
        <v>59852836</v>
      </c>
      <c r="J2" s="18">
        <v>62358619</v>
      </c>
      <c r="K2" s="18">
        <v>65850803</v>
      </c>
      <c r="L2" s="18">
        <v>64882777</v>
      </c>
      <c r="M2" s="18">
        <v>69209265</v>
      </c>
      <c r="N2" s="18">
        <v>65486779</v>
      </c>
      <c r="O2" s="126">
        <v>68995864</v>
      </c>
      <c r="P2" s="3">
        <v>75798547</v>
      </c>
    </row>
    <row r="3" spans="1:16" x14ac:dyDescent="0.35">
      <c r="A3" s="9" t="s">
        <v>4</v>
      </c>
      <c r="B3" s="17">
        <v>3527673</v>
      </c>
      <c r="C3" s="17">
        <v>3609462</v>
      </c>
      <c r="D3" s="17">
        <v>3620881</v>
      </c>
      <c r="E3" s="17">
        <v>3448278</v>
      </c>
      <c r="F3" s="17">
        <v>3800321</v>
      </c>
      <c r="G3" s="17">
        <v>4070641</v>
      </c>
      <c r="H3" s="17">
        <v>2613926</v>
      </c>
      <c r="I3" s="17">
        <v>2003091</v>
      </c>
      <c r="J3" s="17">
        <v>2291477</v>
      </c>
      <c r="K3" s="17">
        <v>3314542</v>
      </c>
      <c r="L3" s="17">
        <v>2830140</v>
      </c>
      <c r="M3" s="17">
        <v>3435980</v>
      </c>
      <c r="N3" s="17">
        <v>6462464</v>
      </c>
      <c r="O3" s="126">
        <v>7398544</v>
      </c>
      <c r="P3" s="3">
        <v>6264033</v>
      </c>
    </row>
    <row r="4" spans="1:16" x14ac:dyDescent="0.35">
      <c r="A4" s="12" t="s">
        <v>5</v>
      </c>
      <c r="B4" s="18">
        <v>65809541</v>
      </c>
      <c r="C4" s="18">
        <v>65567650</v>
      </c>
      <c r="D4" s="18">
        <v>60017641</v>
      </c>
      <c r="E4" s="18">
        <v>56911827</v>
      </c>
      <c r="F4" s="18">
        <v>52802726</v>
      </c>
      <c r="G4" s="18">
        <v>52783926</v>
      </c>
      <c r="H4" s="18">
        <v>51245053</v>
      </c>
      <c r="I4" s="18">
        <v>50398948</v>
      </c>
      <c r="J4" s="18">
        <v>53675817</v>
      </c>
      <c r="K4" s="18">
        <v>48842180</v>
      </c>
      <c r="L4" s="18">
        <v>43603317</v>
      </c>
      <c r="M4" s="18">
        <v>39194508</v>
      </c>
      <c r="N4" s="18">
        <v>39081000</v>
      </c>
      <c r="O4" s="126">
        <v>41408485</v>
      </c>
      <c r="P4" s="3">
        <v>37416845</v>
      </c>
    </row>
    <row r="5" spans="1:16" x14ac:dyDescent="0.35">
      <c r="A5" s="12" t="s">
        <v>6</v>
      </c>
      <c r="B5" s="18">
        <v>2474609</v>
      </c>
      <c r="C5" s="18">
        <v>2456769</v>
      </c>
      <c r="D5" s="18">
        <v>2333132</v>
      </c>
      <c r="E5" s="18">
        <v>2217234</v>
      </c>
      <c r="F5" s="18">
        <v>2080229</v>
      </c>
      <c r="G5" s="18">
        <v>2067441</v>
      </c>
      <c r="H5" s="18">
        <v>2210789</v>
      </c>
      <c r="I5" s="18">
        <v>2269299</v>
      </c>
      <c r="J5" s="18">
        <v>1998030</v>
      </c>
      <c r="K5" s="18">
        <v>1779621</v>
      </c>
      <c r="L5" s="18">
        <v>1666176</v>
      </c>
      <c r="M5" s="18">
        <v>1448629</v>
      </c>
      <c r="N5" s="18">
        <v>1222436</v>
      </c>
      <c r="O5" s="126">
        <v>1301633</v>
      </c>
      <c r="P5" s="139" t="s">
        <v>106</v>
      </c>
    </row>
    <row r="6" spans="1:16" x14ac:dyDescent="0.35">
      <c r="A6" s="12" t="s">
        <v>7</v>
      </c>
      <c r="B6" s="18">
        <v>39368125</v>
      </c>
      <c r="C6" s="18">
        <v>42472580</v>
      </c>
      <c r="D6" s="18">
        <v>45182794</v>
      </c>
      <c r="E6" s="18">
        <v>49435434</v>
      </c>
      <c r="F6" s="18">
        <v>53829983</v>
      </c>
      <c r="G6" s="18">
        <v>56125456</v>
      </c>
      <c r="H6" s="18">
        <v>63154282</v>
      </c>
      <c r="I6" s="18">
        <v>71821089</v>
      </c>
      <c r="J6" s="18">
        <v>69847751</v>
      </c>
      <c r="K6" s="18">
        <v>63668686</v>
      </c>
      <c r="L6" s="18">
        <v>58797049</v>
      </c>
      <c r="M6" s="18">
        <v>51936548</v>
      </c>
      <c r="N6" s="18">
        <v>50098535</v>
      </c>
      <c r="O6" s="126">
        <v>41009436</v>
      </c>
      <c r="P6" s="3">
        <v>36168928</v>
      </c>
    </row>
    <row r="7" spans="1:16" x14ac:dyDescent="0.35">
      <c r="A7" s="9" t="s">
        <v>8</v>
      </c>
      <c r="B7" s="17">
        <v>36250108</v>
      </c>
      <c r="C7" s="17">
        <v>35424638</v>
      </c>
      <c r="D7" s="17">
        <v>34146378</v>
      </c>
      <c r="E7" s="17">
        <v>32307556</v>
      </c>
      <c r="F7" s="17">
        <v>29935323</v>
      </c>
      <c r="G7" s="17">
        <v>28974785</v>
      </c>
      <c r="H7" s="17">
        <v>26943260</v>
      </c>
      <c r="I7" s="17">
        <v>27359609</v>
      </c>
      <c r="J7" s="17">
        <v>26836805</v>
      </c>
      <c r="K7" s="17">
        <v>23885919</v>
      </c>
      <c r="L7" s="17">
        <v>22545965</v>
      </c>
      <c r="M7" s="17">
        <v>20817968</v>
      </c>
      <c r="N7" s="17">
        <v>21412928</v>
      </c>
      <c r="O7" s="126">
        <f>20336369+234767</f>
        <v>20571136</v>
      </c>
      <c r="P7" s="3">
        <v>16441513</v>
      </c>
    </row>
    <row r="8" spans="1:16" x14ac:dyDescent="0.35">
      <c r="A8" s="9" t="s">
        <v>9</v>
      </c>
      <c r="B8" s="17">
        <v>13124494</v>
      </c>
      <c r="C8" s="17">
        <v>12830994</v>
      </c>
      <c r="D8" s="17">
        <v>13374871</v>
      </c>
      <c r="E8" s="17">
        <v>16379854</v>
      </c>
      <c r="F8" s="17">
        <v>28885902</v>
      </c>
      <c r="G8" s="17">
        <v>52471762</v>
      </c>
      <c r="H8" s="17">
        <v>74427874</v>
      </c>
      <c r="I8" s="17">
        <v>94137601</v>
      </c>
      <c r="J8" s="17">
        <v>107979262</v>
      </c>
      <c r="K8" s="17">
        <v>107746933</v>
      </c>
      <c r="L8" s="17">
        <v>114611735</v>
      </c>
      <c r="M8" s="17">
        <v>135146628</v>
      </c>
      <c r="N8" s="17">
        <v>170876163</v>
      </c>
      <c r="O8" s="126">
        <f>208548450+431718</f>
        <v>208980168</v>
      </c>
      <c r="P8" s="3">
        <v>205517403</v>
      </c>
    </row>
    <row r="9" spans="1:16" x14ac:dyDescent="0.35">
      <c r="A9" s="9" t="s">
        <v>10</v>
      </c>
      <c r="B9" s="17">
        <v>6633243</v>
      </c>
      <c r="C9" s="17">
        <v>6752985</v>
      </c>
      <c r="D9" s="17">
        <v>6569156</v>
      </c>
      <c r="E9" s="17">
        <v>8238961</v>
      </c>
      <c r="F9" s="17">
        <v>12823581</v>
      </c>
      <c r="G9" s="17">
        <v>21344085</v>
      </c>
      <c r="H9" s="17">
        <v>28300503</v>
      </c>
      <c r="I9" s="17">
        <v>38298056</v>
      </c>
      <c r="J9" s="17">
        <v>42220731</v>
      </c>
      <c r="K9" s="17">
        <v>43141425</v>
      </c>
      <c r="L9" s="17">
        <v>50353285</v>
      </c>
      <c r="M9" s="17">
        <v>84325563</v>
      </c>
      <c r="N9" s="17">
        <v>124463257</v>
      </c>
      <c r="O9" s="126">
        <f>182156274+152093</f>
        <v>182308367</v>
      </c>
      <c r="P9" s="3">
        <v>230419157</v>
      </c>
    </row>
    <row r="10" spans="1:16" x14ac:dyDescent="0.35">
      <c r="A10" s="9" t="s">
        <v>11</v>
      </c>
      <c r="B10" s="17">
        <v>125458906</v>
      </c>
      <c r="C10" s="17">
        <v>108904455</v>
      </c>
      <c r="D10" s="17">
        <v>106395162</v>
      </c>
      <c r="E10" s="17">
        <v>81368201</v>
      </c>
      <c r="F10" s="17">
        <v>60461577</v>
      </c>
      <c r="G10" s="17">
        <v>54988651</v>
      </c>
      <c r="H10" s="17">
        <v>68498377</v>
      </c>
      <c r="I10" s="17">
        <v>92809163</v>
      </c>
      <c r="J10" s="17">
        <v>121199226</v>
      </c>
      <c r="K10" s="17">
        <v>141797954</v>
      </c>
      <c r="L10" s="17">
        <v>196968022</v>
      </c>
      <c r="M10" s="17">
        <v>304544835</v>
      </c>
      <c r="N10" s="17">
        <v>365906339</v>
      </c>
      <c r="O10" s="126">
        <v>452990550</v>
      </c>
      <c r="P10" s="3">
        <v>481686518</v>
      </c>
    </row>
    <row r="11" spans="1:16" x14ac:dyDescent="0.35">
      <c r="A11" s="9" t="s">
        <v>12</v>
      </c>
      <c r="B11" s="17">
        <v>11169923</v>
      </c>
      <c r="C11" s="17">
        <v>13635785</v>
      </c>
      <c r="D11" s="17">
        <v>18290528</v>
      </c>
      <c r="E11" s="17">
        <v>22069697</v>
      </c>
      <c r="F11" s="17">
        <v>29235144</v>
      </c>
      <c r="G11" s="17">
        <v>40251496</v>
      </c>
      <c r="H11" s="17">
        <v>52640880</v>
      </c>
      <c r="I11" s="17">
        <v>66998509</v>
      </c>
      <c r="J11" s="17">
        <v>82765174</v>
      </c>
      <c r="K11" s="17">
        <v>90187019</v>
      </c>
      <c r="L11" s="17">
        <v>99057835</v>
      </c>
      <c r="M11" s="17">
        <v>130098727</v>
      </c>
      <c r="N11" s="17">
        <v>205390692</v>
      </c>
      <c r="O11" s="126">
        <v>286365470</v>
      </c>
      <c r="P11" s="3">
        <v>338648079</v>
      </c>
    </row>
    <row r="12" spans="1:16" x14ac:dyDescent="0.35">
      <c r="A12" s="9" t="s">
        <v>13</v>
      </c>
      <c r="B12" s="17">
        <v>50902446</v>
      </c>
      <c r="C12" s="17">
        <v>46736161</v>
      </c>
      <c r="D12" s="17">
        <v>47786579</v>
      </c>
      <c r="E12" s="17">
        <v>47923059</v>
      </c>
      <c r="F12" s="17">
        <v>56022755</v>
      </c>
      <c r="G12" s="17">
        <v>65252726</v>
      </c>
      <c r="H12" s="17">
        <v>73323906</v>
      </c>
      <c r="I12" s="17">
        <v>93682453</v>
      </c>
      <c r="J12" s="17">
        <v>116134681</v>
      </c>
      <c r="K12" s="17">
        <v>152168975</v>
      </c>
      <c r="L12" s="17">
        <v>231778719</v>
      </c>
      <c r="M12" s="17">
        <v>308752250</v>
      </c>
      <c r="N12" s="17">
        <v>419112417</v>
      </c>
      <c r="O12" s="126">
        <v>546435622</v>
      </c>
      <c r="P12" s="3">
        <v>630056852</v>
      </c>
    </row>
    <row r="13" spans="1:16" x14ac:dyDescent="0.35">
      <c r="A13" s="9" t="s">
        <v>14</v>
      </c>
      <c r="B13" s="17">
        <v>178581076</v>
      </c>
      <c r="C13" s="17">
        <v>223634920</v>
      </c>
      <c r="D13" s="17">
        <v>240869982</v>
      </c>
      <c r="E13" s="17">
        <v>220220466</v>
      </c>
      <c r="F13" s="17">
        <v>180168798</v>
      </c>
      <c r="G13" s="17">
        <v>146078695</v>
      </c>
      <c r="H13" s="17">
        <v>127355415</v>
      </c>
      <c r="I13" s="17">
        <v>115447896</v>
      </c>
      <c r="J13" s="17">
        <v>106016274</v>
      </c>
      <c r="K13" s="17">
        <v>95085139</v>
      </c>
      <c r="L13" s="17">
        <v>97320809</v>
      </c>
      <c r="M13" s="17">
        <v>97364802</v>
      </c>
      <c r="N13" s="17">
        <v>105671843</v>
      </c>
      <c r="O13" s="126">
        <v>123659937</v>
      </c>
      <c r="P13" s="3">
        <v>134361077</v>
      </c>
    </row>
    <row r="14" spans="1:16" x14ac:dyDescent="0.35">
      <c r="A14" s="9" t="s">
        <v>15</v>
      </c>
      <c r="B14" s="17">
        <v>27137529</v>
      </c>
      <c r="C14" s="17">
        <v>30365272</v>
      </c>
      <c r="D14" s="17">
        <v>31606415</v>
      </c>
      <c r="E14" s="17">
        <v>32091982</v>
      </c>
      <c r="F14" s="17">
        <v>31493828</v>
      </c>
      <c r="G14" s="17">
        <v>37179131</v>
      </c>
      <c r="H14" s="17">
        <v>49380763</v>
      </c>
      <c r="I14" s="17">
        <v>92522161</v>
      </c>
      <c r="J14" s="17">
        <v>152492467</v>
      </c>
      <c r="K14" s="17">
        <v>182859195</v>
      </c>
      <c r="L14" s="17">
        <v>306213633</v>
      </c>
      <c r="M14" s="17">
        <v>605276283</v>
      </c>
      <c r="N14" s="17">
        <v>1010685565</v>
      </c>
      <c r="O14" s="126">
        <v>1127818522</v>
      </c>
      <c r="P14" s="3">
        <v>1103822172</v>
      </c>
    </row>
    <row r="15" spans="1:16" x14ac:dyDescent="0.35">
      <c r="A15" s="12" t="s">
        <v>16</v>
      </c>
      <c r="B15" s="18">
        <v>74388865</v>
      </c>
      <c r="C15" s="18">
        <v>65305104</v>
      </c>
      <c r="D15" s="18">
        <v>57494256</v>
      </c>
      <c r="E15" s="18">
        <v>50666645</v>
      </c>
      <c r="F15" s="18">
        <v>43457973</v>
      </c>
      <c r="G15" s="18">
        <v>38388454</v>
      </c>
      <c r="H15" s="18">
        <v>34448632</v>
      </c>
      <c r="I15" s="18">
        <v>30834351</v>
      </c>
      <c r="J15" s="18">
        <v>28919964</v>
      </c>
      <c r="K15" s="18">
        <v>25528396</v>
      </c>
      <c r="L15" s="18">
        <v>23644133</v>
      </c>
      <c r="M15" s="18">
        <v>19737501</v>
      </c>
      <c r="N15" s="18">
        <v>19623868</v>
      </c>
      <c r="O15" s="126">
        <v>11437444</v>
      </c>
      <c r="P15" s="3">
        <v>14923846</v>
      </c>
    </row>
    <row r="16" spans="1:16" x14ac:dyDescent="0.35">
      <c r="A16" s="9" t="s">
        <v>17</v>
      </c>
      <c r="B16" s="17">
        <v>72905911</v>
      </c>
      <c r="C16" s="17">
        <v>76618016</v>
      </c>
      <c r="D16" s="17">
        <v>82657281</v>
      </c>
      <c r="E16" s="17">
        <v>84028810</v>
      </c>
      <c r="F16" s="17">
        <v>85478028</v>
      </c>
      <c r="G16" s="17">
        <v>95881423</v>
      </c>
      <c r="H16" s="17">
        <v>105732952</v>
      </c>
      <c r="I16" s="17">
        <v>127187943</v>
      </c>
      <c r="J16" s="17">
        <v>138840818</v>
      </c>
      <c r="K16" s="17">
        <v>139635434</v>
      </c>
      <c r="L16" s="17">
        <v>155266930</v>
      </c>
      <c r="M16" s="17">
        <v>185656317</v>
      </c>
      <c r="N16" s="17">
        <v>238937395</v>
      </c>
      <c r="O16" s="126">
        <v>271335257</v>
      </c>
      <c r="P16" s="3">
        <v>297409318</v>
      </c>
    </row>
    <row r="17" spans="1:16" x14ac:dyDescent="0.35">
      <c r="A17" s="9" t="s">
        <v>18</v>
      </c>
      <c r="B17" s="17">
        <v>47135279</v>
      </c>
      <c r="C17" s="17">
        <v>48728955</v>
      </c>
      <c r="D17" s="17">
        <v>47110183</v>
      </c>
      <c r="E17" s="17">
        <v>47705845</v>
      </c>
      <c r="F17" s="17">
        <v>51421436</v>
      </c>
      <c r="G17" s="17">
        <v>59540614</v>
      </c>
      <c r="H17" s="17">
        <v>60255862</v>
      </c>
      <c r="I17" s="17">
        <v>65899716</v>
      </c>
      <c r="J17" s="17">
        <v>65544419</v>
      </c>
      <c r="K17" s="17">
        <v>64394430</v>
      </c>
      <c r="L17" s="17">
        <v>66165423</v>
      </c>
      <c r="M17" s="17">
        <v>85231717</v>
      </c>
      <c r="N17" s="17">
        <v>122146793</v>
      </c>
      <c r="O17" s="126">
        <v>150269709</v>
      </c>
      <c r="P17" s="3">
        <v>161846763</v>
      </c>
    </row>
    <row r="18" spans="1:16" x14ac:dyDescent="0.35">
      <c r="A18" s="9" t="s">
        <v>19</v>
      </c>
      <c r="B18" s="17">
        <v>39850214</v>
      </c>
      <c r="C18" s="17">
        <v>38959668</v>
      </c>
      <c r="D18" s="17">
        <v>34308800</v>
      </c>
      <c r="E18" s="17">
        <v>31947763</v>
      </c>
      <c r="F18" s="17">
        <v>28293556</v>
      </c>
      <c r="G18" s="17">
        <v>26852881</v>
      </c>
      <c r="H18" s="17">
        <v>27372598</v>
      </c>
      <c r="I18" s="17">
        <v>28186232</v>
      </c>
      <c r="J18" s="17">
        <v>25821517</v>
      </c>
      <c r="K18" s="17">
        <v>20668150</v>
      </c>
      <c r="L18" s="17">
        <v>22434113</v>
      </c>
      <c r="M18" s="17">
        <v>35806294</v>
      </c>
      <c r="N18" s="17">
        <v>48142792</v>
      </c>
      <c r="O18" s="126">
        <v>53514164</v>
      </c>
      <c r="P18" s="3">
        <v>46786756</v>
      </c>
    </row>
    <row r="19" spans="1:16" x14ac:dyDescent="0.35">
      <c r="A19" s="43" t="s">
        <v>20</v>
      </c>
      <c r="B19" s="47">
        <f t="shared" ref="B19:K19" si="0">SUM(B2:B18)</f>
        <v>824030150</v>
      </c>
      <c r="C19" s="47">
        <f t="shared" si="0"/>
        <v>850967835</v>
      </c>
      <c r="D19" s="47">
        <f t="shared" si="0"/>
        <v>862291690</v>
      </c>
      <c r="E19" s="47">
        <f t="shared" si="0"/>
        <v>822696997</v>
      </c>
      <c r="F19" s="47">
        <f t="shared" si="0"/>
        <v>790423858</v>
      </c>
      <c r="G19" s="47">
        <f t="shared" si="0"/>
        <v>830221790</v>
      </c>
      <c r="H19" s="47">
        <f t="shared" si="0"/>
        <v>900040015</v>
      </c>
      <c r="I19" s="47">
        <f t="shared" si="0"/>
        <v>1059708953</v>
      </c>
      <c r="J19" s="47">
        <f t="shared" si="0"/>
        <v>1204943032</v>
      </c>
      <c r="K19" s="47">
        <f t="shared" si="0"/>
        <v>1270554801</v>
      </c>
      <c r="L19" s="47">
        <f>SUM(L2:L18)</f>
        <v>1558140061</v>
      </c>
      <c r="M19" s="47">
        <f>SUM(M2:M18)</f>
        <v>2177983815</v>
      </c>
      <c r="N19" s="47">
        <f>SUM(N2:N18)</f>
        <v>3014721266</v>
      </c>
      <c r="O19" s="2">
        <f>SUM(O2:O18)</f>
        <v>3595800308</v>
      </c>
      <c r="P19" s="47">
        <f>SUM(P2:P18)</f>
        <v>3817567807</v>
      </c>
    </row>
    <row r="22" spans="1:16" x14ac:dyDescent="0.35">
      <c r="A22" s="62" t="s">
        <v>93</v>
      </c>
      <c r="B22" s="68">
        <v>2007</v>
      </c>
      <c r="C22" s="68">
        <v>2008</v>
      </c>
      <c r="D22" s="68">
        <v>2009</v>
      </c>
      <c r="E22" s="68">
        <v>2010</v>
      </c>
      <c r="F22" s="68">
        <v>2011</v>
      </c>
      <c r="G22" s="68">
        <v>2012</v>
      </c>
      <c r="H22" s="68">
        <v>2013</v>
      </c>
      <c r="I22" s="68">
        <v>2014</v>
      </c>
      <c r="J22" s="68">
        <v>2015</v>
      </c>
      <c r="K22" s="68">
        <v>2016</v>
      </c>
      <c r="L22" s="69">
        <v>2017</v>
      </c>
      <c r="M22" s="69">
        <v>2018</v>
      </c>
      <c r="N22" s="69">
        <v>2019</v>
      </c>
      <c r="O22" s="125">
        <v>2020</v>
      </c>
      <c r="P22" s="125">
        <v>2021</v>
      </c>
    </row>
    <row r="23" spans="1:16" x14ac:dyDescent="0.35">
      <c r="A23" s="62" t="s">
        <v>3</v>
      </c>
      <c r="B23" s="70">
        <v>29312208</v>
      </c>
      <c r="C23" s="70">
        <v>28964421</v>
      </c>
      <c r="D23" s="70">
        <v>30527651</v>
      </c>
      <c r="E23" s="70">
        <v>35735385</v>
      </c>
      <c r="F23" s="70">
        <v>40232698</v>
      </c>
      <c r="G23" s="70">
        <v>47969623</v>
      </c>
      <c r="H23" s="70">
        <v>52134943</v>
      </c>
      <c r="I23" s="70">
        <v>59852836</v>
      </c>
      <c r="J23" s="70">
        <v>62358619</v>
      </c>
      <c r="K23" s="70">
        <v>65850803</v>
      </c>
      <c r="L23" s="70">
        <v>64882777</v>
      </c>
      <c r="M23" s="70">
        <v>69209265</v>
      </c>
      <c r="N23" s="97">
        <v>65486779</v>
      </c>
      <c r="O23" s="126">
        <v>68995864</v>
      </c>
      <c r="P23" s="3">
        <v>75798547</v>
      </c>
    </row>
    <row r="24" spans="1:16" x14ac:dyDescent="0.35">
      <c r="A24" s="62" t="s">
        <v>4</v>
      </c>
      <c r="B24" s="70">
        <v>3527673</v>
      </c>
      <c r="C24" s="70">
        <v>3609462</v>
      </c>
      <c r="D24" s="70">
        <v>3620881</v>
      </c>
      <c r="E24" s="70">
        <v>3448278</v>
      </c>
      <c r="F24" s="70">
        <v>3800321</v>
      </c>
      <c r="G24" s="70">
        <v>4070641</v>
      </c>
      <c r="H24" s="70">
        <v>2613926</v>
      </c>
      <c r="I24" s="70">
        <v>2003091</v>
      </c>
      <c r="J24" s="70">
        <v>2291477</v>
      </c>
      <c r="K24" s="70">
        <v>3314542</v>
      </c>
      <c r="L24" s="70">
        <v>2830140</v>
      </c>
      <c r="M24" s="70">
        <v>3435980</v>
      </c>
      <c r="N24" s="97">
        <v>6462464</v>
      </c>
      <c r="O24" s="126">
        <v>7398544</v>
      </c>
      <c r="P24" s="3">
        <v>6264033</v>
      </c>
    </row>
    <row r="25" spans="1:16" x14ac:dyDescent="0.35">
      <c r="A25" s="62" t="s">
        <v>5</v>
      </c>
      <c r="B25" s="70">
        <v>65809541</v>
      </c>
      <c r="C25" s="70">
        <v>65567650</v>
      </c>
      <c r="D25" s="70">
        <v>60017641</v>
      </c>
      <c r="E25" s="70">
        <v>56911827</v>
      </c>
      <c r="F25" s="70">
        <v>52802726</v>
      </c>
      <c r="G25" s="70">
        <v>52783926</v>
      </c>
      <c r="H25" s="70">
        <v>51245053</v>
      </c>
      <c r="I25" s="70">
        <v>50398948</v>
      </c>
      <c r="J25" s="70">
        <v>53675817</v>
      </c>
      <c r="K25" s="70">
        <v>48842180</v>
      </c>
      <c r="L25" s="70">
        <v>43603317</v>
      </c>
      <c r="M25" s="70">
        <v>39194508</v>
      </c>
      <c r="N25" s="97">
        <v>39081000</v>
      </c>
      <c r="O25" s="126">
        <v>41408485</v>
      </c>
      <c r="P25" s="3">
        <v>37416845</v>
      </c>
    </row>
    <row r="26" spans="1:16" x14ac:dyDescent="0.35">
      <c r="A26" s="62" t="s">
        <v>6</v>
      </c>
      <c r="B26" s="70">
        <v>2474609</v>
      </c>
      <c r="C26" s="70">
        <v>2456769</v>
      </c>
      <c r="D26" s="70">
        <v>2333132</v>
      </c>
      <c r="E26" s="70">
        <v>2217234</v>
      </c>
      <c r="F26" s="70">
        <v>2080229</v>
      </c>
      <c r="G26" s="70">
        <v>2067441</v>
      </c>
      <c r="H26" s="70">
        <v>2210789</v>
      </c>
      <c r="I26" s="70">
        <v>2269299</v>
      </c>
      <c r="J26" s="70">
        <v>1998030</v>
      </c>
      <c r="K26" s="70">
        <v>1779621</v>
      </c>
      <c r="L26" s="70">
        <v>1666176</v>
      </c>
      <c r="M26" s="70">
        <v>1448629</v>
      </c>
      <c r="N26" s="97">
        <v>1222436</v>
      </c>
      <c r="O26" s="126">
        <v>1301633</v>
      </c>
      <c r="P26" s="139" t="s">
        <v>106</v>
      </c>
    </row>
    <row r="27" spans="1:16" x14ac:dyDescent="0.35">
      <c r="A27" s="62" t="s">
        <v>7</v>
      </c>
      <c r="B27" s="70">
        <v>39368125</v>
      </c>
      <c r="C27" s="70">
        <v>42472580</v>
      </c>
      <c r="D27" s="70">
        <v>45182794</v>
      </c>
      <c r="E27" s="70">
        <v>49435434</v>
      </c>
      <c r="F27" s="70">
        <v>53829983</v>
      </c>
      <c r="G27" s="70">
        <v>56125456</v>
      </c>
      <c r="H27" s="70">
        <v>63154282</v>
      </c>
      <c r="I27" s="70">
        <v>71821089</v>
      </c>
      <c r="J27" s="70">
        <v>69847751</v>
      </c>
      <c r="K27" s="70">
        <v>63668686</v>
      </c>
      <c r="L27" s="70">
        <v>58797049</v>
      </c>
      <c r="M27" s="70">
        <v>51936548</v>
      </c>
      <c r="N27" s="97">
        <v>50098535</v>
      </c>
      <c r="O27" s="126">
        <v>41009436</v>
      </c>
      <c r="P27" s="3">
        <v>36168928</v>
      </c>
    </row>
    <row r="28" spans="1:16" x14ac:dyDescent="0.35">
      <c r="A28" s="62" t="s">
        <v>8</v>
      </c>
      <c r="B28" s="70">
        <v>36250108</v>
      </c>
      <c r="C28" s="70">
        <v>35424638</v>
      </c>
      <c r="D28" s="70">
        <v>34146378</v>
      </c>
      <c r="E28" s="70">
        <v>32307556</v>
      </c>
      <c r="F28" s="70">
        <v>29935323</v>
      </c>
      <c r="G28" s="70">
        <v>28974785</v>
      </c>
      <c r="H28" s="70">
        <v>26943260</v>
      </c>
      <c r="I28" s="70">
        <v>27359609</v>
      </c>
      <c r="J28" s="70">
        <v>26836805</v>
      </c>
      <c r="K28" s="70">
        <v>23885919</v>
      </c>
      <c r="L28" s="70">
        <v>22545965</v>
      </c>
      <c r="M28" s="70">
        <v>20817968</v>
      </c>
      <c r="N28" s="97">
        <v>21412928</v>
      </c>
      <c r="O28" s="126">
        <f>20336369+234767</f>
        <v>20571136</v>
      </c>
      <c r="P28" s="3">
        <v>16441513</v>
      </c>
    </row>
    <row r="29" spans="1:16" x14ac:dyDescent="0.35">
      <c r="A29" s="62" t="s">
        <v>9</v>
      </c>
      <c r="B29" s="70">
        <v>13124494</v>
      </c>
      <c r="C29" s="70">
        <v>12830994</v>
      </c>
      <c r="D29" s="70">
        <v>13374871</v>
      </c>
      <c r="E29" s="70">
        <v>16379854</v>
      </c>
      <c r="F29" s="70">
        <v>28885902</v>
      </c>
      <c r="G29" s="70">
        <v>52471762</v>
      </c>
      <c r="H29" s="70">
        <v>74427874</v>
      </c>
      <c r="I29" s="70">
        <v>94137601</v>
      </c>
      <c r="J29" s="70">
        <v>107979262</v>
      </c>
      <c r="K29" s="70">
        <v>107746933</v>
      </c>
      <c r="L29" s="70">
        <v>114611735</v>
      </c>
      <c r="M29" s="70">
        <v>135146628</v>
      </c>
      <c r="N29" s="97">
        <v>170876163</v>
      </c>
      <c r="O29" s="126">
        <f>208548450+431718</f>
        <v>208980168</v>
      </c>
      <c r="P29" s="3">
        <v>205517403</v>
      </c>
    </row>
    <row r="30" spans="1:16" x14ac:dyDescent="0.35">
      <c r="A30" s="62" t="s">
        <v>10</v>
      </c>
      <c r="B30" s="70">
        <v>6633243</v>
      </c>
      <c r="C30" s="70">
        <v>6752985</v>
      </c>
      <c r="D30" s="70">
        <v>6569156</v>
      </c>
      <c r="E30" s="70">
        <v>8238961</v>
      </c>
      <c r="F30" s="70">
        <v>12823581</v>
      </c>
      <c r="G30" s="70">
        <v>21344085</v>
      </c>
      <c r="H30" s="70">
        <v>28300503</v>
      </c>
      <c r="I30" s="70">
        <v>38298056</v>
      </c>
      <c r="J30" s="70">
        <v>42220731</v>
      </c>
      <c r="K30" s="70">
        <v>43141425</v>
      </c>
      <c r="L30" s="70">
        <v>50353285</v>
      </c>
      <c r="M30" s="70">
        <v>84325563</v>
      </c>
      <c r="N30" s="97">
        <v>124463257</v>
      </c>
      <c r="O30" s="126">
        <f>182156274+152093</f>
        <v>182308367</v>
      </c>
      <c r="P30" s="3">
        <v>230419157</v>
      </c>
    </row>
    <row r="31" spans="1:16" x14ac:dyDescent="0.35">
      <c r="A31" s="62" t="s">
        <v>11</v>
      </c>
      <c r="B31" s="70">
        <v>125458906</v>
      </c>
      <c r="C31" s="70">
        <v>108904455</v>
      </c>
      <c r="D31" s="70">
        <v>106395162</v>
      </c>
      <c r="E31" s="70">
        <v>81368201</v>
      </c>
      <c r="F31" s="70">
        <v>60461577</v>
      </c>
      <c r="G31" s="70">
        <v>54988651</v>
      </c>
      <c r="H31" s="70">
        <v>68498377</v>
      </c>
      <c r="I31" s="70">
        <v>92809163</v>
      </c>
      <c r="J31" s="70">
        <v>121199226</v>
      </c>
      <c r="K31" s="70">
        <v>141797954</v>
      </c>
      <c r="L31" s="70">
        <v>196968022</v>
      </c>
      <c r="M31" s="70">
        <v>304544835</v>
      </c>
      <c r="N31" s="97">
        <v>365906339</v>
      </c>
      <c r="O31" s="126">
        <v>452990550</v>
      </c>
      <c r="P31" s="3">
        <v>481686518</v>
      </c>
    </row>
    <row r="32" spans="1:16" x14ac:dyDescent="0.35">
      <c r="A32" s="62" t="s">
        <v>12</v>
      </c>
      <c r="B32" s="70">
        <v>11169923</v>
      </c>
      <c r="C32" s="70">
        <v>13635785</v>
      </c>
      <c r="D32" s="70">
        <v>18290528</v>
      </c>
      <c r="E32" s="70">
        <v>22069697</v>
      </c>
      <c r="F32" s="70">
        <v>29235144</v>
      </c>
      <c r="G32" s="70">
        <v>40251496</v>
      </c>
      <c r="H32" s="70">
        <v>52640880</v>
      </c>
      <c r="I32" s="70">
        <v>66998509</v>
      </c>
      <c r="J32" s="70">
        <v>82765174</v>
      </c>
      <c r="K32" s="70">
        <v>90187019</v>
      </c>
      <c r="L32" s="70">
        <v>99057835</v>
      </c>
      <c r="M32" s="70">
        <v>130098727</v>
      </c>
      <c r="N32" s="97">
        <v>205390692</v>
      </c>
      <c r="O32" s="126">
        <v>286365470</v>
      </c>
      <c r="P32" s="3">
        <v>338648079</v>
      </c>
    </row>
    <row r="33" spans="1:16" x14ac:dyDescent="0.35">
      <c r="A33" s="62" t="s">
        <v>13</v>
      </c>
      <c r="B33" s="70">
        <v>50902446</v>
      </c>
      <c r="C33" s="70">
        <v>46736161</v>
      </c>
      <c r="D33" s="70">
        <v>47786579</v>
      </c>
      <c r="E33" s="70">
        <v>47923059</v>
      </c>
      <c r="F33" s="70">
        <v>56022755</v>
      </c>
      <c r="G33" s="70">
        <v>65252726</v>
      </c>
      <c r="H33" s="70">
        <v>73323906</v>
      </c>
      <c r="I33" s="70">
        <v>93682453</v>
      </c>
      <c r="J33" s="70">
        <v>116134681</v>
      </c>
      <c r="K33" s="70">
        <v>152168975</v>
      </c>
      <c r="L33" s="70">
        <v>231778719</v>
      </c>
      <c r="M33" s="70">
        <v>308752250</v>
      </c>
      <c r="N33" s="97">
        <v>419112417</v>
      </c>
      <c r="O33" s="126">
        <v>546435622</v>
      </c>
      <c r="P33" s="3">
        <v>630056852</v>
      </c>
    </row>
    <row r="34" spans="1:16" x14ac:dyDescent="0.35">
      <c r="A34" s="62" t="s">
        <v>14</v>
      </c>
      <c r="B34" s="70">
        <v>178581076</v>
      </c>
      <c r="C34" s="70">
        <v>223634920</v>
      </c>
      <c r="D34" s="70">
        <v>240869982</v>
      </c>
      <c r="E34" s="70">
        <v>220220466</v>
      </c>
      <c r="F34" s="70">
        <v>180168798</v>
      </c>
      <c r="G34" s="70">
        <v>146078695</v>
      </c>
      <c r="H34" s="70">
        <v>127355415</v>
      </c>
      <c r="I34" s="70">
        <v>115447896</v>
      </c>
      <c r="J34" s="70">
        <v>106016274</v>
      </c>
      <c r="K34" s="70">
        <v>95085139</v>
      </c>
      <c r="L34" s="70">
        <v>97320809</v>
      </c>
      <c r="M34" s="70">
        <v>97364802</v>
      </c>
      <c r="N34" s="97">
        <v>105671843</v>
      </c>
      <c r="O34" s="126">
        <v>123659937</v>
      </c>
      <c r="P34" s="3">
        <v>134361077</v>
      </c>
    </row>
    <row r="35" spans="1:16" x14ac:dyDescent="0.35">
      <c r="A35" s="62" t="s">
        <v>15</v>
      </c>
      <c r="B35" s="70">
        <v>27137529</v>
      </c>
      <c r="C35" s="70">
        <v>30365272</v>
      </c>
      <c r="D35" s="70">
        <v>31606415</v>
      </c>
      <c r="E35" s="70">
        <v>32091982</v>
      </c>
      <c r="F35" s="70">
        <v>31493828</v>
      </c>
      <c r="G35" s="70">
        <v>37179131</v>
      </c>
      <c r="H35" s="70">
        <v>49380763</v>
      </c>
      <c r="I35" s="70">
        <v>92522161</v>
      </c>
      <c r="J35" s="70">
        <v>152492467</v>
      </c>
      <c r="K35" s="70">
        <v>182859195</v>
      </c>
      <c r="L35" s="70">
        <v>306213633</v>
      </c>
      <c r="M35" s="70">
        <v>605276283</v>
      </c>
      <c r="N35" s="97">
        <v>1010685565</v>
      </c>
      <c r="O35" s="126">
        <v>1127818522</v>
      </c>
      <c r="P35" s="3">
        <v>1103822172</v>
      </c>
    </row>
    <row r="36" spans="1:16" x14ac:dyDescent="0.35">
      <c r="A36" s="62" t="s">
        <v>16</v>
      </c>
      <c r="B36" s="70">
        <v>74388865</v>
      </c>
      <c r="C36" s="70">
        <v>65305104</v>
      </c>
      <c r="D36" s="70">
        <v>57494256</v>
      </c>
      <c r="E36" s="70">
        <v>50666645</v>
      </c>
      <c r="F36" s="70">
        <v>43457973</v>
      </c>
      <c r="G36" s="70">
        <v>38388454</v>
      </c>
      <c r="H36" s="70">
        <v>34448632</v>
      </c>
      <c r="I36" s="70">
        <v>30834351</v>
      </c>
      <c r="J36" s="70">
        <v>28919964</v>
      </c>
      <c r="K36" s="70">
        <v>25528396</v>
      </c>
      <c r="L36" s="70">
        <v>23644133</v>
      </c>
      <c r="M36" s="70">
        <v>19737501</v>
      </c>
      <c r="N36" s="97">
        <v>19623868</v>
      </c>
      <c r="O36" s="126">
        <v>11437444</v>
      </c>
      <c r="P36" s="3">
        <v>14923846</v>
      </c>
    </row>
    <row r="37" spans="1:16" x14ac:dyDescent="0.35">
      <c r="A37" s="62" t="s">
        <v>17</v>
      </c>
      <c r="B37" s="70">
        <v>72905911</v>
      </c>
      <c r="C37" s="70">
        <v>76618016</v>
      </c>
      <c r="D37" s="70">
        <v>82657281</v>
      </c>
      <c r="E37" s="70">
        <v>84028810</v>
      </c>
      <c r="F37" s="70">
        <v>85478028</v>
      </c>
      <c r="G37" s="70">
        <v>95881423</v>
      </c>
      <c r="H37" s="70">
        <v>105732952</v>
      </c>
      <c r="I37" s="70">
        <v>127187943</v>
      </c>
      <c r="J37" s="70">
        <v>138840818</v>
      </c>
      <c r="K37" s="70">
        <v>139635434</v>
      </c>
      <c r="L37" s="70">
        <v>155266930</v>
      </c>
      <c r="M37" s="70">
        <v>185656317</v>
      </c>
      <c r="N37" s="97">
        <v>238937395</v>
      </c>
      <c r="O37" s="126">
        <v>271335257</v>
      </c>
      <c r="P37" s="3">
        <v>297409318</v>
      </c>
    </row>
    <row r="38" spans="1:16" x14ac:dyDescent="0.35">
      <c r="A38" s="62" t="s">
        <v>18</v>
      </c>
      <c r="B38" s="70">
        <v>47135279</v>
      </c>
      <c r="C38" s="70">
        <v>48728955</v>
      </c>
      <c r="D38" s="70">
        <v>47110183</v>
      </c>
      <c r="E38" s="70">
        <v>47705845</v>
      </c>
      <c r="F38" s="70">
        <v>51421436</v>
      </c>
      <c r="G38" s="70">
        <v>59540614</v>
      </c>
      <c r="H38" s="70">
        <v>60255862</v>
      </c>
      <c r="I38" s="70">
        <v>65899716</v>
      </c>
      <c r="J38" s="70">
        <v>65544419</v>
      </c>
      <c r="K38" s="70">
        <v>64394430</v>
      </c>
      <c r="L38" s="70">
        <v>66165423</v>
      </c>
      <c r="M38" s="70">
        <v>85231717</v>
      </c>
      <c r="N38" s="97">
        <v>122146793</v>
      </c>
      <c r="O38" s="126">
        <v>150269709</v>
      </c>
      <c r="P38" s="3">
        <v>161846763</v>
      </c>
    </row>
    <row r="39" spans="1:16" x14ac:dyDescent="0.35">
      <c r="A39" s="62" t="s">
        <v>19</v>
      </c>
      <c r="B39" s="70">
        <v>39850214</v>
      </c>
      <c r="C39" s="70">
        <v>38959668</v>
      </c>
      <c r="D39" s="70">
        <v>34308800</v>
      </c>
      <c r="E39" s="70">
        <v>31947763</v>
      </c>
      <c r="F39" s="70">
        <v>28293556</v>
      </c>
      <c r="G39" s="70">
        <v>26852881</v>
      </c>
      <c r="H39" s="70">
        <v>27372598</v>
      </c>
      <c r="I39" s="70">
        <v>28186232</v>
      </c>
      <c r="J39" s="70">
        <v>25821517</v>
      </c>
      <c r="K39" s="70">
        <v>20668150</v>
      </c>
      <c r="L39" s="70">
        <v>22434113</v>
      </c>
      <c r="M39" s="70">
        <v>35806294</v>
      </c>
      <c r="N39" s="97">
        <v>48142792</v>
      </c>
      <c r="O39" s="126">
        <v>53514164</v>
      </c>
      <c r="P39" s="3">
        <v>46786756</v>
      </c>
    </row>
    <row r="40" spans="1:16" x14ac:dyDescent="0.35">
      <c r="A40" s="62" t="s">
        <v>20</v>
      </c>
      <c r="B40" s="73">
        <f t="shared" ref="B40:K40" si="1">SUM(B23:B39)</f>
        <v>824030150</v>
      </c>
      <c r="C40" s="73">
        <f t="shared" si="1"/>
        <v>850967835</v>
      </c>
      <c r="D40" s="73">
        <f t="shared" si="1"/>
        <v>862291690</v>
      </c>
      <c r="E40" s="73">
        <f t="shared" si="1"/>
        <v>822696997</v>
      </c>
      <c r="F40" s="73">
        <f t="shared" si="1"/>
        <v>790423858</v>
      </c>
      <c r="G40" s="73">
        <f t="shared" si="1"/>
        <v>830221790</v>
      </c>
      <c r="H40" s="73">
        <f t="shared" si="1"/>
        <v>900040015</v>
      </c>
      <c r="I40" s="73">
        <f t="shared" si="1"/>
        <v>1059708953</v>
      </c>
      <c r="J40" s="73">
        <f t="shared" si="1"/>
        <v>1204943032</v>
      </c>
      <c r="K40" s="73">
        <f t="shared" si="1"/>
        <v>1270554801</v>
      </c>
      <c r="L40" s="73">
        <f>SUM(L23:L39)</f>
        <v>1558140061</v>
      </c>
      <c r="M40" s="73">
        <f>SUM(M23:M39)</f>
        <v>2177983815</v>
      </c>
      <c r="N40" s="73">
        <f>SUM(N23:N39)</f>
        <v>3014721266</v>
      </c>
      <c r="O40" s="73">
        <f>SUM(O23:O39)</f>
        <v>3595800308</v>
      </c>
      <c r="P40" s="73">
        <f>SUM(P23:P39)</f>
        <v>3817567807</v>
      </c>
    </row>
    <row r="41" spans="1:16" x14ac:dyDescent="0.35">
      <c r="A41" s="62" t="s">
        <v>21</v>
      </c>
      <c r="B41" s="66">
        <f>B40/B42</f>
        <v>0.11905288321608376</v>
      </c>
      <c r="C41" s="66">
        <f t="shared" ref="C41:M41" si="2">C40/C42</f>
        <v>0.10977577688466707</v>
      </c>
      <c r="D41" s="66">
        <f t="shared" si="2"/>
        <v>0.1130845801285268</v>
      </c>
      <c r="E41" s="66">
        <f t="shared" si="2"/>
        <v>0.10940459487709374</v>
      </c>
      <c r="F41" s="66">
        <f t="shared" si="2"/>
        <v>0.10000032561117105</v>
      </c>
      <c r="G41" s="66">
        <f t="shared" si="2"/>
        <v>0.10155544054181181</v>
      </c>
      <c r="H41" s="66">
        <f t="shared" si="2"/>
        <v>0.10777223298977488</v>
      </c>
      <c r="I41" s="66">
        <f t="shared" si="2"/>
        <v>0.1212952333651733</v>
      </c>
      <c r="J41" s="66">
        <f t="shared" si="2"/>
        <v>0.13594461388520376</v>
      </c>
      <c r="K41" s="66">
        <f t="shared" si="2"/>
        <v>0.15462988323800159</v>
      </c>
      <c r="L41" s="66">
        <f t="shared" si="2"/>
        <v>0.19191633554756818</v>
      </c>
      <c r="M41" s="66">
        <f t="shared" si="2"/>
        <v>0.24600562259855346</v>
      </c>
      <c r="N41" s="66">
        <f t="shared" ref="N41" si="3">N40/N42</f>
        <v>0.30868643448210331</v>
      </c>
    </row>
    <row r="42" spans="1:16" x14ac:dyDescent="0.35">
      <c r="A42" s="62" t="s">
        <v>22</v>
      </c>
      <c r="B42" s="64">
        <v>6921547196</v>
      </c>
      <c r="C42" s="64">
        <v>7751872582</v>
      </c>
      <c r="D42" s="64">
        <v>7625192480</v>
      </c>
      <c r="E42" s="64">
        <v>7519766404</v>
      </c>
      <c r="F42" s="64">
        <v>7904212843</v>
      </c>
      <c r="G42" s="64">
        <v>8175059707</v>
      </c>
      <c r="H42" s="64">
        <v>8351316383</v>
      </c>
      <c r="I42" s="64">
        <v>8736608386</v>
      </c>
      <c r="J42" s="64">
        <v>8863484897</v>
      </c>
      <c r="K42" s="64">
        <v>8216748111</v>
      </c>
      <c r="L42" s="64">
        <v>8118850626</v>
      </c>
      <c r="M42" s="64">
        <v>8853390390</v>
      </c>
      <c r="N42" s="64">
        <v>9766290090</v>
      </c>
    </row>
  </sheetData>
  <pageMargins left="0.7" right="0.7" top="0.75" bottom="0.75" header="0.3" footer="0.3"/>
  <pageSetup scale="7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Q42"/>
  <sheetViews>
    <sheetView workbookViewId="0">
      <selection activeCell="A23" sqref="A23:A39"/>
    </sheetView>
  </sheetViews>
  <sheetFormatPr defaultRowHeight="14.5" x14ac:dyDescent="0.35"/>
  <cols>
    <col min="1" max="1" width="12.453125" bestFit="1" customWidth="1"/>
  </cols>
  <sheetData>
    <row r="1" spans="1:17" x14ac:dyDescent="0.35">
      <c r="A1" s="43" t="s">
        <v>94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8">
        <v>2017</v>
      </c>
      <c r="M1" s="48">
        <v>2018</v>
      </c>
      <c r="N1" s="125">
        <v>2019</v>
      </c>
      <c r="O1" s="125">
        <v>2020</v>
      </c>
      <c r="P1" s="157">
        <v>2021</v>
      </c>
      <c r="Q1" s="158">
        <v>2022</v>
      </c>
    </row>
    <row r="2" spans="1:17" x14ac:dyDescent="0.35">
      <c r="A2" s="9" t="s">
        <v>3</v>
      </c>
      <c r="B2" s="24">
        <v>363</v>
      </c>
      <c r="C2" s="24">
        <v>576</v>
      </c>
      <c r="D2" s="24">
        <v>401</v>
      </c>
      <c r="E2" s="11">
        <v>1051</v>
      </c>
      <c r="F2" s="11">
        <v>1344</v>
      </c>
      <c r="G2" s="11">
        <v>1141</v>
      </c>
      <c r="H2" s="24">
        <v>917</v>
      </c>
      <c r="I2" s="11">
        <v>1274</v>
      </c>
      <c r="J2" s="24">
        <v>380</v>
      </c>
      <c r="K2" s="24">
        <v>157</v>
      </c>
      <c r="L2" s="24">
        <v>286</v>
      </c>
      <c r="M2" s="24">
        <v>326</v>
      </c>
      <c r="N2" s="65">
        <v>358</v>
      </c>
      <c r="O2" s="117">
        <v>129</v>
      </c>
      <c r="P2">
        <v>220</v>
      </c>
    </row>
    <row r="3" spans="1:17" x14ac:dyDescent="0.35">
      <c r="A3" s="9" t="s">
        <v>4</v>
      </c>
      <c r="B3" s="24">
        <v>36</v>
      </c>
      <c r="C3" s="24">
        <v>31</v>
      </c>
      <c r="D3" s="24">
        <v>13</v>
      </c>
      <c r="E3" s="11">
        <v>37</v>
      </c>
      <c r="F3" s="11">
        <v>49</v>
      </c>
      <c r="G3" s="11">
        <v>57</v>
      </c>
      <c r="H3" s="24">
        <v>89</v>
      </c>
      <c r="I3" s="11">
        <v>75</v>
      </c>
      <c r="J3" s="24">
        <v>10</v>
      </c>
      <c r="K3" s="24">
        <v>17</v>
      </c>
      <c r="L3" s="24">
        <v>46</v>
      </c>
      <c r="M3" s="24">
        <v>80</v>
      </c>
      <c r="N3" s="65">
        <v>35</v>
      </c>
      <c r="O3" s="117">
        <v>9</v>
      </c>
      <c r="P3">
        <v>24</v>
      </c>
    </row>
    <row r="4" spans="1:17" x14ac:dyDescent="0.35">
      <c r="A4" s="12" t="s">
        <v>5</v>
      </c>
      <c r="B4" s="23">
        <v>218</v>
      </c>
      <c r="C4" s="23">
        <v>109</v>
      </c>
      <c r="D4" s="23">
        <v>72</v>
      </c>
      <c r="E4" s="23">
        <v>75</v>
      </c>
      <c r="F4" s="23">
        <v>152</v>
      </c>
      <c r="G4" s="23">
        <v>161</v>
      </c>
      <c r="H4" s="23">
        <v>208</v>
      </c>
      <c r="I4" s="23">
        <v>242</v>
      </c>
      <c r="J4" s="23">
        <v>64</v>
      </c>
      <c r="K4" s="23">
        <v>14</v>
      </c>
      <c r="L4" s="23">
        <v>43</v>
      </c>
      <c r="M4" s="23">
        <v>41</v>
      </c>
      <c r="N4" s="65">
        <v>95</v>
      </c>
      <c r="O4" s="117">
        <v>58</v>
      </c>
      <c r="P4">
        <v>349</v>
      </c>
    </row>
    <row r="5" spans="1:17" x14ac:dyDescent="0.35">
      <c r="A5" s="12" t="s">
        <v>6</v>
      </c>
      <c r="B5" s="23">
        <v>41</v>
      </c>
      <c r="C5" s="23">
        <v>47</v>
      </c>
      <c r="D5" s="13">
        <v>22</v>
      </c>
      <c r="E5" s="23">
        <v>64</v>
      </c>
      <c r="F5" s="23">
        <v>113</v>
      </c>
      <c r="G5" s="23">
        <v>80</v>
      </c>
      <c r="H5" s="23">
        <v>96</v>
      </c>
      <c r="I5" s="23">
        <v>83</v>
      </c>
      <c r="J5" s="23">
        <v>19</v>
      </c>
      <c r="K5" s="23">
        <v>20</v>
      </c>
      <c r="L5" s="23">
        <v>30</v>
      </c>
      <c r="M5" s="23">
        <v>21</v>
      </c>
      <c r="N5" s="65">
        <v>18</v>
      </c>
      <c r="O5" s="117">
        <v>18</v>
      </c>
      <c r="P5">
        <v>34</v>
      </c>
    </row>
    <row r="6" spans="1:17" x14ac:dyDescent="0.35">
      <c r="A6" s="9" t="s">
        <v>7</v>
      </c>
      <c r="B6" s="24">
        <v>171</v>
      </c>
      <c r="C6" s="24">
        <v>318</v>
      </c>
      <c r="D6" s="24">
        <v>380</v>
      </c>
      <c r="E6" s="24">
        <v>545</v>
      </c>
      <c r="F6" s="24">
        <v>732</v>
      </c>
      <c r="G6" s="24">
        <v>736</v>
      </c>
      <c r="H6" s="24">
        <v>724</v>
      </c>
      <c r="I6" s="24">
        <v>515</v>
      </c>
      <c r="J6" s="24">
        <v>121</v>
      </c>
      <c r="K6" s="24">
        <v>87</v>
      </c>
      <c r="L6" s="24">
        <v>93</v>
      </c>
      <c r="M6" s="24">
        <v>126</v>
      </c>
      <c r="N6" s="65">
        <v>95</v>
      </c>
      <c r="O6" s="117">
        <v>43</v>
      </c>
      <c r="P6">
        <v>83</v>
      </c>
    </row>
    <row r="7" spans="1:17" x14ac:dyDescent="0.35">
      <c r="A7" s="12" t="s">
        <v>8</v>
      </c>
      <c r="B7" s="23">
        <v>141</v>
      </c>
      <c r="C7" s="23">
        <v>171</v>
      </c>
      <c r="D7" s="23">
        <v>61</v>
      </c>
      <c r="E7" s="13">
        <v>206</v>
      </c>
      <c r="F7" s="13">
        <v>228</v>
      </c>
      <c r="G7" s="13">
        <v>178</v>
      </c>
      <c r="H7" s="13">
        <v>220</v>
      </c>
      <c r="I7" s="13">
        <v>386</v>
      </c>
      <c r="J7" s="13">
        <v>103</v>
      </c>
      <c r="K7" s="13">
        <v>137</v>
      </c>
      <c r="L7" s="23">
        <v>185</v>
      </c>
      <c r="M7" s="13">
        <v>123</v>
      </c>
      <c r="N7" s="65">
        <v>84</v>
      </c>
      <c r="O7" s="117">
        <v>21</v>
      </c>
      <c r="P7">
        <v>57</v>
      </c>
    </row>
    <row r="8" spans="1:17" x14ac:dyDescent="0.35">
      <c r="A8" s="12" t="s">
        <v>9</v>
      </c>
      <c r="B8" s="23">
        <v>89</v>
      </c>
      <c r="C8" s="23">
        <v>114</v>
      </c>
      <c r="D8" s="13">
        <v>105</v>
      </c>
      <c r="E8" s="23">
        <v>317</v>
      </c>
      <c r="F8" s="23">
        <v>748</v>
      </c>
      <c r="G8" s="23">
        <v>819</v>
      </c>
      <c r="H8" s="23">
        <v>847</v>
      </c>
      <c r="I8" s="23">
        <v>946</v>
      </c>
      <c r="J8" s="23">
        <v>351</v>
      </c>
      <c r="K8" s="23">
        <v>254</v>
      </c>
      <c r="L8" s="23">
        <v>379</v>
      </c>
      <c r="M8" s="23">
        <v>332</v>
      </c>
      <c r="N8" s="65">
        <v>319</v>
      </c>
      <c r="O8" s="117">
        <v>158</v>
      </c>
      <c r="P8">
        <v>127</v>
      </c>
    </row>
    <row r="9" spans="1:17" x14ac:dyDescent="0.35">
      <c r="A9" s="9" t="s">
        <v>10</v>
      </c>
      <c r="B9" s="24">
        <v>91</v>
      </c>
      <c r="C9" s="24">
        <v>105</v>
      </c>
      <c r="D9" s="24">
        <v>87</v>
      </c>
      <c r="E9" s="24">
        <v>249</v>
      </c>
      <c r="F9" s="24">
        <v>288</v>
      </c>
      <c r="G9" s="24">
        <v>437</v>
      </c>
      <c r="H9" s="24">
        <v>530</v>
      </c>
      <c r="I9" s="24">
        <v>668</v>
      </c>
      <c r="J9" s="24">
        <v>346</v>
      </c>
      <c r="K9" s="24">
        <v>293</v>
      </c>
      <c r="L9" s="24">
        <v>592</v>
      </c>
      <c r="M9" s="24">
        <v>814</v>
      </c>
      <c r="N9" s="65">
        <v>783</v>
      </c>
      <c r="O9" s="117">
        <v>545</v>
      </c>
      <c r="P9">
        <v>498</v>
      </c>
    </row>
    <row r="10" spans="1:17" x14ac:dyDescent="0.35">
      <c r="A10" s="12" t="s">
        <v>11</v>
      </c>
      <c r="B10" s="23">
        <v>76</v>
      </c>
      <c r="C10" s="23">
        <v>72</v>
      </c>
      <c r="D10" s="23">
        <v>31</v>
      </c>
      <c r="E10" s="23">
        <v>48</v>
      </c>
      <c r="F10" s="23">
        <v>109</v>
      </c>
      <c r="G10" s="23">
        <v>221</v>
      </c>
      <c r="H10" s="23">
        <v>241</v>
      </c>
      <c r="I10" s="23">
        <v>480</v>
      </c>
      <c r="J10" s="23">
        <v>427</v>
      </c>
      <c r="K10" s="23">
        <v>397</v>
      </c>
      <c r="L10" s="23">
        <v>778</v>
      </c>
      <c r="M10" s="23">
        <v>704</v>
      </c>
      <c r="N10" s="65">
        <v>894</v>
      </c>
      <c r="O10" s="117">
        <v>550</v>
      </c>
      <c r="P10">
        <v>324</v>
      </c>
    </row>
    <row r="11" spans="1:17" x14ac:dyDescent="0.35">
      <c r="A11" s="9" t="s">
        <v>12</v>
      </c>
      <c r="B11" s="40">
        <v>350</v>
      </c>
      <c r="C11" s="40">
        <v>362</v>
      </c>
      <c r="D11" s="40">
        <v>246</v>
      </c>
      <c r="E11" s="40">
        <v>726</v>
      </c>
      <c r="F11" s="40">
        <v>844</v>
      </c>
      <c r="G11" s="40">
        <v>878</v>
      </c>
      <c r="H11" s="40">
        <v>903</v>
      </c>
      <c r="I11" s="40">
        <v>1172</v>
      </c>
      <c r="J11" s="40">
        <v>401</v>
      </c>
      <c r="K11" s="40">
        <v>373</v>
      </c>
      <c r="L11" s="24">
        <v>646</v>
      </c>
      <c r="M11" s="40">
        <v>1005</v>
      </c>
      <c r="N11" s="65">
        <v>1126</v>
      </c>
      <c r="O11" s="117">
        <v>784</v>
      </c>
      <c r="P11">
        <v>563</v>
      </c>
    </row>
    <row r="12" spans="1:17" x14ac:dyDescent="0.35">
      <c r="A12" s="9" t="s">
        <v>13</v>
      </c>
      <c r="B12" s="24">
        <v>199</v>
      </c>
      <c r="C12" s="24">
        <v>331</v>
      </c>
      <c r="D12" s="24">
        <v>264</v>
      </c>
      <c r="E12" s="24">
        <v>491</v>
      </c>
      <c r="F12" s="24">
        <v>799</v>
      </c>
      <c r="G12" s="24">
        <v>632</v>
      </c>
      <c r="H12" s="24">
        <v>677</v>
      </c>
      <c r="I12" s="24">
        <v>1029</v>
      </c>
      <c r="J12" s="24">
        <v>871</v>
      </c>
      <c r="K12" s="24">
        <v>794</v>
      </c>
      <c r="L12" s="24">
        <v>979</v>
      </c>
      <c r="M12" s="24">
        <v>1177</v>
      </c>
      <c r="N12" s="65">
        <v>1281</v>
      </c>
      <c r="O12" s="117">
        <v>889</v>
      </c>
      <c r="P12">
        <v>638</v>
      </c>
    </row>
    <row r="13" spans="1:17" x14ac:dyDescent="0.35">
      <c r="A13" s="9" t="s">
        <v>14</v>
      </c>
      <c r="B13" s="40">
        <v>393</v>
      </c>
      <c r="C13" s="40">
        <v>337</v>
      </c>
      <c r="D13" s="40">
        <v>107</v>
      </c>
      <c r="E13" s="40">
        <v>160</v>
      </c>
      <c r="F13" s="40">
        <v>91</v>
      </c>
      <c r="G13" s="40">
        <v>140</v>
      </c>
      <c r="H13" s="40">
        <v>128</v>
      </c>
      <c r="I13" s="40">
        <v>183</v>
      </c>
      <c r="J13" s="40">
        <v>98</v>
      </c>
      <c r="K13" s="40">
        <v>119</v>
      </c>
      <c r="L13" s="24">
        <v>259</v>
      </c>
      <c r="M13" s="40">
        <v>391</v>
      </c>
      <c r="N13" s="65">
        <v>413</v>
      </c>
      <c r="O13" s="117">
        <v>121</v>
      </c>
      <c r="P13">
        <v>118</v>
      </c>
    </row>
    <row r="14" spans="1:17" x14ac:dyDescent="0.35">
      <c r="A14" s="9" t="s">
        <v>15</v>
      </c>
      <c r="B14" s="40">
        <v>74</v>
      </c>
      <c r="C14" s="40">
        <v>79</v>
      </c>
      <c r="D14" s="40">
        <v>28</v>
      </c>
      <c r="E14" s="40">
        <v>107</v>
      </c>
      <c r="F14" s="40">
        <v>407</v>
      </c>
      <c r="G14" s="40">
        <v>428</v>
      </c>
      <c r="H14" s="40">
        <v>570</v>
      </c>
      <c r="I14" s="40">
        <v>752</v>
      </c>
      <c r="J14" s="40">
        <v>506</v>
      </c>
      <c r="K14" s="40">
        <v>592</v>
      </c>
      <c r="L14" s="24">
        <v>1391</v>
      </c>
      <c r="M14" s="40">
        <v>1736</v>
      </c>
      <c r="N14" s="65">
        <v>1412</v>
      </c>
      <c r="O14" s="117">
        <v>670</v>
      </c>
      <c r="P14">
        <v>332</v>
      </c>
    </row>
    <row r="15" spans="1:17" x14ac:dyDescent="0.35">
      <c r="A15" s="12" t="s">
        <v>16</v>
      </c>
      <c r="B15" s="23">
        <v>51</v>
      </c>
      <c r="C15" s="23">
        <v>64</v>
      </c>
      <c r="D15" s="23">
        <v>4</v>
      </c>
      <c r="E15" s="23">
        <v>5</v>
      </c>
      <c r="F15" s="23">
        <v>1</v>
      </c>
      <c r="G15" s="23">
        <v>0</v>
      </c>
      <c r="H15" s="23">
        <v>6</v>
      </c>
      <c r="I15" s="23">
        <v>14</v>
      </c>
      <c r="J15" s="23">
        <v>7</v>
      </c>
      <c r="K15" s="23">
        <v>3</v>
      </c>
      <c r="L15" s="23">
        <v>0</v>
      </c>
      <c r="M15" s="41">
        <v>0</v>
      </c>
      <c r="N15" s="65">
        <v>0</v>
      </c>
      <c r="O15" s="117">
        <v>0</v>
      </c>
      <c r="P15">
        <v>1</v>
      </c>
    </row>
    <row r="16" spans="1:17" x14ac:dyDescent="0.35">
      <c r="A16" s="9" t="s">
        <v>17</v>
      </c>
      <c r="B16" s="40">
        <v>401</v>
      </c>
      <c r="C16" s="40">
        <v>604</v>
      </c>
      <c r="D16" s="40">
        <v>239</v>
      </c>
      <c r="E16" s="40">
        <v>643</v>
      </c>
      <c r="F16" s="40">
        <v>656</v>
      </c>
      <c r="G16" s="40">
        <v>696</v>
      </c>
      <c r="H16" s="40">
        <v>771</v>
      </c>
      <c r="I16" s="40">
        <v>892</v>
      </c>
      <c r="J16" s="40">
        <v>420</v>
      </c>
      <c r="K16" s="40">
        <v>325</v>
      </c>
      <c r="L16" s="24">
        <v>323</v>
      </c>
      <c r="M16" s="40">
        <v>400</v>
      </c>
      <c r="N16" s="65">
        <v>510</v>
      </c>
      <c r="O16" s="117">
        <v>344</v>
      </c>
      <c r="P16">
        <v>302</v>
      </c>
    </row>
    <row r="17" spans="1:16" x14ac:dyDescent="0.35">
      <c r="A17" s="9" t="s">
        <v>18</v>
      </c>
      <c r="B17" s="40">
        <v>156</v>
      </c>
      <c r="C17" s="40">
        <v>152</v>
      </c>
      <c r="D17" s="40">
        <v>38</v>
      </c>
      <c r="E17" s="40">
        <v>140</v>
      </c>
      <c r="F17" s="40">
        <v>293</v>
      </c>
      <c r="G17" s="40">
        <v>361</v>
      </c>
      <c r="H17" s="40">
        <v>308</v>
      </c>
      <c r="I17" s="40">
        <v>393</v>
      </c>
      <c r="J17" s="40">
        <v>135</v>
      </c>
      <c r="K17" s="40">
        <v>131</v>
      </c>
      <c r="L17" s="24">
        <v>291</v>
      </c>
      <c r="M17" s="40">
        <v>508</v>
      </c>
      <c r="N17" s="65">
        <v>482</v>
      </c>
      <c r="O17" s="117">
        <v>140</v>
      </c>
      <c r="P17">
        <v>126</v>
      </c>
    </row>
    <row r="18" spans="1:16" x14ac:dyDescent="0.35">
      <c r="A18" s="9" t="s">
        <v>19</v>
      </c>
      <c r="B18" s="40">
        <v>42</v>
      </c>
      <c r="C18" s="40">
        <v>41</v>
      </c>
      <c r="D18" s="40">
        <v>10</v>
      </c>
      <c r="E18" s="40">
        <v>37</v>
      </c>
      <c r="F18" s="40">
        <v>30</v>
      </c>
      <c r="G18" s="40">
        <v>78</v>
      </c>
      <c r="H18" s="40">
        <v>68</v>
      </c>
      <c r="I18" s="40">
        <v>134</v>
      </c>
      <c r="J18" s="40">
        <v>49</v>
      </c>
      <c r="K18" s="40">
        <v>107</v>
      </c>
      <c r="L18" s="24">
        <v>279</v>
      </c>
      <c r="M18" s="40">
        <v>319</v>
      </c>
      <c r="N18" s="65">
        <v>280</v>
      </c>
      <c r="O18" s="117">
        <v>167</v>
      </c>
      <c r="P18">
        <v>92</v>
      </c>
    </row>
    <row r="19" spans="1:16" x14ac:dyDescent="0.35">
      <c r="A19" s="43" t="s">
        <v>20</v>
      </c>
      <c r="B19" s="44">
        <f t="shared" ref="B19:K19" si="0">SUM(B2:B18)</f>
        <v>2892</v>
      </c>
      <c r="C19" s="44">
        <f t="shared" si="0"/>
        <v>3513</v>
      </c>
      <c r="D19" s="44">
        <f t="shared" si="0"/>
        <v>2108</v>
      </c>
      <c r="E19" s="44">
        <f t="shared" si="0"/>
        <v>4901</v>
      </c>
      <c r="F19" s="44">
        <f t="shared" si="0"/>
        <v>6884</v>
      </c>
      <c r="G19" s="44">
        <f t="shared" si="0"/>
        <v>7043</v>
      </c>
      <c r="H19" s="44">
        <f t="shared" si="0"/>
        <v>7303</v>
      </c>
      <c r="I19" s="44">
        <f t="shared" si="0"/>
        <v>9238</v>
      </c>
      <c r="J19" s="44">
        <f t="shared" si="0"/>
        <v>4308</v>
      </c>
      <c r="K19" s="44">
        <f t="shared" si="0"/>
        <v>3820</v>
      </c>
      <c r="L19" s="44">
        <f>SUM(L2:L18)</f>
        <v>6600</v>
      </c>
      <c r="M19" s="44">
        <f>SUM(M2:M18)</f>
        <v>8103</v>
      </c>
      <c r="N19" s="130">
        <f>SUM(N2:N18)</f>
        <v>8185</v>
      </c>
      <c r="O19" s="130">
        <f>SUM(O2:O18)</f>
        <v>4646</v>
      </c>
      <c r="P19" s="44">
        <f>SUM(P2:P18)</f>
        <v>3888</v>
      </c>
    </row>
    <row r="22" spans="1:16" x14ac:dyDescent="0.35">
      <c r="A22" s="62" t="s">
        <v>94</v>
      </c>
      <c r="B22" s="68">
        <v>2007</v>
      </c>
      <c r="C22" s="68">
        <v>2008</v>
      </c>
      <c r="D22" s="68">
        <v>2009</v>
      </c>
      <c r="E22" s="68">
        <v>2010</v>
      </c>
      <c r="F22" s="68">
        <v>2011</v>
      </c>
      <c r="G22" s="68">
        <v>2012</v>
      </c>
      <c r="H22" s="68">
        <v>2013</v>
      </c>
      <c r="I22" s="68">
        <v>2014</v>
      </c>
      <c r="J22" s="68">
        <v>2015</v>
      </c>
      <c r="K22" s="68">
        <v>2016</v>
      </c>
      <c r="L22" s="69">
        <v>2017</v>
      </c>
      <c r="M22" s="69">
        <v>2018</v>
      </c>
      <c r="N22" s="125">
        <v>2019</v>
      </c>
      <c r="O22" s="125">
        <v>2020</v>
      </c>
      <c r="P22" s="157">
        <v>2021</v>
      </c>
    </row>
    <row r="23" spans="1:16" x14ac:dyDescent="0.35">
      <c r="A23" s="62" t="s">
        <v>3</v>
      </c>
      <c r="B23" s="63">
        <v>363</v>
      </c>
      <c r="C23" s="63">
        <v>576</v>
      </c>
      <c r="D23" s="63">
        <v>401</v>
      </c>
      <c r="E23" s="63">
        <v>1051</v>
      </c>
      <c r="F23" s="63">
        <v>1344</v>
      </c>
      <c r="G23" s="63">
        <v>1141</v>
      </c>
      <c r="H23" s="63">
        <v>917</v>
      </c>
      <c r="I23" s="63">
        <v>1274</v>
      </c>
      <c r="J23" s="63">
        <v>380</v>
      </c>
      <c r="K23" s="63">
        <v>157</v>
      </c>
      <c r="L23" s="63">
        <v>286</v>
      </c>
      <c r="M23" s="63">
        <v>326</v>
      </c>
      <c r="N23" s="65">
        <v>358</v>
      </c>
      <c r="O23" s="117">
        <v>129</v>
      </c>
      <c r="P23">
        <v>220</v>
      </c>
    </row>
    <row r="24" spans="1:16" x14ac:dyDescent="0.35">
      <c r="A24" s="62" t="s">
        <v>4</v>
      </c>
      <c r="B24" s="63">
        <v>36</v>
      </c>
      <c r="C24" s="63">
        <v>31</v>
      </c>
      <c r="D24" s="63">
        <v>13</v>
      </c>
      <c r="E24" s="63">
        <v>37</v>
      </c>
      <c r="F24" s="63">
        <v>49</v>
      </c>
      <c r="G24" s="63">
        <v>57</v>
      </c>
      <c r="H24" s="63">
        <v>89</v>
      </c>
      <c r="I24" s="63">
        <v>75</v>
      </c>
      <c r="J24" s="63">
        <v>10</v>
      </c>
      <c r="K24" s="63">
        <v>17</v>
      </c>
      <c r="L24" s="63">
        <v>46</v>
      </c>
      <c r="M24" s="63">
        <v>80</v>
      </c>
      <c r="N24" s="65">
        <v>35</v>
      </c>
      <c r="O24" s="117">
        <v>9</v>
      </c>
      <c r="P24">
        <v>24</v>
      </c>
    </row>
    <row r="25" spans="1:16" x14ac:dyDescent="0.35">
      <c r="A25" s="62" t="s">
        <v>5</v>
      </c>
      <c r="B25" s="63">
        <v>218</v>
      </c>
      <c r="C25" s="63">
        <v>109</v>
      </c>
      <c r="D25" s="63">
        <v>72</v>
      </c>
      <c r="E25" s="63">
        <v>75</v>
      </c>
      <c r="F25" s="63">
        <v>152</v>
      </c>
      <c r="G25" s="63">
        <v>161</v>
      </c>
      <c r="H25" s="63">
        <v>208</v>
      </c>
      <c r="I25" s="63">
        <v>242</v>
      </c>
      <c r="J25" s="63">
        <v>64</v>
      </c>
      <c r="K25" s="63">
        <v>14</v>
      </c>
      <c r="L25" s="63">
        <v>43</v>
      </c>
      <c r="M25" s="63">
        <v>41</v>
      </c>
      <c r="N25" s="65">
        <v>95</v>
      </c>
      <c r="O25" s="117">
        <v>58</v>
      </c>
      <c r="P25">
        <v>349</v>
      </c>
    </row>
    <row r="26" spans="1:16" x14ac:dyDescent="0.35">
      <c r="A26" s="62" t="s">
        <v>6</v>
      </c>
      <c r="B26" s="63">
        <v>41</v>
      </c>
      <c r="C26" s="63">
        <v>47</v>
      </c>
      <c r="D26" s="63">
        <v>22</v>
      </c>
      <c r="E26" s="63">
        <v>64</v>
      </c>
      <c r="F26" s="63">
        <v>113</v>
      </c>
      <c r="G26" s="63">
        <v>80</v>
      </c>
      <c r="H26" s="63">
        <v>96</v>
      </c>
      <c r="I26" s="63">
        <v>83</v>
      </c>
      <c r="J26" s="63">
        <v>19</v>
      </c>
      <c r="K26" s="63">
        <v>20</v>
      </c>
      <c r="L26" s="63">
        <v>30</v>
      </c>
      <c r="M26" s="63">
        <v>21</v>
      </c>
      <c r="N26" s="65">
        <v>18</v>
      </c>
      <c r="O26" s="117">
        <v>18</v>
      </c>
      <c r="P26">
        <v>34</v>
      </c>
    </row>
    <row r="27" spans="1:16" x14ac:dyDescent="0.35">
      <c r="A27" s="62" t="s">
        <v>7</v>
      </c>
      <c r="B27" s="63">
        <v>171</v>
      </c>
      <c r="C27" s="63">
        <v>318</v>
      </c>
      <c r="D27" s="63">
        <v>380</v>
      </c>
      <c r="E27" s="63">
        <v>545</v>
      </c>
      <c r="F27" s="63">
        <v>732</v>
      </c>
      <c r="G27" s="63">
        <v>736</v>
      </c>
      <c r="H27" s="63">
        <v>724</v>
      </c>
      <c r="I27" s="63">
        <v>515</v>
      </c>
      <c r="J27" s="63">
        <v>121</v>
      </c>
      <c r="K27" s="63">
        <v>87</v>
      </c>
      <c r="L27" s="63">
        <v>93</v>
      </c>
      <c r="M27" s="63">
        <v>126</v>
      </c>
      <c r="N27" s="65">
        <v>95</v>
      </c>
      <c r="O27" s="117">
        <v>43</v>
      </c>
      <c r="P27">
        <v>83</v>
      </c>
    </row>
    <row r="28" spans="1:16" x14ac:dyDescent="0.35">
      <c r="A28" s="62" t="s">
        <v>8</v>
      </c>
      <c r="B28" s="63">
        <v>141</v>
      </c>
      <c r="C28" s="63">
        <v>171</v>
      </c>
      <c r="D28" s="63">
        <v>61</v>
      </c>
      <c r="E28" s="63">
        <v>206</v>
      </c>
      <c r="F28" s="63">
        <v>228</v>
      </c>
      <c r="G28" s="63">
        <v>178</v>
      </c>
      <c r="H28" s="63">
        <v>220</v>
      </c>
      <c r="I28" s="63">
        <v>386</v>
      </c>
      <c r="J28" s="63">
        <v>103</v>
      </c>
      <c r="K28" s="63">
        <v>137</v>
      </c>
      <c r="L28" s="63">
        <v>185</v>
      </c>
      <c r="M28" s="63">
        <v>123</v>
      </c>
      <c r="N28" s="65">
        <v>84</v>
      </c>
      <c r="O28" s="117">
        <v>21</v>
      </c>
      <c r="P28">
        <v>57</v>
      </c>
    </row>
    <row r="29" spans="1:16" x14ac:dyDescent="0.35">
      <c r="A29" s="62" t="s">
        <v>9</v>
      </c>
      <c r="B29" s="63">
        <v>89</v>
      </c>
      <c r="C29" s="63">
        <v>114</v>
      </c>
      <c r="D29" s="63">
        <v>105</v>
      </c>
      <c r="E29" s="63">
        <v>317</v>
      </c>
      <c r="F29" s="63">
        <v>748</v>
      </c>
      <c r="G29" s="63">
        <v>819</v>
      </c>
      <c r="H29" s="63">
        <v>847</v>
      </c>
      <c r="I29" s="63">
        <v>946</v>
      </c>
      <c r="J29" s="63">
        <v>351</v>
      </c>
      <c r="K29" s="63">
        <v>254</v>
      </c>
      <c r="L29" s="63">
        <v>379</v>
      </c>
      <c r="M29" s="63">
        <v>332</v>
      </c>
      <c r="N29" s="65">
        <v>319</v>
      </c>
      <c r="O29" s="117">
        <v>158</v>
      </c>
      <c r="P29">
        <v>127</v>
      </c>
    </row>
    <row r="30" spans="1:16" x14ac:dyDescent="0.35">
      <c r="A30" s="62" t="s">
        <v>10</v>
      </c>
      <c r="B30" s="63">
        <v>91</v>
      </c>
      <c r="C30" s="63">
        <v>105</v>
      </c>
      <c r="D30" s="63">
        <v>87</v>
      </c>
      <c r="E30" s="63">
        <v>249</v>
      </c>
      <c r="F30" s="63">
        <v>288</v>
      </c>
      <c r="G30" s="63">
        <v>437</v>
      </c>
      <c r="H30" s="63">
        <v>530</v>
      </c>
      <c r="I30" s="63">
        <v>668</v>
      </c>
      <c r="J30" s="63">
        <v>346</v>
      </c>
      <c r="K30" s="63">
        <v>293</v>
      </c>
      <c r="L30" s="63">
        <v>592</v>
      </c>
      <c r="M30" s="63">
        <v>814</v>
      </c>
      <c r="N30" s="65">
        <v>783</v>
      </c>
      <c r="O30" s="117">
        <v>545</v>
      </c>
      <c r="P30">
        <v>498</v>
      </c>
    </row>
    <row r="31" spans="1:16" x14ac:dyDescent="0.35">
      <c r="A31" s="62" t="s">
        <v>11</v>
      </c>
      <c r="B31" s="63">
        <v>76</v>
      </c>
      <c r="C31" s="63">
        <v>72</v>
      </c>
      <c r="D31" s="63">
        <v>31</v>
      </c>
      <c r="E31" s="63">
        <v>48</v>
      </c>
      <c r="F31" s="63">
        <v>109</v>
      </c>
      <c r="G31" s="63">
        <v>221</v>
      </c>
      <c r="H31" s="63">
        <v>241</v>
      </c>
      <c r="I31" s="63">
        <v>480</v>
      </c>
      <c r="J31" s="63">
        <v>427</v>
      </c>
      <c r="K31" s="63">
        <v>397</v>
      </c>
      <c r="L31" s="63">
        <v>778</v>
      </c>
      <c r="M31" s="63">
        <v>704</v>
      </c>
      <c r="N31" s="65">
        <v>894</v>
      </c>
      <c r="O31" s="117">
        <v>550</v>
      </c>
      <c r="P31">
        <v>324</v>
      </c>
    </row>
    <row r="32" spans="1:16" x14ac:dyDescent="0.35">
      <c r="A32" s="62" t="s">
        <v>12</v>
      </c>
      <c r="B32" s="63">
        <v>350</v>
      </c>
      <c r="C32" s="63">
        <v>362</v>
      </c>
      <c r="D32" s="63">
        <v>246</v>
      </c>
      <c r="E32" s="63">
        <v>726</v>
      </c>
      <c r="F32" s="63">
        <v>844</v>
      </c>
      <c r="G32" s="63">
        <v>878</v>
      </c>
      <c r="H32" s="63">
        <v>903</v>
      </c>
      <c r="I32" s="63">
        <v>1172</v>
      </c>
      <c r="J32" s="63">
        <v>401</v>
      </c>
      <c r="K32" s="63">
        <v>373</v>
      </c>
      <c r="L32" s="63">
        <v>646</v>
      </c>
      <c r="M32" s="63">
        <v>1005</v>
      </c>
      <c r="N32" s="65">
        <v>1126</v>
      </c>
      <c r="O32" s="117">
        <v>784</v>
      </c>
      <c r="P32">
        <v>563</v>
      </c>
    </row>
    <row r="33" spans="1:16" x14ac:dyDescent="0.35">
      <c r="A33" s="62" t="s">
        <v>13</v>
      </c>
      <c r="B33" s="63">
        <v>199</v>
      </c>
      <c r="C33" s="63">
        <v>331</v>
      </c>
      <c r="D33" s="63">
        <v>264</v>
      </c>
      <c r="E33" s="63">
        <v>491</v>
      </c>
      <c r="F33" s="63">
        <v>799</v>
      </c>
      <c r="G33" s="63">
        <v>632</v>
      </c>
      <c r="H33" s="63">
        <v>677</v>
      </c>
      <c r="I33" s="63">
        <v>1029</v>
      </c>
      <c r="J33" s="63">
        <v>871</v>
      </c>
      <c r="K33" s="63">
        <v>794</v>
      </c>
      <c r="L33" s="63">
        <v>979</v>
      </c>
      <c r="M33" s="63">
        <v>1177</v>
      </c>
      <c r="N33" s="65">
        <v>1281</v>
      </c>
      <c r="O33" s="117">
        <v>889</v>
      </c>
      <c r="P33">
        <v>638</v>
      </c>
    </row>
    <row r="34" spans="1:16" x14ac:dyDescent="0.35">
      <c r="A34" s="62" t="s">
        <v>14</v>
      </c>
      <c r="B34" s="63">
        <v>393</v>
      </c>
      <c r="C34" s="63">
        <v>337</v>
      </c>
      <c r="D34" s="63">
        <v>107</v>
      </c>
      <c r="E34" s="63">
        <v>160</v>
      </c>
      <c r="F34" s="63">
        <v>91</v>
      </c>
      <c r="G34" s="63">
        <v>140</v>
      </c>
      <c r="H34" s="63">
        <v>128</v>
      </c>
      <c r="I34" s="63">
        <v>183</v>
      </c>
      <c r="J34" s="63">
        <v>98</v>
      </c>
      <c r="K34" s="63">
        <v>119</v>
      </c>
      <c r="L34" s="63">
        <v>259</v>
      </c>
      <c r="M34" s="63">
        <v>391</v>
      </c>
      <c r="N34" s="65">
        <v>413</v>
      </c>
      <c r="O34" s="117">
        <v>121</v>
      </c>
      <c r="P34">
        <v>118</v>
      </c>
    </row>
    <row r="35" spans="1:16" x14ac:dyDescent="0.35">
      <c r="A35" s="62" t="s">
        <v>15</v>
      </c>
      <c r="B35" s="63">
        <v>74</v>
      </c>
      <c r="C35" s="63">
        <v>79</v>
      </c>
      <c r="D35" s="63">
        <v>28</v>
      </c>
      <c r="E35" s="63">
        <v>107</v>
      </c>
      <c r="F35" s="63">
        <v>407</v>
      </c>
      <c r="G35" s="63">
        <v>428</v>
      </c>
      <c r="H35" s="63">
        <v>570</v>
      </c>
      <c r="I35" s="63">
        <v>752</v>
      </c>
      <c r="J35" s="63">
        <v>506</v>
      </c>
      <c r="K35" s="63">
        <v>592</v>
      </c>
      <c r="L35" s="63">
        <v>1391</v>
      </c>
      <c r="M35" s="63">
        <v>1736</v>
      </c>
      <c r="N35" s="65">
        <v>1412</v>
      </c>
      <c r="O35" s="117">
        <v>670</v>
      </c>
      <c r="P35">
        <v>332</v>
      </c>
    </row>
    <row r="36" spans="1:16" x14ac:dyDescent="0.35">
      <c r="A36" s="62" t="s">
        <v>16</v>
      </c>
      <c r="B36" s="63">
        <v>51</v>
      </c>
      <c r="C36" s="63">
        <v>64</v>
      </c>
      <c r="D36" s="63">
        <v>4</v>
      </c>
      <c r="E36" s="63">
        <v>5</v>
      </c>
      <c r="F36" s="63">
        <v>1</v>
      </c>
      <c r="G36" s="63">
        <v>0</v>
      </c>
      <c r="H36" s="63">
        <v>6</v>
      </c>
      <c r="I36" s="63">
        <v>14</v>
      </c>
      <c r="J36" s="63">
        <v>7</v>
      </c>
      <c r="K36" s="63">
        <v>3</v>
      </c>
      <c r="L36" s="63">
        <v>0</v>
      </c>
      <c r="M36" s="63">
        <v>0</v>
      </c>
      <c r="N36" s="65">
        <v>0</v>
      </c>
      <c r="O36" s="117">
        <v>0</v>
      </c>
      <c r="P36">
        <v>1</v>
      </c>
    </row>
    <row r="37" spans="1:16" x14ac:dyDescent="0.35">
      <c r="A37" s="62" t="s">
        <v>17</v>
      </c>
      <c r="B37" s="63">
        <v>401</v>
      </c>
      <c r="C37" s="63">
        <v>604</v>
      </c>
      <c r="D37" s="63">
        <v>239</v>
      </c>
      <c r="E37" s="63">
        <v>643</v>
      </c>
      <c r="F37" s="63">
        <v>656</v>
      </c>
      <c r="G37" s="63">
        <v>696</v>
      </c>
      <c r="H37" s="63">
        <v>771</v>
      </c>
      <c r="I37" s="63">
        <v>892</v>
      </c>
      <c r="J37" s="63">
        <v>420</v>
      </c>
      <c r="K37" s="63">
        <v>325</v>
      </c>
      <c r="L37" s="63">
        <v>323</v>
      </c>
      <c r="M37" s="63">
        <v>400</v>
      </c>
      <c r="N37" s="65">
        <v>510</v>
      </c>
      <c r="O37" s="117">
        <v>344</v>
      </c>
      <c r="P37">
        <v>302</v>
      </c>
    </row>
    <row r="38" spans="1:16" x14ac:dyDescent="0.35">
      <c r="A38" s="62" t="s">
        <v>18</v>
      </c>
      <c r="B38" s="63">
        <v>156</v>
      </c>
      <c r="C38" s="63">
        <v>152</v>
      </c>
      <c r="D38" s="63">
        <v>38</v>
      </c>
      <c r="E38" s="63">
        <v>140</v>
      </c>
      <c r="F38" s="63">
        <v>293</v>
      </c>
      <c r="G38" s="63">
        <v>361</v>
      </c>
      <c r="H38" s="63">
        <v>308</v>
      </c>
      <c r="I38" s="63">
        <v>393</v>
      </c>
      <c r="J38" s="63">
        <v>135</v>
      </c>
      <c r="K38" s="63">
        <v>131</v>
      </c>
      <c r="L38" s="63">
        <v>291</v>
      </c>
      <c r="M38" s="63">
        <v>508</v>
      </c>
      <c r="N38" s="65">
        <v>482</v>
      </c>
      <c r="O38" s="117">
        <v>140</v>
      </c>
      <c r="P38">
        <v>126</v>
      </c>
    </row>
    <row r="39" spans="1:16" x14ac:dyDescent="0.35">
      <c r="A39" s="62" t="s">
        <v>19</v>
      </c>
      <c r="B39" s="63">
        <v>42</v>
      </c>
      <c r="C39" s="63">
        <v>41</v>
      </c>
      <c r="D39" s="63">
        <v>10</v>
      </c>
      <c r="E39" s="63">
        <v>37</v>
      </c>
      <c r="F39" s="63">
        <v>30</v>
      </c>
      <c r="G39" s="63">
        <v>78</v>
      </c>
      <c r="H39" s="63">
        <v>68</v>
      </c>
      <c r="I39" s="63">
        <v>134</v>
      </c>
      <c r="J39" s="63">
        <v>49</v>
      </c>
      <c r="K39" s="63">
        <v>107</v>
      </c>
      <c r="L39" s="63">
        <v>279</v>
      </c>
      <c r="M39" s="63">
        <v>319</v>
      </c>
      <c r="N39" s="65">
        <v>280</v>
      </c>
      <c r="O39" s="117">
        <v>167</v>
      </c>
      <c r="P39">
        <v>92</v>
      </c>
    </row>
    <row r="40" spans="1:16" x14ac:dyDescent="0.35">
      <c r="A40" s="62" t="s">
        <v>20</v>
      </c>
      <c r="B40" s="64">
        <f t="shared" ref="B40:K40" si="1">SUM(B23:B39)</f>
        <v>2892</v>
      </c>
      <c r="C40" s="64">
        <f t="shared" si="1"/>
        <v>3513</v>
      </c>
      <c r="D40" s="64">
        <f t="shared" si="1"/>
        <v>2108</v>
      </c>
      <c r="E40" s="64">
        <f t="shared" si="1"/>
        <v>4901</v>
      </c>
      <c r="F40" s="64">
        <f t="shared" si="1"/>
        <v>6884</v>
      </c>
      <c r="G40" s="64">
        <f t="shared" si="1"/>
        <v>7043</v>
      </c>
      <c r="H40" s="64">
        <f t="shared" si="1"/>
        <v>7303</v>
      </c>
      <c r="I40" s="64">
        <f t="shared" si="1"/>
        <v>9238</v>
      </c>
      <c r="J40" s="64">
        <f t="shared" si="1"/>
        <v>4308</v>
      </c>
      <c r="K40" s="64">
        <f t="shared" si="1"/>
        <v>3820</v>
      </c>
      <c r="L40" s="64">
        <f>SUM(L23:L39)</f>
        <v>6600</v>
      </c>
      <c r="M40" s="64">
        <f>SUM(M23:M39)</f>
        <v>8103</v>
      </c>
      <c r="N40" s="64">
        <f t="shared" ref="N40" si="2">SUM(N23:N39)</f>
        <v>8185</v>
      </c>
      <c r="O40" s="64">
        <f>SUM(O23:O39)</f>
        <v>4646</v>
      </c>
      <c r="P40" s="64">
        <f>SUM(P23:P39)</f>
        <v>3888</v>
      </c>
    </row>
    <row r="41" spans="1:16" x14ac:dyDescent="0.35">
      <c r="A41" s="62" t="s">
        <v>21</v>
      </c>
      <c r="B41" s="66">
        <f>B40/B42</f>
        <v>0.14042243262927895</v>
      </c>
      <c r="C41" s="66">
        <f t="shared" ref="C41:P41" si="3">C40/C42</f>
        <v>0.1393715781956677</v>
      </c>
      <c r="D41" s="66">
        <f t="shared" si="3"/>
        <v>0.16034076215106108</v>
      </c>
      <c r="E41" s="66">
        <f t="shared" si="3"/>
        <v>0.25135911375525694</v>
      </c>
      <c r="F41" s="66">
        <f t="shared" si="3"/>
        <v>0.27421924792861696</v>
      </c>
      <c r="G41" s="66">
        <f t="shared" si="3"/>
        <v>0.28447370546893935</v>
      </c>
      <c r="H41" s="66">
        <f t="shared" si="3"/>
        <v>0.31372970186442134</v>
      </c>
      <c r="I41" s="66">
        <f t="shared" si="3"/>
        <v>0.34161674432364469</v>
      </c>
      <c r="J41" s="66">
        <f t="shared" si="3"/>
        <v>0.36918330619590367</v>
      </c>
      <c r="K41" s="66">
        <f t="shared" si="3"/>
        <v>0.46842427958307786</v>
      </c>
      <c r="L41" s="66">
        <f t="shared" si="3"/>
        <v>0.50535987748851452</v>
      </c>
      <c r="M41" s="66">
        <f t="shared" si="3"/>
        <v>0.53179759795235282</v>
      </c>
      <c r="N41" s="66">
        <f t="shared" si="3"/>
        <v>0.5680477479353182</v>
      </c>
      <c r="O41" s="66">
        <f t="shared" si="3"/>
        <v>0.58491753745436237</v>
      </c>
      <c r="P41" s="66">
        <f t="shared" si="3"/>
        <v>0.53252979043966575</v>
      </c>
    </row>
    <row r="42" spans="1:16" x14ac:dyDescent="0.35">
      <c r="A42" s="62" t="s">
        <v>22</v>
      </c>
      <c r="B42" s="64">
        <v>20595</v>
      </c>
      <c r="C42" s="64">
        <v>25206</v>
      </c>
      <c r="D42" s="64">
        <v>13147</v>
      </c>
      <c r="E42" s="64">
        <v>19498</v>
      </c>
      <c r="F42" s="64">
        <v>25104</v>
      </c>
      <c r="G42" s="64">
        <v>24758</v>
      </c>
      <c r="H42" s="64">
        <v>23278</v>
      </c>
      <c r="I42" s="64">
        <v>27042</v>
      </c>
      <c r="J42" s="64">
        <v>11669</v>
      </c>
      <c r="K42" s="64">
        <v>8155</v>
      </c>
      <c r="L42" s="64">
        <v>13060</v>
      </c>
      <c r="M42" s="64">
        <v>15237</v>
      </c>
      <c r="N42" s="159">
        <v>14409</v>
      </c>
      <c r="O42" s="159">
        <v>7943</v>
      </c>
      <c r="P42" s="120">
        <v>7301</v>
      </c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O42"/>
  <sheetViews>
    <sheetView workbookViewId="0">
      <selection activeCell="R22" sqref="R22"/>
    </sheetView>
  </sheetViews>
  <sheetFormatPr defaultRowHeight="14.5" x14ac:dyDescent="0.35"/>
  <cols>
    <col min="1" max="1" width="10.6328125" bestFit="1" customWidth="1"/>
  </cols>
  <sheetData>
    <row r="1" spans="1:15" x14ac:dyDescent="0.35">
      <c r="A1" s="43" t="s">
        <v>95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8">
        <v>2017</v>
      </c>
      <c r="M1" s="48">
        <v>2018</v>
      </c>
      <c r="N1" s="125">
        <v>2019</v>
      </c>
      <c r="O1" s="125">
        <v>2020</v>
      </c>
    </row>
    <row r="2" spans="1:15" x14ac:dyDescent="0.35">
      <c r="A2" s="9" t="s">
        <v>3</v>
      </c>
      <c r="B2" s="24">
        <v>429</v>
      </c>
      <c r="C2" s="24">
        <v>672</v>
      </c>
      <c r="D2" s="24">
        <v>513</v>
      </c>
      <c r="E2" s="11">
        <v>1161</v>
      </c>
      <c r="F2" s="11">
        <v>1436</v>
      </c>
      <c r="G2" s="11">
        <v>1214</v>
      </c>
      <c r="H2" s="11">
        <v>986</v>
      </c>
      <c r="I2" s="11">
        <v>1378</v>
      </c>
      <c r="J2" s="24">
        <v>479</v>
      </c>
      <c r="K2" s="24">
        <v>198</v>
      </c>
      <c r="L2" s="24">
        <v>344</v>
      </c>
      <c r="M2" s="24">
        <v>373</v>
      </c>
      <c r="N2">
        <v>400</v>
      </c>
      <c r="O2" s="128">
        <v>152</v>
      </c>
    </row>
    <row r="3" spans="1:15" x14ac:dyDescent="0.35">
      <c r="A3" s="9" t="s">
        <v>4</v>
      </c>
      <c r="B3" s="42">
        <v>43</v>
      </c>
      <c r="C3" s="42">
        <v>43</v>
      </c>
      <c r="D3" s="42">
        <v>20</v>
      </c>
      <c r="E3" s="42">
        <v>57</v>
      </c>
      <c r="F3" s="42">
        <v>58</v>
      </c>
      <c r="G3" s="42">
        <v>69</v>
      </c>
      <c r="H3" s="42">
        <v>105</v>
      </c>
      <c r="I3" s="42">
        <v>95</v>
      </c>
      <c r="J3" s="42">
        <v>19</v>
      </c>
      <c r="K3" s="42">
        <v>20</v>
      </c>
      <c r="L3" s="42">
        <v>58</v>
      </c>
      <c r="M3" s="24">
        <v>87</v>
      </c>
      <c r="N3">
        <v>47</v>
      </c>
      <c r="O3" s="128">
        <v>19</v>
      </c>
    </row>
    <row r="4" spans="1:15" x14ac:dyDescent="0.35">
      <c r="A4" s="9" t="s">
        <v>5</v>
      </c>
      <c r="B4" s="24">
        <v>299</v>
      </c>
      <c r="C4" s="24">
        <v>192</v>
      </c>
      <c r="D4" s="24">
        <v>109</v>
      </c>
      <c r="E4" s="24">
        <v>116</v>
      </c>
      <c r="F4" s="24">
        <v>196</v>
      </c>
      <c r="G4" s="24">
        <v>204</v>
      </c>
      <c r="H4" s="24">
        <v>301</v>
      </c>
      <c r="I4" s="24">
        <v>301</v>
      </c>
      <c r="J4" s="24">
        <v>100</v>
      </c>
      <c r="K4" s="24">
        <v>28</v>
      </c>
      <c r="L4" s="24">
        <v>63</v>
      </c>
      <c r="M4" s="24">
        <v>73</v>
      </c>
      <c r="N4">
        <v>162</v>
      </c>
      <c r="O4" s="128">
        <v>146</v>
      </c>
    </row>
    <row r="5" spans="1:15" x14ac:dyDescent="0.35">
      <c r="A5" s="12" t="s">
        <v>6</v>
      </c>
      <c r="B5" s="23">
        <v>52</v>
      </c>
      <c r="C5" s="13">
        <v>58</v>
      </c>
      <c r="D5" s="13">
        <v>31</v>
      </c>
      <c r="E5" s="13">
        <v>77</v>
      </c>
      <c r="F5" s="23">
        <v>126</v>
      </c>
      <c r="G5" s="23">
        <v>92</v>
      </c>
      <c r="H5" s="23">
        <v>102</v>
      </c>
      <c r="I5" s="23">
        <v>93</v>
      </c>
      <c r="J5" s="23">
        <v>24</v>
      </c>
      <c r="K5" s="23">
        <v>27</v>
      </c>
      <c r="L5" s="23">
        <v>42</v>
      </c>
      <c r="M5" s="23">
        <v>26</v>
      </c>
      <c r="N5">
        <v>23</v>
      </c>
      <c r="O5" s="128">
        <v>22</v>
      </c>
    </row>
    <row r="6" spans="1:15" x14ac:dyDescent="0.35">
      <c r="A6" s="9" t="s">
        <v>7</v>
      </c>
      <c r="B6" s="24">
        <v>232</v>
      </c>
      <c r="C6" s="24">
        <v>399</v>
      </c>
      <c r="D6" s="24">
        <v>440</v>
      </c>
      <c r="E6" s="24">
        <v>614</v>
      </c>
      <c r="F6" s="24">
        <v>896</v>
      </c>
      <c r="G6" s="24">
        <v>834</v>
      </c>
      <c r="H6" s="24">
        <v>882</v>
      </c>
      <c r="I6" s="24">
        <v>643</v>
      </c>
      <c r="J6" s="24">
        <v>165</v>
      </c>
      <c r="K6" s="24">
        <v>151</v>
      </c>
      <c r="L6" s="24">
        <v>191</v>
      </c>
      <c r="M6" s="24">
        <v>236</v>
      </c>
      <c r="N6">
        <v>182</v>
      </c>
      <c r="O6" s="128">
        <v>63</v>
      </c>
    </row>
    <row r="7" spans="1:15" x14ac:dyDescent="0.35">
      <c r="A7" s="12" t="s">
        <v>8</v>
      </c>
      <c r="B7" s="23">
        <v>247</v>
      </c>
      <c r="C7" s="23">
        <v>204</v>
      </c>
      <c r="D7" s="23">
        <v>93</v>
      </c>
      <c r="E7" s="13">
        <v>242</v>
      </c>
      <c r="F7" s="13">
        <v>270</v>
      </c>
      <c r="G7" s="13">
        <v>227</v>
      </c>
      <c r="H7" s="13">
        <v>270</v>
      </c>
      <c r="I7" s="13">
        <v>508</v>
      </c>
      <c r="J7" s="13">
        <v>120</v>
      </c>
      <c r="K7" s="13">
        <v>179</v>
      </c>
      <c r="L7" s="23">
        <v>223</v>
      </c>
      <c r="M7" s="13">
        <v>141</v>
      </c>
      <c r="N7">
        <v>122</v>
      </c>
      <c r="O7" s="128">
        <v>36</v>
      </c>
    </row>
    <row r="8" spans="1:15" x14ac:dyDescent="0.35">
      <c r="A8" s="12" t="s">
        <v>9</v>
      </c>
      <c r="B8" s="23">
        <v>108</v>
      </c>
      <c r="C8" s="13">
        <v>125</v>
      </c>
      <c r="D8" s="13">
        <v>125</v>
      </c>
      <c r="E8" s="13">
        <v>377</v>
      </c>
      <c r="F8" s="23">
        <v>774</v>
      </c>
      <c r="G8" s="23">
        <v>857</v>
      </c>
      <c r="H8" s="23">
        <v>895</v>
      </c>
      <c r="I8" s="23">
        <v>1020</v>
      </c>
      <c r="J8" s="23">
        <v>375</v>
      </c>
      <c r="K8" s="23">
        <v>271</v>
      </c>
      <c r="L8" s="23">
        <v>416</v>
      </c>
      <c r="M8" s="23">
        <v>377</v>
      </c>
      <c r="N8">
        <v>363</v>
      </c>
      <c r="O8" s="128">
        <v>162</v>
      </c>
    </row>
    <row r="9" spans="1:15" x14ac:dyDescent="0.35">
      <c r="A9" s="9" t="s">
        <v>10</v>
      </c>
      <c r="B9" s="24">
        <v>129</v>
      </c>
      <c r="C9" s="24">
        <v>139</v>
      </c>
      <c r="D9" s="24">
        <v>129</v>
      </c>
      <c r="E9" s="24">
        <v>291</v>
      </c>
      <c r="F9" s="24">
        <v>336</v>
      </c>
      <c r="G9" s="24">
        <v>457</v>
      </c>
      <c r="H9" s="24">
        <v>585</v>
      </c>
      <c r="I9" s="24">
        <v>706</v>
      </c>
      <c r="J9" s="24">
        <v>355</v>
      </c>
      <c r="K9" s="24">
        <v>338</v>
      </c>
      <c r="L9" s="24">
        <v>604</v>
      </c>
      <c r="M9" s="24">
        <v>842</v>
      </c>
      <c r="N9">
        <v>815</v>
      </c>
      <c r="O9" s="128">
        <v>559</v>
      </c>
    </row>
    <row r="10" spans="1:15" x14ac:dyDescent="0.35">
      <c r="A10" s="12" t="s">
        <v>11</v>
      </c>
      <c r="B10" s="23">
        <v>79</v>
      </c>
      <c r="C10" s="23">
        <v>84</v>
      </c>
      <c r="D10" s="23">
        <v>45</v>
      </c>
      <c r="E10" s="23">
        <v>67</v>
      </c>
      <c r="F10" s="23">
        <v>137</v>
      </c>
      <c r="G10" s="23">
        <v>238</v>
      </c>
      <c r="H10" s="23">
        <v>246</v>
      </c>
      <c r="I10" s="23">
        <v>493</v>
      </c>
      <c r="J10" s="23">
        <v>440</v>
      </c>
      <c r="K10" s="23">
        <v>412</v>
      </c>
      <c r="L10" s="23">
        <v>799</v>
      </c>
      <c r="M10" s="23">
        <v>718</v>
      </c>
      <c r="N10">
        <v>908</v>
      </c>
      <c r="O10" s="128">
        <v>555</v>
      </c>
    </row>
    <row r="11" spans="1:15" x14ac:dyDescent="0.35">
      <c r="A11" s="9" t="s">
        <v>12</v>
      </c>
      <c r="B11" s="40">
        <v>365</v>
      </c>
      <c r="C11" s="40">
        <v>397</v>
      </c>
      <c r="D11" s="40">
        <v>270</v>
      </c>
      <c r="E11" s="40">
        <v>810</v>
      </c>
      <c r="F11" s="40">
        <v>886</v>
      </c>
      <c r="G11" s="40">
        <v>920</v>
      </c>
      <c r="H11" s="40">
        <v>985</v>
      </c>
      <c r="I11" s="40">
        <v>1125</v>
      </c>
      <c r="J11" s="40">
        <v>456</v>
      </c>
      <c r="K11" s="40">
        <v>538</v>
      </c>
      <c r="L11" s="24">
        <v>854</v>
      </c>
      <c r="M11" s="40">
        <v>1124</v>
      </c>
      <c r="N11">
        <v>1157</v>
      </c>
      <c r="O11" s="128">
        <v>798</v>
      </c>
    </row>
    <row r="12" spans="1:15" x14ac:dyDescent="0.35">
      <c r="A12" s="9" t="s">
        <v>13</v>
      </c>
      <c r="B12" s="24">
        <v>220</v>
      </c>
      <c r="C12" s="24">
        <v>346</v>
      </c>
      <c r="D12" s="24">
        <v>281</v>
      </c>
      <c r="E12" s="24">
        <v>566</v>
      </c>
      <c r="F12" s="24">
        <v>835</v>
      </c>
      <c r="G12" s="24">
        <v>681</v>
      </c>
      <c r="H12" s="24">
        <v>714</v>
      </c>
      <c r="I12" s="24">
        <v>1072</v>
      </c>
      <c r="J12" s="24">
        <v>911</v>
      </c>
      <c r="K12" s="24">
        <v>832</v>
      </c>
      <c r="L12" s="24">
        <v>1070</v>
      </c>
      <c r="M12" s="24">
        <v>1351</v>
      </c>
      <c r="N12">
        <v>1318</v>
      </c>
      <c r="O12" s="128">
        <v>893</v>
      </c>
    </row>
    <row r="13" spans="1:15" x14ac:dyDescent="0.35">
      <c r="A13" s="9" t="s">
        <v>14</v>
      </c>
      <c r="B13" s="40">
        <v>541</v>
      </c>
      <c r="C13" s="40">
        <v>454</v>
      </c>
      <c r="D13" s="40">
        <v>213</v>
      </c>
      <c r="E13" s="40">
        <v>231</v>
      </c>
      <c r="F13" s="40">
        <v>192</v>
      </c>
      <c r="G13" s="40">
        <v>218</v>
      </c>
      <c r="H13" s="40">
        <v>187</v>
      </c>
      <c r="I13" s="40">
        <v>277</v>
      </c>
      <c r="J13" s="40">
        <v>163</v>
      </c>
      <c r="K13" s="40">
        <v>178</v>
      </c>
      <c r="L13" s="24">
        <v>342</v>
      </c>
      <c r="M13" s="40">
        <v>479</v>
      </c>
      <c r="N13">
        <v>507</v>
      </c>
      <c r="O13" s="128">
        <v>151</v>
      </c>
    </row>
    <row r="14" spans="1:15" x14ac:dyDescent="0.35">
      <c r="A14" s="9" t="s">
        <v>15</v>
      </c>
      <c r="B14" s="40">
        <v>89</v>
      </c>
      <c r="C14" s="40">
        <v>95</v>
      </c>
      <c r="D14" s="40">
        <v>42</v>
      </c>
      <c r="E14" s="40">
        <v>122</v>
      </c>
      <c r="F14" s="40">
        <v>418</v>
      </c>
      <c r="G14" s="40">
        <v>436</v>
      </c>
      <c r="H14" s="40">
        <v>600</v>
      </c>
      <c r="I14" s="40">
        <v>770</v>
      </c>
      <c r="J14" s="40">
        <v>528</v>
      </c>
      <c r="K14" s="40">
        <v>617</v>
      </c>
      <c r="L14" s="24">
        <v>1427</v>
      </c>
      <c r="M14" s="40">
        <v>1760</v>
      </c>
      <c r="N14">
        <v>1454</v>
      </c>
      <c r="O14" s="128">
        <v>713</v>
      </c>
    </row>
    <row r="15" spans="1:15" x14ac:dyDescent="0.35">
      <c r="A15" s="9" t="s">
        <v>16</v>
      </c>
      <c r="B15" s="24">
        <v>85</v>
      </c>
      <c r="C15" s="24">
        <v>67</v>
      </c>
      <c r="D15" s="24">
        <v>6</v>
      </c>
      <c r="E15" s="24">
        <v>12</v>
      </c>
      <c r="F15" s="24">
        <v>3</v>
      </c>
      <c r="G15" s="24">
        <v>4</v>
      </c>
      <c r="H15" s="24">
        <v>8</v>
      </c>
      <c r="I15" s="24">
        <v>16</v>
      </c>
      <c r="J15" s="24">
        <v>10</v>
      </c>
      <c r="K15" s="24">
        <v>5</v>
      </c>
      <c r="L15" s="24">
        <v>1</v>
      </c>
      <c r="M15" s="40">
        <v>4</v>
      </c>
      <c r="N15">
        <v>0</v>
      </c>
      <c r="O15" s="128">
        <v>1</v>
      </c>
    </row>
    <row r="16" spans="1:15" x14ac:dyDescent="0.35">
      <c r="A16" s="9" t="s">
        <v>17</v>
      </c>
      <c r="B16" s="40">
        <v>420</v>
      </c>
      <c r="C16" s="40">
        <v>625</v>
      </c>
      <c r="D16" s="40">
        <v>256</v>
      </c>
      <c r="E16" s="40">
        <v>662</v>
      </c>
      <c r="F16" s="40">
        <v>686</v>
      </c>
      <c r="G16" s="40">
        <v>726</v>
      </c>
      <c r="H16" s="40">
        <v>809</v>
      </c>
      <c r="I16" s="40">
        <v>969</v>
      </c>
      <c r="J16" s="40">
        <v>490</v>
      </c>
      <c r="K16" s="40">
        <v>359</v>
      </c>
      <c r="L16" s="24">
        <v>326</v>
      </c>
      <c r="M16" s="40">
        <v>425</v>
      </c>
      <c r="N16">
        <v>524</v>
      </c>
      <c r="O16" s="128">
        <v>356</v>
      </c>
    </row>
    <row r="17" spans="1:15" x14ac:dyDescent="0.35">
      <c r="A17" s="9" t="s">
        <v>18</v>
      </c>
      <c r="B17" s="40">
        <v>307</v>
      </c>
      <c r="C17" s="40">
        <v>391</v>
      </c>
      <c r="D17" s="40">
        <v>101</v>
      </c>
      <c r="E17" s="40">
        <v>270</v>
      </c>
      <c r="F17" s="40">
        <v>371</v>
      </c>
      <c r="G17" s="40">
        <v>435</v>
      </c>
      <c r="H17" s="40">
        <v>353</v>
      </c>
      <c r="I17" s="40">
        <v>473</v>
      </c>
      <c r="J17" s="40">
        <v>167</v>
      </c>
      <c r="K17" s="40">
        <v>169</v>
      </c>
      <c r="L17" s="24">
        <v>402</v>
      </c>
      <c r="M17" s="40">
        <v>531</v>
      </c>
      <c r="N17">
        <v>510</v>
      </c>
      <c r="O17" s="128">
        <v>162</v>
      </c>
    </row>
    <row r="18" spans="1:15" x14ac:dyDescent="0.35">
      <c r="A18" s="9" t="s">
        <v>19</v>
      </c>
      <c r="B18" s="40">
        <v>301</v>
      </c>
      <c r="C18" s="40">
        <v>61</v>
      </c>
      <c r="D18" s="40">
        <v>20</v>
      </c>
      <c r="E18" s="40">
        <v>42</v>
      </c>
      <c r="F18" s="40">
        <v>52</v>
      </c>
      <c r="G18" s="40">
        <v>104</v>
      </c>
      <c r="H18" s="40">
        <v>82</v>
      </c>
      <c r="I18" s="40">
        <v>159</v>
      </c>
      <c r="J18" s="40">
        <v>77</v>
      </c>
      <c r="K18" s="40">
        <v>126</v>
      </c>
      <c r="L18" s="24">
        <v>300</v>
      </c>
      <c r="M18" s="40">
        <v>331</v>
      </c>
      <c r="N18">
        <v>299</v>
      </c>
      <c r="O18" s="128">
        <v>173</v>
      </c>
    </row>
    <row r="19" spans="1:15" x14ac:dyDescent="0.35">
      <c r="A19" s="43" t="s">
        <v>20</v>
      </c>
      <c r="B19" s="47">
        <f t="shared" ref="B19:K19" si="0">SUM(B2:B18)</f>
        <v>3946</v>
      </c>
      <c r="C19" s="47">
        <f t="shared" si="0"/>
        <v>4352</v>
      </c>
      <c r="D19" s="47">
        <f t="shared" si="0"/>
        <v>2694</v>
      </c>
      <c r="E19" s="47">
        <f t="shared" si="0"/>
        <v>5717</v>
      </c>
      <c r="F19" s="47">
        <f t="shared" si="0"/>
        <v>7672</v>
      </c>
      <c r="G19" s="47">
        <f t="shared" si="0"/>
        <v>7716</v>
      </c>
      <c r="H19" s="47">
        <f t="shared" si="0"/>
        <v>8110</v>
      </c>
      <c r="I19" s="47">
        <f t="shared" si="0"/>
        <v>10098</v>
      </c>
      <c r="J19" s="47">
        <f t="shared" si="0"/>
        <v>4879</v>
      </c>
      <c r="K19" s="47">
        <f t="shared" si="0"/>
        <v>4448</v>
      </c>
      <c r="L19" s="47">
        <f>SUM(L2:L18)</f>
        <v>7462</v>
      </c>
      <c r="M19" s="47">
        <f>SUM(M2:M18)</f>
        <v>8878</v>
      </c>
      <c r="N19" s="129">
        <f>SUM(N2:N18)</f>
        <v>8791</v>
      </c>
      <c r="O19" s="129">
        <f>SUM(O2:O18)</f>
        <v>4961</v>
      </c>
    </row>
    <row r="22" spans="1:15" x14ac:dyDescent="0.35">
      <c r="A22" s="62" t="s">
        <v>95</v>
      </c>
      <c r="B22" s="68">
        <v>2007</v>
      </c>
      <c r="C22" s="68">
        <v>2008</v>
      </c>
      <c r="D22" s="68">
        <v>2009</v>
      </c>
      <c r="E22" s="68">
        <v>2010</v>
      </c>
      <c r="F22" s="68">
        <v>2011</v>
      </c>
      <c r="G22" s="68">
        <v>2012</v>
      </c>
      <c r="H22" s="68">
        <v>2013</v>
      </c>
      <c r="I22" s="68">
        <v>2014</v>
      </c>
      <c r="J22" s="68">
        <v>2015</v>
      </c>
      <c r="K22" s="68">
        <v>2016</v>
      </c>
      <c r="L22" s="69">
        <v>2017</v>
      </c>
      <c r="M22" s="69">
        <v>2018</v>
      </c>
    </row>
    <row r="23" spans="1:15" x14ac:dyDescent="0.35">
      <c r="A23" s="62" t="s">
        <v>3</v>
      </c>
      <c r="B23" s="63">
        <v>429</v>
      </c>
      <c r="C23" s="63">
        <v>672</v>
      </c>
      <c r="D23" s="63">
        <v>513</v>
      </c>
      <c r="E23" s="63">
        <v>1161</v>
      </c>
      <c r="F23" s="63">
        <v>1436</v>
      </c>
      <c r="G23" s="63">
        <v>1214</v>
      </c>
      <c r="H23" s="63">
        <v>986</v>
      </c>
      <c r="I23" s="63">
        <v>1378</v>
      </c>
      <c r="J23" s="63">
        <v>479</v>
      </c>
      <c r="K23" s="63">
        <v>198</v>
      </c>
      <c r="L23" s="63">
        <v>344</v>
      </c>
      <c r="M23" s="63">
        <v>373</v>
      </c>
    </row>
    <row r="24" spans="1:15" x14ac:dyDescent="0.35">
      <c r="A24" s="62" t="s">
        <v>4</v>
      </c>
      <c r="B24" s="78">
        <v>43</v>
      </c>
      <c r="C24" s="78">
        <v>43</v>
      </c>
      <c r="D24" s="78">
        <v>20</v>
      </c>
      <c r="E24" s="78">
        <v>57</v>
      </c>
      <c r="F24" s="78">
        <v>58</v>
      </c>
      <c r="G24" s="78">
        <v>69</v>
      </c>
      <c r="H24" s="78">
        <v>105</v>
      </c>
      <c r="I24" s="78">
        <v>95</v>
      </c>
      <c r="J24" s="78">
        <v>19</v>
      </c>
      <c r="K24" s="78">
        <v>20</v>
      </c>
      <c r="L24" s="78">
        <v>58</v>
      </c>
      <c r="M24" s="63">
        <v>87</v>
      </c>
    </row>
    <row r="25" spans="1:15" x14ac:dyDescent="0.35">
      <c r="A25" s="62" t="s">
        <v>5</v>
      </c>
      <c r="B25" s="63">
        <v>299</v>
      </c>
      <c r="C25" s="63">
        <v>192</v>
      </c>
      <c r="D25" s="63">
        <v>109</v>
      </c>
      <c r="E25" s="63">
        <v>116</v>
      </c>
      <c r="F25" s="63">
        <v>196</v>
      </c>
      <c r="G25" s="63">
        <v>204</v>
      </c>
      <c r="H25" s="63">
        <v>301</v>
      </c>
      <c r="I25" s="63">
        <v>301</v>
      </c>
      <c r="J25" s="63">
        <v>100</v>
      </c>
      <c r="K25" s="63">
        <v>28</v>
      </c>
      <c r="L25" s="63">
        <v>63</v>
      </c>
      <c r="M25" s="63">
        <v>73</v>
      </c>
    </row>
    <row r="26" spans="1:15" x14ac:dyDescent="0.35">
      <c r="A26" s="62" t="s">
        <v>6</v>
      </c>
      <c r="B26" s="63">
        <v>52</v>
      </c>
      <c r="C26" s="63">
        <v>58</v>
      </c>
      <c r="D26" s="63">
        <v>31</v>
      </c>
      <c r="E26" s="63">
        <v>77</v>
      </c>
      <c r="F26" s="63">
        <v>126</v>
      </c>
      <c r="G26" s="63">
        <v>92</v>
      </c>
      <c r="H26" s="63">
        <v>102</v>
      </c>
      <c r="I26" s="63">
        <v>93</v>
      </c>
      <c r="J26" s="63">
        <v>24</v>
      </c>
      <c r="K26" s="63">
        <v>27</v>
      </c>
      <c r="L26" s="63">
        <v>42</v>
      </c>
      <c r="M26" s="63">
        <v>26</v>
      </c>
    </row>
    <row r="27" spans="1:15" x14ac:dyDescent="0.35">
      <c r="A27" s="62" t="s">
        <v>7</v>
      </c>
      <c r="B27" s="63">
        <v>232</v>
      </c>
      <c r="C27" s="63">
        <v>399</v>
      </c>
      <c r="D27" s="63">
        <v>440</v>
      </c>
      <c r="E27" s="63">
        <v>614</v>
      </c>
      <c r="F27" s="63">
        <v>896</v>
      </c>
      <c r="G27" s="63">
        <v>834</v>
      </c>
      <c r="H27" s="63">
        <v>882</v>
      </c>
      <c r="I27" s="63">
        <v>643</v>
      </c>
      <c r="J27" s="63">
        <v>165</v>
      </c>
      <c r="K27" s="63">
        <v>151</v>
      </c>
      <c r="L27" s="63">
        <v>191</v>
      </c>
      <c r="M27" s="63">
        <v>236</v>
      </c>
    </row>
    <row r="28" spans="1:15" x14ac:dyDescent="0.35">
      <c r="A28" s="62" t="s">
        <v>8</v>
      </c>
      <c r="B28" s="63">
        <v>247</v>
      </c>
      <c r="C28" s="63">
        <v>204</v>
      </c>
      <c r="D28" s="63">
        <v>93</v>
      </c>
      <c r="E28" s="63">
        <v>242</v>
      </c>
      <c r="F28" s="63">
        <v>270</v>
      </c>
      <c r="G28" s="63">
        <v>227</v>
      </c>
      <c r="H28" s="63">
        <v>270</v>
      </c>
      <c r="I28" s="63">
        <v>508</v>
      </c>
      <c r="J28" s="63">
        <v>120</v>
      </c>
      <c r="K28" s="63">
        <v>179</v>
      </c>
      <c r="L28" s="63">
        <v>223</v>
      </c>
      <c r="M28" s="63">
        <v>141</v>
      </c>
    </row>
    <row r="29" spans="1:15" x14ac:dyDescent="0.35">
      <c r="A29" s="62" t="s">
        <v>9</v>
      </c>
      <c r="B29" s="63">
        <v>108</v>
      </c>
      <c r="C29" s="63">
        <v>125</v>
      </c>
      <c r="D29" s="63">
        <v>125</v>
      </c>
      <c r="E29" s="63">
        <v>377</v>
      </c>
      <c r="F29" s="63">
        <v>774</v>
      </c>
      <c r="G29" s="63">
        <v>857</v>
      </c>
      <c r="H29" s="63">
        <v>895</v>
      </c>
      <c r="I29" s="63">
        <v>1020</v>
      </c>
      <c r="J29" s="63">
        <v>375</v>
      </c>
      <c r="K29" s="63">
        <v>271</v>
      </c>
      <c r="L29" s="63">
        <v>416</v>
      </c>
      <c r="M29" s="63">
        <v>377</v>
      </c>
    </row>
    <row r="30" spans="1:15" x14ac:dyDescent="0.35">
      <c r="A30" s="62" t="s">
        <v>10</v>
      </c>
      <c r="B30" s="63">
        <v>129</v>
      </c>
      <c r="C30" s="63">
        <v>139</v>
      </c>
      <c r="D30" s="63">
        <v>129</v>
      </c>
      <c r="E30" s="63">
        <v>291</v>
      </c>
      <c r="F30" s="63">
        <v>336</v>
      </c>
      <c r="G30" s="63">
        <v>457</v>
      </c>
      <c r="H30" s="63">
        <v>585</v>
      </c>
      <c r="I30" s="63">
        <v>706</v>
      </c>
      <c r="J30" s="63">
        <v>355</v>
      </c>
      <c r="K30" s="63">
        <v>338</v>
      </c>
      <c r="L30" s="63">
        <v>604</v>
      </c>
      <c r="M30" s="63">
        <v>842</v>
      </c>
    </row>
    <row r="31" spans="1:15" x14ac:dyDescent="0.35">
      <c r="A31" s="62" t="s">
        <v>11</v>
      </c>
      <c r="B31" s="63">
        <v>79</v>
      </c>
      <c r="C31" s="63">
        <v>84</v>
      </c>
      <c r="D31" s="63">
        <v>45</v>
      </c>
      <c r="E31" s="63">
        <v>67</v>
      </c>
      <c r="F31" s="63">
        <v>137</v>
      </c>
      <c r="G31" s="63">
        <v>238</v>
      </c>
      <c r="H31" s="63">
        <v>246</v>
      </c>
      <c r="I31" s="63">
        <v>493</v>
      </c>
      <c r="J31" s="63">
        <v>440</v>
      </c>
      <c r="K31" s="63">
        <v>412</v>
      </c>
      <c r="L31" s="63">
        <v>799</v>
      </c>
      <c r="M31" s="63">
        <v>718</v>
      </c>
    </row>
    <row r="32" spans="1:15" x14ac:dyDescent="0.35">
      <c r="A32" s="62" t="s">
        <v>12</v>
      </c>
      <c r="B32" s="63">
        <v>365</v>
      </c>
      <c r="C32" s="63">
        <v>397</v>
      </c>
      <c r="D32" s="63">
        <v>270</v>
      </c>
      <c r="E32" s="63">
        <v>810</v>
      </c>
      <c r="F32" s="63">
        <v>886</v>
      </c>
      <c r="G32" s="63">
        <v>920</v>
      </c>
      <c r="H32" s="63">
        <v>985</v>
      </c>
      <c r="I32" s="63">
        <v>1125</v>
      </c>
      <c r="J32" s="63">
        <v>456</v>
      </c>
      <c r="K32" s="63">
        <v>538</v>
      </c>
      <c r="L32" s="63">
        <v>854</v>
      </c>
      <c r="M32" s="63">
        <v>1124</v>
      </c>
    </row>
    <row r="33" spans="1:13" x14ac:dyDescent="0.35">
      <c r="A33" s="62" t="s">
        <v>13</v>
      </c>
      <c r="B33" s="63">
        <v>220</v>
      </c>
      <c r="C33" s="63">
        <v>346</v>
      </c>
      <c r="D33" s="63">
        <v>281</v>
      </c>
      <c r="E33" s="63">
        <v>566</v>
      </c>
      <c r="F33" s="63">
        <v>835</v>
      </c>
      <c r="G33" s="63">
        <v>681</v>
      </c>
      <c r="H33" s="63">
        <v>714</v>
      </c>
      <c r="I33" s="63">
        <v>1072</v>
      </c>
      <c r="J33" s="63">
        <v>911</v>
      </c>
      <c r="K33" s="63">
        <v>832</v>
      </c>
      <c r="L33" s="63">
        <v>1070</v>
      </c>
      <c r="M33" s="63">
        <v>1351</v>
      </c>
    </row>
    <row r="34" spans="1:13" x14ac:dyDescent="0.35">
      <c r="A34" s="62" t="s">
        <v>14</v>
      </c>
      <c r="B34" s="63">
        <v>541</v>
      </c>
      <c r="C34" s="63">
        <v>454</v>
      </c>
      <c r="D34" s="63">
        <v>213</v>
      </c>
      <c r="E34" s="63">
        <v>231</v>
      </c>
      <c r="F34" s="63">
        <v>192</v>
      </c>
      <c r="G34" s="63">
        <v>218</v>
      </c>
      <c r="H34" s="63">
        <v>187</v>
      </c>
      <c r="I34" s="63">
        <v>277</v>
      </c>
      <c r="J34" s="63">
        <v>163</v>
      </c>
      <c r="K34" s="63">
        <v>178</v>
      </c>
      <c r="L34" s="63">
        <v>342</v>
      </c>
      <c r="M34" s="63">
        <v>479</v>
      </c>
    </row>
    <row r="35" spans="1:13" x14ac:dyDescent="0.35">
      <c r="A35" s="62" t="s">
        <v>15</v>
      </c>
      <c r="B35" s="63">
        <v>89</v>
      </c>
      <c r="C35" s="63">
        <v>95</v>
      </c>
      <c r="D35" s="63">
        <v>42</v>
      </c>
      <c r="E35" s="63">
        <v>122</v>
      </c>
      <c r="F35" s="63">
        <v>418</v>
      </c>
      <c r="G35" s="63">
        <v>436</v>
      </c>
      <c r="H35" s="63">
        <v>600</v>
      </c>
      <c r="I35" s="63">
        <v>770</v>
      </c>
      <c r="J35" s="63">
        <v>528</v>
      </c>
      <c r="K35" s="63">
        <v>617</v>
      </c>
      <c r="L35" s="63">
        <v>1427</v>
      </c>
      <c r="M35" s="63">
        <v>1760</v>
      </c>
    </row>
    <row r="36" spans="1:13" x14ac:dyDescent="0.35">
      <c r="A36" s="62" t="s">
        <v>16</v>
      </c>
      <c r="B36" s="63">
        <v>85</v>
      </c>
      <c r="C36" s="63">
        <v>67</v>
      </c>
      <c r="D36" s="63">
        <v>6</v>
      </c>
      <c r="E36" s="63">
        <v>12</v>
      </c>
      <c r="F36" s="63">
        <v>3</v>
      </c>
      <c r="G36" s="63">
        <v>4</v>
      </c>
      <c r="H36" s="63">
        <v>8</v>
      </c>
      <c r="I36" s="63">
        <v>16</v>
      </c>
      <c r="J36" s="63">
        <v>10</v>
      </c>
      <c r="K36" s="63">
        <v>5</v>
      </c>
      <c r="L36" s="63">
        <v>1</v>
      </c>
      <c r="M36" s="63">
        <v>4</v>
      </c>
    </row>
    <row r="37" spans="1:13" x14ac:dyDescent="0.35">
      <c r="A37" s="62" t="s">
        <v>17</v>
      </c>
      <c r="B37" s="63">
        <v>420</v>
      </c>
      <c r="C37" s="63">
        <v>625</v>
      </c>
      <c r="D37" s="63">
        <v>256</v>
      </c>
      <c r="E37" s="63">
        <v>662</v>
      </c>
      <c r="F37" s="63">
        <v>686</v>
      </c>
      <c r="G37" s="63">
        <v>726</v>
      </c>
      <c r="H37" s="63">
        <v>809</v>
      </c>
      <c r="I37" s="63">
        <v>969</v>
      </c>
      <c r="J37" s="63">
        <v>490</v>
      </c>
      <c r="K37" s="63">
        <v>359</v>
      </c>
      <c r="L37" s="63">
        <v>326</v>
      </c>
      <c r="M37" s="63">
        <v>425</v>
      </c>
    </row>
    <row r="38" spans="1:13" x14ac:dyDescent="0.35">
      <c r="A38" s="62" t="s">
        <v>18</v>
      </c>
      <c r="B38" s="63">
        <v>307</v>
      </c>
      <c r="C38" s="63">
        <v>391</v>
      </c>
      <c r="D38" s="63">
        <v>101</v>
      </c>
      <c r="E38" s="63">
        <v>270</v>
      </c>
      <c r="F38" s="63">
        <v>371</v>
      </c>
      <c r="G38" s="63">
        <v>435</v>
      </c>
      <c r="H38" s="63">
        <v>353</v>
      </c>
      <c r="I38" s="63">
        <v>473</v>
      </c>
      <c r="J38" s="63">
        <v>167</v>
      </c>
      <c r="K38" s="63">
        <v>169</v>
      </c>
      <c r="L38" s="63">
        <v>402</v>
      </c>
      <c r="M38" s="63">
        <v>531</v>
      </c>
    </row>
    <row r="39" spans="1:13" x14ac:dyDescent="0.35">
      <c r="A39" s="62" t="s">
        <v>19</v>
      </c>
      <c r="B39" s="63">
        <v>301</v>
      </c>
      <c r="C39" s="63">
        <v>61</v>
      </c>
      <c r="D39" s="63">
        <v>20</v>
      </c>
      <c r="E39" s="63">
        <v>42</v>
      </c>
      <c r="F39" s="63">
        <v>52</v>
      </c>
      <c r="G39" s="63">
        <v>104</v>
      </c>
      <c r="H39" s="63">
        <v>82</v>
      </c>
      <c r="I39" s="63">
        <v>159</v>
      </c>
      <c r="J39" s="63">
        <v>77</v>
      </c>
      <c r="K39" s="63">
        <v>126</v>
      </c>
      <c r="L39" s="63">
        <v>300</v>
      </c>
      <c r="M39" s="63">
        <v>331</v>
      </c>
    </row>
    <row r="40" spans="1:13" x14ac:dyDescent="0.35">
      <c r="A40" s="62" t="s">
        <v>20</v>
      </c>
      <c r="B40" s="64">
        <f t="shared" ref="B40:K40" si="1">SUM(B23:B39)</f>
        <v>3946</v>
      </c>
      <c r="C40" s="64">
        <f t="shared" si="1"/>
        <v>4352</v>
      </c>
      <c r="D40" s="64">
        <f t="shared" si="1"/>
        <v>2694</v>
      </c>
      <c r="E40" s="64">
        <f t="shared" si="1"/>
        <v>5717</v>
      </c>
      <c r="F40" s="64">
        <f t="shared" si="1"/>
        <v>7672</v>
      </c>
      <c r="G40" s="64">
        <f t="shared" si="1"/>
        <v>7716</v>
      </c>
      <c r="H40" s="64">
        <f t="shared" si="1"/>
        <v>8110</v>
      </c>
      <c r="I40" s="64">
        <f t="shared" si="1"/>
        <v>10098</v>
      </c>
      <c r="J40" s="64">
        <f t="shared" si="1"/>
        <v>4879</v>
      </c>
      <c r="K40" s="64">
        <f t="shared" si="1"/>
        <v>4448</v>
      </c>
      <c r="L40" s="64">
        <f>SUM(L23:L39)</f>
        <v>7462</v>
      </c>
      <c r="M40" s="64">
        <f>SUM(M23:M39)</f>
        <v>8878</v>
      </c>
    </row>
    <row r="41" spans="1:13" x14ac:dyDescent="0.35">
      <c r="A41" s="62" t="s">
        <v>21</v>
      </c>
      <c r="B41" s="66">
        <f>B40/B42</f>
        <v>0.1651667992130928</v>
      </c>
      <c r="C41" s="66">
        <f t="shared" ref="C41:M41" si="2">C40/C42</f>
        <v>0.15146874564945009</v>
      </c>
      <c r="D41" s="66">
        <f t="shared" si="2"/>
        <v>0.17002208898706217</v>
      </c>
      <c r="E41" s="66">
        <f t="shared" si="2"/>
        <v>0.2556797853309481</v>
      </c>
      <c r="F41" s="66">
        <f t="shared" si="2"/>
        <v>0.27550544044241748</v>
      </c>
      <c r="G41" s="66">
        <f t="shared" si="2"/>
        <v>0.28292754473452625</v>
      </c>
      <c r="H41" s="66">
        <f t="shared" si="2"/>
        <v>0.31379377055523311</v>
      </c>
      <c r="I41" s="66">
        <f t="shared" si="2"/>
        <v>0.33693693693693694</v>
      </c>
      <c r="J41" s="66">
        <f t="shared" si="2"/>
        <v>0.36116662965430452</v>
      </c>
      <c r="K41" s="66">
        <f t="shared" si="2"/>
        <v>0.44721496078825657</v>
      </c>
      <c r="L41" s="66">
        <f t="shared" si="2"/>
        <v>0.4935511607910576</v>
      </c>
      <c r="M41" s="66">
        <f t="shared" si="2"/>
        <v>0.51896884316361724</v>
      </c>
    </row>
    <row r="42" spans="1:13" x14ac:dyDescent="0.35">
      <c r="A42" s="62" t="s">
        <v>22</v>
      </c>
      <c r="B42" s="64">
        <v>23891</v>
      </c>
      <c r="C42" s="64">
        <v>28732</v>
      </c>
      <c r="D42" s="64">
        <v>15845</v>
      </c>
      <c r="E42" s="64">
        <v>22360</v>
      </c>
      <c r="F42" s="64">
        <v>27847</v>
      </c>
      <c r="G42" s="64">
        <v>27272</v>
      </c>
      <c r="H42" s="64">
        <v>25845</v>
      </c>
      <c r="I42" s="64">
        <v>29970</v>
      </c>
      <c r="J42" s="64">
        <v>13509</v>
      </c>
      <c r="K42" s="64">
        <v>9946</v>
      </c>
      <c r="L42" s="64">
        <v>15119</v>
      </c>
      <c r="M42" s="64">
        <v>17107</v>
      </c>
    </row>
  </sheetData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FE95-3FE2-40F8-8BE1-5083A05F5374}">
  <dimension ref="A1:P21"/>
  <sheetViews>
    <sheetView workbookViewId="0">
      <selection activeCell="M20" sqref="M20:P20"/>
    </sheetView>
  </sheetViews>
  <sheetFormatPr defaultRowHeight="14.5" x14ac:dyDescent="0.35"/>
  <cols>
    <col min="1" max="1" width="10.453125" bestFit="1" customWidth="1"/>
    <col min="2" max="13" width="9.08984375" customWidth="1"/>
  </cols>
  <sheetData>
    <row r="1" spans="1:16" x14ac:dyDescent="0.35">
      <c r="A1" s="62" t="s">
        <v>96</v>
      </c>
      <c r="B1" s="86">
        <v>2007</v>
      </c>
      <c r="C1" s="86">
        <v>2008</v>
      </c>
      <c r="D1" s="86">
        <v>2009</v>
      </c>
      <c r="E1" s="86">
        <v>2010</v>
      </c>
      <c r="F1" s="86">
        <v>2011</v>
      </c>
      <c r="G1" s="86">
        <v>2012</v>
      </c>
      <c r="H1" s="86">
        <v>2013</v>
      </c>
      <c r="I1" s="86">
        <v>2014</v>
      </c>
      <c r="J1" s="86">
        <v>2015</v>
      </c>
      <c r="K1" s="86">
        <v>2016</v>
      </c>
      <c r="L1" s="69">
        <v>2017</v>
      </c>
      <c r="M1" s="69">
        <v>2018</v>
      </c>
      <c r="N1" s="69">
        <v>2019</v>
      </c>
      <c r="O1" s="113">
        <v>2020</v>
      </c>
      <c r="P1" s="113">
        <v>2021</v>
      </c>
    </row>
    <row r="2" spans="1:16" x14ac:dyDescent="0.35">
      <c r="A2" s="62" t="s">
        <v>3</v>
      </c>
      <c r="B2" s="63">
        <v>233</v>
      </c>
      <c r="C2" s="63">
        <v>256</v>
      </c>
      <c r="D2" s="63">
        <v>173</v>
      </c>
      <c r="E2" s="63">
        <v>197</v>
      </c>
      <c r="F2" s="63">
        <v>225</v>
      </c>
      <c r="G2" s="63">
        <v>306</v>
      </c>
      <c r="H2" s="63">
        <v>294</v>
      </c>
      <c r="I2" s="63">
        <v>366</v>
      </c>
      <c r="J2" s="63">
        <v>225</v>
      </c>
      <c r="K2" s="63">
        <v>218</v>
      </c>
      <c r="L2" s="63">
        <v>218</v>
      </c>
      <c r="M2" s="63">
        <v>378</v>
      </c>
      <c r="N2" s="63">
        <v>387</v>
      </c>
      <c r="O2" s="114">
        <v>345</v>
      </c>
      <c r="P2">
        <v>322</v>
      </c>
    </row>
    <row r="3" spans="1:16" x14ac:dyDescent="0.35">
      <c r="A3" s="62" t="s">
        <v>4</v>
      </c>
      <c r="B3" s="63">
        <v>16</v>
      </c>
      <c r="C3" s="63">
        <v>13</v>
      </c>
      <c r="D3" s="63">
        <v>16</v>
      </c>
      <c r="E3" s="63">
        <v>15</v>
      </c>
      <c r="F3" s="63">
        <v>18</v>
      </c>
      <c r="G3" s="63">
        <v>22</v>
      </c>
      <c r="H3" s="63">
        <v>25</v>
      </c>
      <c r="I3" s="63">
        <v>32</v>
      </c>
      <c r="J3" s="63">
        <v>25</v>
      </c>
      <c r="K3" s="63">
        <v>31</v>
      </c>
      <c r="L3" s="63">
        <v>37</v>
      </c>
      <c r="M3" s="63">
        <v>33</v>
      </c>
      <c r="N3" s="63">
        <v>25</v>
      </c>
      <c r="O3" s="114">
        <v>9</v>
      </c>
      <c r="P3">
        <v>11</v>
      </c>
    </row>
    <row r="4" spans="1:16" x14ac:dyDescent="0.35">
      <c r="A4" s="62" t="s">
        <v>5</v>
      </c>
      <c r="B4" s="63">
        <v>64</v>
      </c>
      <c r="C4" s="63">
        <v>59</v>
      </c>
      <c r="D4" s="63">
        <v>60</v>
      </c>
      <c r="E4" s="63">
        <v>50</v>
      </c>
      <c r="F4" s="63">
        <v>52</v>
      </c>
      <c r="G4" s="63">
        <v>57</v>
      </c>
      <c r="H4" s="63">
        <v>71</v>
      </c>
      <c r="I4" s="63">
        <v>75</v>
      </c>
      <c r="J4" s="63">
        <v>61</v>
      </c>
      <c r="K4" s="63">
        <v>58</v>
      </c>
      <c r="L4" s="63">
        <v>78</v>
      </c>
      <c r="M4" s="63">
        <v>86</v>
      </c>
      <c r="N4" s="63">
        <v>90</v>
      </c>
      <c r="O4" s="114">
        <v>69</v>
      </c>
      <c r="P4">
        <v>55</v>
      </c>
    </row>
    <row r="5" spans="1:16" x14ac:dyDescent="0.35">
      <c r="A5" s="62" t="s">
        <v>6</v>
      </c>
      <c r="B5" s="63">
        <v>201</v>
      </c>
      <c r="C5" s="63">
        <v>175</v>
      </c>
      <c r="D5" s="63">
        <v>184</v>
      </c>
      <c r="E5" s="63">
        <v>163</v>
      </c>
      <c r="F5" s="63">
        <v>141</v>
      </c>
      <c r="G5" s="63">
        <v>122</v>
      </c>
      <c r="H5" s="63">
        <v>176</v>
      </c>
      <c r="I5" s="63">
        <v>154</v>
      </c>
      <c r="J5" s="63">
        <v>83</v>
      </c>
      <c r="K5" s="63">
        <v>157</v>
      </c>
      <c r="L5" s="63">
        <v>164</v>
      </c>
      <c r="M5" s="63">
        <v>123</v>
      </c>
      <c r="N5" s="63">
        <v>184</v>
      </c>
      <c r="O5" s="114">
        <v>206</v>
      </c>
      <c r="P5">
        <v>187</v>
      </c>
    </row>
    <row r="6" spans="1:16" x14ac:dyDescent="0.35">
      <c r="A6" s="62" t="s">
        <v>7</v>
      </c>
      <c r="B6" s="63">
        <v>3446</v>
      </c>
      <c r="C6" s="63">
        <v>2693</v>
      </c>
      <c r="D6" s="63">
        <v>2365</v>
      </c>
      <c r="E6" s="63">
        <v>2046</v>
      </c>
      <c r="F6" s="63">
        <v>2336</v>
      </c>
      <c r="G6" s="63">
        <v>2771</v>
      </c>
      <c r="H6" s="63">
        <v>3077</v>
      </c>
      <c r="I6" s="63">
        <v>3306</v>
      </c>
      <c r="J6" s="63">
        <v>2985</v>
      </c>
      <c r="K6" s="63">
        <v>2313</v>
      </c>
      <c r="L6" s="63">
        <v>2996</v>
      </c>
      <c r="M6" s="63">
        <v>4576</v>
      </c>
      <c r="N6" s="63">
        <v>5024</v>
      </c>
      <c r="O6" s="114">
        <v>4254</v>
      </c>
      <c r="P6">
        <v>3812</v>
      </c>
    </row>
    <row r="7" spans="1:16" x14ac:dyDescent="0.35">
      <c r="A7" s="62" t="s">
        <v>8</v>
      </c>
      <c r="B7" s="63">
        <v>253</v>
      </c>
      <c r="C7" s="63">
        <v>227</v>
      </c>
      <c r="D7" s="63">
        <v>198</v>
      </c>
      <c r="E7" s="63">
        <v>162</v>
      </c>
      <c r="F7" s="63">
        <v>177</v>
      </c>
      <c r="G7" s="63">
        <v>221</v>
      </c>
      <c r="H7" s="63">
        <v>189</v>
      </c>
      <c r="I7" s="63">
        <v>263</v>
      </c>
      <c r="J7" s="63">
        <v>273</v>
      </c>
      <c r="K7" s="63">
        <v>229</v>
      </c>
      <c r="L7" s="63">
        <v>237</v>
      </c>
      <c r="M7" s="63">
        <v>295</v>
      </c>
      <c r="N7" s="63">
        <v>319</v>
      </c>
      <c r="O7" s="114">
        <v>219</v>
      </c>
      <c r="P7">
        <v>267</v>
      </c>
    </row>
    <row r="8" spans="1:16" x14ac:dyDescent="0.35">
      <c r="A8" s="62" t="s">
        <v>9</v>
      </c>
      <c r="B8" s="63">
        <v>26</v>
      </c>
      <c r="C8" s="63">
        <v>36</v>
      </c>
      <c r="D8" s="63">
        <v>15</v>
      </c>
      <c r="E8" s="63">
        <v>44</v>
      </c>
      <c r="F8" s="63">
        <v>76</v>
      </c>
      <c r="G8" s="63">
        <v>84</v>
      </c>
      <c r="H8" s="63">
        <v>102</v>
      </c>
      <c r="I8" s="63">
        <v>126</v>
      </c>
      <c r="J8" s="63">
        <v>84</v>
      </c>
      <c r="K8" s="63">
        <v>57</v>
      </c>
      <c r="L8" s="63">
        <v>88</v>
      </c>
      <c r="M8" s="63">
        <v>76</v>
      </c>
      <c r="N8" s="63">
        <v>45</v>
      </c>
      <c r="O8" s="114">
        <v>29</v>
      </c>
      <c r="P8">
        <v>37</v>
      </c>
    </row>
    <row r="9" spans="1:16" x14ac:dyDescent="0.35">
      <c r="A9" s="62" t="s">
        <v>10</v>
      </c>
      <c r="B9" s="63">
        <v>707</v>
      </c>
      <c r="C9" s="63">
        <v>631</v>
      </c>
      <c r="D9" s="63">
        <v>459</v>
      </c>
      <c r="E9" s="63">
        <v>526</v>
      </c>
      <c r="F9" s="63">
        <v>588</v>
      </c>
      <c r="G9" s="63">
        <v>689</v>
      </c>
      <c r="H9" s="63">
        <v>727</v>
      </c>
      <c r="I9" s="63">
        <v>789</v>
      </c>
      <c r="J9" s="63">
        <v>694</v>
      </c>
      <c r="K9" s="63">
        <v>649</v>
      </c>
      <c r="L9" s="63">
        <v>685</v>
      </c>
      <c r="M9" s="63">
        <v>875</v>
      </c>
      <c r="N9" s="63">
        <v>839</v>
      </c>
      <c r="O9" s="114">
        <v>731</v>
      </c>
      <c r="P9">
        <v>701</v>
      </c>
    </row>
    <row r="10" spans="1:16" x14ac:dyDescent="0.35">
      <c r="A10" s="62" t="s">
        <v>11</v>
      </c>
      <c r="B10" s="63">
        <v>4</v>
      </c>
      <c r="C10" s="63">
        <v>5</v>
      </c>
      <c r="D10" s="63">
        <v>1</v>
      </c>
      <c r="E10" s="63">
        <v>5</v>
      </c>
      <c r="F10" s="63">
        <v>8</v>
      </c>
      <c r="G10" s="63">
        <v>20</v>
      </c>
      <c r="H10" s="63">
        <v>18</v>
      </c>
      <c r="I10" s="63">
        <v>25</v>
      </c>
      <c r="J10" s="63">
        <v>13</v>
      </c>
      <c r="K10" s="63">
        <v>16</v>
      </c>
      <c r="L10" s="63">
        <v>62</v>
      </c>
      <c r="M10" s="63">
        <v>105</v>
      </c>
      <c r="N10" s="63">
        <v>85</v>
      </c>
      <c r="O10" s="114">
        <v>47</v>
      </c>
      <c r="P10">
        <v>43</v>
      </c>
    </row>
    <row r="11" spans="1:16" x14ac:dyDescent="0.35">
      <c r="A11" s="62" t="s">
        <v>12</v>
      </c>
      <c r="B11" s="63">
        <v>105</v>
      </c>
      <c r="C11" s="63">
        <v>89</v>
      </c>
      <c r="D11" s="63">
        <v>90</v>
      </c>
      <c r="E11" s="63">
        <v>94</v>
      </c>
      <c r="F11" s="63">
        <v>140</v>
      </c>
      <c r="G11" s="63">
        <v>173</v>
      </c>
      <c r="H11" s="63">
        <v>153</v>
      </c>
      <c r="I11" s="63">
        <v>239</v>
      </c>
      <c r="J11" s="63">
        <v>211</v>
      </c>
      <c r="K11" s="63">
        <v>156</v>
      </c>
      <c r="L11" s="63">
        <v>242</v>
      </c>
      <c r="M11" s="63">
        <v>262</v>
      </c>
      <c r="N11" s="63">
        <v>110</v>
      </c>
      <c r="O11" s="114">
        <v>221</v>
      </c>
      <c r="P11">
        <v>236</v>
      </c>
    </row>
    <row r="12" spans="1:16" x14ac:dyDescent="0.35">
      <c r="A12" s="62" t="s">
        <v>13</v>
      </c>
      <c r="B12" s="63">
        <v>3402</v>
      </c>
      <c r="C12" s="63">
        <v>3593</v>
      </c>
      <c r="D12" s="63">
        <v>3191</v>
      </c>
      <c r="E12" s="63">
        <v>3097</v>
      </c>
      <c r="F12" s="63">
        <v>3663</v>
      </c>
      <c r="G12" s="63">
        <v>4386</v>
      </c>
      <c r="H12" s="63">
        <v>4212</v>
      </c>
      <c r="I12" s="63">
        <v>4919</v>
      </c>
      <c r="J12" s="63">
        <v>4283</v>
      </c>
      <c r="K12" s="63">
        <v>3817</v>
      </c>
      <c r="L12" s="63">
        <v>4441</v>
      </c>
      <c r="M12" s="63">
        <v>5360</v>
      </c>
      <c r="N12" s="63">
        <v>5478</v>
      </c>
      <c r="O12" s="114">
        <v>3503</v>
      </c>
      <c r="P12">
        <v>3651</v>
      </c>
    </row>
    <row r="13" spans="1:16" x14ac:dyDescent="0.35">
      <c r="A13" s="62" t="s">
        <v>14</v>
      </c>
      <c r="B13" s="63">
        <v>369</v>
      </c>
      <c r="C13" s="63">
        <v>386</v>
      </c>
      <c r="D13" s="63">
        <v>309</v>
      </c>
      <c r="E13" s="63">
        <v>265</v>
      </c>
      <c r="F13" s="63">
        <v>323</v>
      </c>
      <c r="G13" s="63">
        <v>286</v>
      </c>
      <c r="H13" s="63">
        <v>334</v>
      </c>
      <c r="I13" s="63">
        <v>427</v>
      </c>
      <c r="J13" s="63">
        <v>381</v>
      </c>
      <c r="K13" s="63">
        <v>398</v>
      </c>
      <c r="L13" s="63">
        <v>395</v>
      </c>
      <c r="M13" s="63">
        <v>364</v>
      </c>
      <c r="N13" s="63">
        <v>356</v>
      </c>
      <c r="O13" s="114">
        <v>241</v>
      </c>
      <c r="P13">
        <v>324</v>
      </c>
    </row>
    <row r="14" spans="1:16" x14ac:dyDescent="0.35">
      <c r="A14" s="62" t="s">
        <v>15</v>
      </c>
      <c r="B14" s="63">
        <v>286</v>
      </c>
      <c r="C14" s="63">
        <v>171</v>
      </c>
      <c r="D14" s="63">
        <v>257</v>
      </c>
      <c r="E14" s="63">
        <v>185</v>
      </c>
      <c r="F14" s="63">
        <v>262</v>
      </c>
      <c r="G14" s="63">
        <v>313</v>
      </c>
      <c r="H14" s="63">
        <v>406</v>
      </c>
      <c r="I14" s="63">
        <v>479</v>
      </c>
      <c r="J14" s="63">
        <v>421</v>
      </c>
      <c r="K14" s="63">
        <v>357</v>
      </c>
      <c r="L14" s="63">
        <v>686</v>
      </c>
      <c r="M14" s="63">
        <v>908</v>
      </c>
      <c r="N14" s="63">
        <v>737</v>
      </c>
      <c r="O14" s="114">
        <v>447</v>
      </c>
      <c r="P14">
        <v>429</v>
      </c>
    </row>
    <row r="15" spans="1:16" x14ac:dyDescent="0.35">
      <c r="A15" s="62" t="s">
        <v>16</v>
      </c>
      <c r="B15" s="63">
        <v>27</v>
      </c>
      <c r="C15" s="63">
        <v>17</v>
      </c>
      <c r="D15" s="63">
        <v>4</v>
      </c>
      <c r="E15" s="63">
        <v>10</v>
      </c>
      <c r="F15" s="63">
        <v>23</v>
      </c>
      <c r="G15" s="63">
        <v>16</v>
      </c>
      <c r="H15" s="63">
        <v>17</v>
      </c>
      <c r="I15" s="63">
        <v>24</v>
      </c>
      <c r="J15" s="63">
        <v>14</v>
      </c>
      <c r="K15" s="63">
        <v>4</v>
      </c>
      <c r="L15" s="63">
        <v>17</v>
      </c>
      <c r="M15" s="63">
        <v>33</v>
      </c>
      <c r="N15" s="63">
        <v>40</v>
      </c>
      <c r="O15" s="114">
        <v>16</v>
      </c>
      <c r="P15">
        <v>13</v>
      </c>
    </row>
    <row r="16" spans="1:16" x14ac:dyDescent="0.35">
      <c r="A16" s="62" t="s">
        <v>17</v>
      </c>
      <c r="B16" s="63">
        <v>43</v>
      </c>
      <c r="C16" s="63">
        <v>40</v>
      </c>
      <c r="D16" s="63">
        <v>12</v>
      </c>
      <c r="E16" s="63">
        <v>32</v>
      </c>
      <c r="F16" s="63">
        <v>45</v>
      </c>
      <c r="G16" s="63">
        <v>64</v>
      </c>
      <c r="H16" s="63">
        <v>66</v>
      </c>
      <c r="I16" s="63">
        <v>92</v>
      </c>
      <c r="J16" s="63">
        <v>63</v>
      </c>
      <c r="K16" s="63">
        <v>49</v>
      </c>
      <c r="L16" s="63">
        <v>48</v>
      </c>
      <c r="M16" s="63">
        <v>55</v>
      </c>
      <c r="N16" s="63">
        <v>62</v>
      </c>
      <c r="O16" s="114">
        <v>43</v>
      </c>
      <c r="P16">
        <v>62</v>
      </c>
    </row>
    <row r="17" spans="1:16" x14ac:dyDescent="0.35">
      <c r="A17" s="62" t="s">
        <v>18</v>
      </c>
      <c r="B17" s="63">
        <v>206</v>
      </c>
      <c r="C17" s="63">
        <v>199</v>
      </c>
      <c r="D17" s="63">
        <v>164</v>
      </c>
      <c r="E17" s="63">
        <v>152</v>
      </c>
      <c r="F17" s="63">
        <v>227</v>
      </c>
      <c r="G17" s="63">
        <v>244</v>
      </c>
      <c r="H17" s="63">
        <v>283</v>
      </c>
      <c r="I17" s="63">
        <v>299</v>
      </c>
      <c r="J17" s="63">
        <v>237</v>
      </c>
      <c r="K17" s="63">
        <v>205</v>
      </c>
      <c r="L17" s="63">
        <v>394</v>
      </c>
      <c r="M17" s="63">
        <v>583</v>
      </c>
      <c r="N17" s="63">
        <v>476</v>
      </c>
      <c r="O17" s="114">
        <v>204</v>
      </c>
      <c r="P17">
        <v>215</v>
      </c>
    </row>
    <row r="18" spans="1:16" x14ac:dyDescent="0.35">
      <c r="A18" s="62" t="s">
        <v>19</v>
      </c>
      <c r="B18" s="63">
        <v>93</v>
      </c>
      <c r="C18" s="63">
        <v>97</v>
      </c>
      <c r="D18" s="63">
        <v>86</v>
      </c>
      <c r="E18" s="63">
        <v>69</v>
      </c>
      <c r="F18" s="63">
        <v>83</v>
      </c>
      <c r="G18" s="63">
        <v>111</v>
      </c>
      <c r="H18" s="63">
        <v>130</v>
      </c>
      <c r="I18" s="63">
        <v>161</v>
      </c>
      <c r="J18" s="63">
        <v>136</v>
      </c>
      <c r="K18" s="63">
        <v>90</v>
      </c>
      <c r="L18" s="63">
        <v>181</v>
      </c>
      <c r="M18" s="63">
        <v>302</v>
      </c>
      <c r="N18" s="63">
        <v>271</v>
      </c>
      <c r="O18" s="114">
        <v>198</v>
      </c>
      <c r="P18">
        <v>180</v>
      </c>
    </row>
    <row r="19" spans="1:16" x14ac:dyDescent="0.35">
      <c r="A19" s="62" t="s">
        <v>20</v>
      </c>
      <c r="B19" s="64">
        <f t="shared" ref="B19:L19" si="0">SUM(B2:B18)</f>
        <v>9481</v>
      </c>
      <c r="C19" s="64">
        <f t="shared" si="0"/>
        <v>8687</v>
      </c>
      <c r="D19" s="64">
        <f t="shared" si="0"/>
        <v>7584</v>
      </c>
      <c r="E19" s="64">
        <f t="shared" si="0"/>
        <v>7112</v>
      </c>
      <c r="F19" s="64">
        <f t="shared" si="0"/>
        <v>8387</v>
      </c>
      <c r="G19" s="64">
        <f t="shared" si="0"/>
        <v>9885</v>
      </c>
      <c r="H19" s="64">
        <f t="shared" si="0"/>
        <v>10280</v>
      </c>
      <c r="I19" s="64">
        <f t="shared" si="0"/>
        <v>11776</v>
      </c>
      <c r="J19" s="64">
        <f t="shared" si="0"/>
        <v>10189</v>
      </c>
      <c r="K19" s="64">
        <f t="shared" si="0"/>
        <v>8804</v>
      </c>
      <c r="L19" s="64">
        <f t="shared" si="0"/>
        <v>10969</v>
      </c>
      <c r="M19" s="64">
        <f t="shared" ref="M19:N19" si="1">SUM(M2:M18)</f>
        <v>14414</v>
      </c>
      <c r="N19" s="64">
        <f t="shared" si="1"/>
        <v>14528</v>
      </c>
      <c r="O19" s="3">
        <f>SUM(O2:O18)</f>
        <v>10782</v>
      </c>
      <c r="P19" s="64">
        <f t="shared" ref="P19" si="2">SUM(P2:P18)</f>
        <v>10545</v>
      </c>
    </row>
    <row r="20" spans="1:16" x14ac:dyDescent="0.35">
      <c r="A20" s="77" t="s">
        <v>21</v>
      </c>
      <c r="B20" s="66">
        <f t="shared" ref="B20:L20" si="3">B19/B21</f>
        <v>2.0684028073206757E-2</v>
      </c>
      <c r="C20" s="66">
        <f t="shared" si="3"/>
        <v>1.9789372011490457E-2</v>
      </c>
      <c r="D20" s="66">
        <f t="shared" si="3"/>
        <v>1.7706801148700706E-2</v>
      </c>
      <c r="E20" s="66">
        <f t="shared" si="3"/>
        <v>1.8142348046355842E-2</v>
      </c>
      <c r="F20" s="66">
        <f t="shared" si="3"/>
        <v>2.1816148163562584E-2</v>
      </c>
      <c r="G20" s="66">
        <f t="shared" si="3"/>
        <v>2.3663497170434634E-2</v>
      </c>
      <c r="H20" s="66">
        <f t="shared" si="3"/>
        <v>2.305454822728914E-2</v>
      </c>
      <c r="I20" s="66">
        <f t="shared" si="3"/>
        <v>2.4659197989739295E-2</v>
      </c>
      <c r="J20" s="66">
        <f t="shared" si="3"/>
        <v>1.9647998272194871E-2</v>
      </c>
      <c r="K20" s="66">
        <f t="shared" si="3"/>
        <v>1.5950113321170859E-2</v>
      </c>
      <c r="L20" s="66">
        <f t="shared" si="3"/>
        <v>2.0389612803687937E-2</v>
      </c>
      <c r="M20" s="66">
        <f>M19/M21</f>
        <v>2.6518893837953993E-2</v>
      </c>
      <c r="N20" s="66">
        <f>N19/N21</f>
        <v>2.589882913333048E-2</v>
      </c>
      <c r="O20" s="116">
        <f>O19/O21</f>
        <v>1.9803398646712659E-2</v>
      </c>
      <c r="P20" s="66">
        <f>P19/P21</f>
        <v>1.9095511966158659E-2</v>
      </c>
    </row>
    <row r="21" spans="1:16" x14ac:dyDescent="0.35">
      <c r="A21" s="77" t="s">
        <v>22</v>
      </c>
      <c r="B21" s="64">
        <v>458373</v>
      </c>
      <c r="C21" s="64">
        <v>438973</v>
      </c>
      <c r="D21" s="64">
        <v>428310</v>
      </c>
      <c r="E21" s="64">
        <v>392011</v>
      </c>
      <c r="F21" s="64">
        <v>384440</v>
      </c>
      <c r="G21" s="64">
        <v>417732</v>
      </c>
      <c r="H21" s="64">
        <v>445899</v>
      </c>
      <c r="I21" s="64">
        <v>477550</v>
      </c>
      <c r="J21" s="64">
        <v>518577</v>
      </c>
      <c r="K21" s="64">
        <v>551971</v>
      </c>
      <c r="L21" s="64">
        <v>537970</v>
      </c>
      <c r="M21" s="64">
        <v>543537</v>
      </c>
      <c r="N21" s="64">
        <v>560952</v>
      </c>
      <c r="O21" s="115">
        <v>544452</v>
      </c>
      <c r="P21" s="3">
        <v>552224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931-2C83-43DB-8F9D-02489D7CEB7E}">
  <dimension ref="A1:P21"/>
  <sheetViews>
    <sheetView workbookViewId="0">
      <selection activeCell="P21" sqref="P21"/>
    </sheetView>
  </sheetViews>
  <sheetFormatPr defaultRowHeight="14.5" x14ac:dyDescent="0.35"/>
  <cols>
    <col min="1" max="13" width="10.90625" customWidth="1"/>
  </cols>
  <sheetData>
    <row r="1" spans="1:16" x14ac:dyDescent="0.35">
      <c r="A1" s="62" t="s">
        <v>97</v>
      </c>
      <c r="B1" s="86">
        <v>2007</v>
      </c>
      <c r="C1" s="86">
        <v>2008</v>
      </c>
      <c r="D1" s="86">
        <v>2009</v>
      </c>
      <c r="E1" s="86">
        <v>2010</v>
      </c>
      <c r="F1" s="86">
        <v>2011</v>
      </c>
      <c r="G1" s="86">
        <v>2012</v>
      </c>
      <c r="H1" s="86">
        <v>2013</v>
      </c>
      <c r="I1" s="86">
        <v>2014</v>
      </c>
      <c r="J1" s="86">
        <v>2015</v>
      </c>
      <c r="K1" s="86">
        <v>2016</v>
      </c>
      <c r="L1" s="69">
        <v>2017</v>
      </c>
      <c r="M1" s="69">
        <v>2018</v>
      </c>
      <c r="N1" s="69">
        <v>2019</v>
      </c>
      <c r="O1" s="113">
        <v>2020</v>
      </c>
      <c r="P1" s="113">
        <v>2021</v>
      </c>
    </row>
    <row r="2" spans="1:16" x14ac:dyDescent="0.35">
      <c r="A2" s="62" t="s">
        <v>3</v>
      </c>
      <c r="B2" s="65">
        <v>7</v>
      </c>
      <c r="C2" s="65">
        <v>6</v>
      </c>
      <c r="D2" s="65">
        <v>20</v>
      </c>
      <c r="E2" s="65">
        <v>5</v>
      </c>
      <c r="F2" s="65">
        <v>17</v>
      </c>
      <c r="G2" s="65">
        <v>15</v>
      </c>
      <c r="H2" s="65">
        <v>12</v>
      </c>
      <c r="I2" s="65">
        <v>11</v>
      </c>
      <c r="J2" s="65">
        <v>14</v>
      </c>
      <c r="K2" s="65">
        <v>1</v>
      </c>
      <c r="L2" s="65">
        <v>16</v>
      </c>
      <c r="M2" s="65">
        <v>9</v>
      </c>
      <c r="N2" s="65">
        <v>15</v>
      </c>
      <c r="O2" s="117">
        <v>3</v>
      </c>
      <c r="P2">
        <v>9</v>
      </c>
    </row>
    <row r="3" spans="1:16" x14ac:dyDescent="0.35">
      <c r="A3" s="62" t="s">
        <v>4</v>
      </c>
      <c r="B3" s="65">
        <v>2</v>
      </c>
      <c r="C3" s="65">
        <v>1</v>
      </c>
      <c r="D3" s="65">
        <v>0</v>
      </c>
      <c r="E3" s="65">
        <v>1</v>
      </c>
      <c r="F3" s="65">
        <v>0</v>
      </c>
      <c r="G3" s="65">
        <v>0</v>
      </c>
      <c r="H3" s="65">
        <v>1</v>
      </c>
      <c r="I3" s="65">
        <v>1</v>
      </c>
      <c r="J3" s="65">
        <v>1</v>
      </c>
      <c r="K3" s="65">
        <v>1</v>
      </c>
      <c r="L3" s="65">
        <v>0</v>
      </c>
      <c r="M3" s="65">
        <v>0</v>
      </c>
      <c r="N3" s="65">
        <v>6</v>
      </c>
      <c r="O3" s="117">
        <v>2</v>
      </c>
      <c r="P3">
        <v>0</v>
      </c>
    </row>
    <row r="4" spans="1:16" x14ac:dyDescent="0.35">
      <c r="A4" s="62" t="s">
        <v>5</v>
      </c>
      <c r="B4" s="65">
        <v>0</v>
      </c>
      <c r="C4" s="65">
        <v>2</v>
      </c>
      <c r="D4" s="65">
        <v>0</v>
      </c>
      <c r="E4" s="65">
        <v>1</v>
      </c>
      <c r="F4" s="65">
        <v>0</v>
      </c>
      <c r="G4" s="65">
        <v>0</v>
      </c>
      <c r="H4" s="65">
        <v>2</v>
      </c>
      <c r="I4" s="65">
        <v>3</v>
      </c>
      <c r="J4" s="65">
        <v>2</v>
      </c>
      <c r="K4" s="65">
        <v>0</v>
      </c>
      <c r="L4" s="65">
        <v>1</v>
      </c>
      <c r="M4" s="65">
        <v>5</v>
      </c>
      <c r="N4" s="65">
        <v>1</v>
      </c>
      <c r="O4" s="117">
        <v>2</v>
      </c>
      <c r="P4">
        <v>2</v>
      </c>
    </row>
    <row r="5" spans="1:16" x14ac:dyDescent="0.35">
      <c r="A5" s="62" t="s">
        <v>6</v>
      </c>
      <c r="B5" s="65">
        <v>1</v>
      </c>
      <c r="C5" s="65">
        <v>4</v>
      </c>
      <c r="D5" s="65">
        <v>2</v>
      </c>
      <c r="E5" s="65">
        <v>2</v>
      </c>
      <c r="F5" s="65">
        <v>2</v>
      </c>
      <c r="G5" s="65">
        <v>2</v>
      </c>
      <c r="H5" s="65">
        <v>4</v>
      </c>
      <c r="I5" s="65">
        <v>6</v>
      </c>
      <c r="J5" s="65">
        <v>4</v>
      </c>
      <c r="K5" s="65">
        <v>4</v>
      </c>
      <c r="L5" s="65">
        <v>2</v>
      </c>
      <c r="M5" s="65">
        <v>1</v>
      </c>
      <c r="N5" s="65">
        <v>4</v>
      </c>
      <c r="O5" s="117">
        <v>2</v>
      </c>
      <c r="P5">
        <v>8</v>
      </c>
    </row>
    <row r="6" spans="1:16" x14ac:dyDescent="0.35">
      <c r="A6" s="62" t="s">
        <v>7</v>
      </c>
      <c r="B6" s="65">
        <v>25</v>
      </c>
      <c r="C6" s="65">
        <v>29</v>
      </c>
      <c r="D6" s="65">
        <v>23</v>
      </c>
      <c r="E6" s="65">
        <v>36</v>
      </c>
      <c r="F6" s="65">
        <v>28</v>
      </c>
      <c r="G6" s="65">
        <v>42</v>
      </c>
      <c r="H6" s="65">
        <v>60</v>
      </c>
      <c r="I6" s="65">
        <v>49</v>
      </c>
      <c r="J6" s="65">
        <v>54</v>
      </c>
      <c r="K6" s="65">
        <v>34</v>
      </c>
      <c r="L6" s="65">
        <v>48</v>
      </c>
      <c r="M6" s="65">
        <v>54</v>
      </c>
      <c r="N6" s="65">
        <v>53</v>
      </c>
      <c r="O6" s="117">
        <v>50</v>
      </c>
      <c r="P6">
        <v>43</v>
      </c>
    </row>
    <row r="7" spans="1:16" x14ac:dyDescent="0.35">
      <c r="A7" s="62" t="s">
        <v>8</v>
      </c>
      <c r="B7" s="65">
        <v>4</v>
      </c>
      <c r="C7" s="65">
        <v>2</v>
      </c>
      <c r="D7" s="65">
        <v>6</v>
      </c>
      <c r="E7" s="65">
        <v>6</v>
      </c>
      <c r="F7" s="65">
        <v>4</v>
      </c>
      <c r="G7" s="65">
        <v>5</v>
      </c>
      <c r="H7" s="65">
        <v>11</v>
      </c>
      <c r="I7" s="65">
        <v>5</v>
      </c>
      <c r="J7" s="65">
        <v>10</v>
      </c>
      <c r="K7" s="65">
        <v>5</v>
      </c>
      <c r="L7" s="65">
        <v>3</v>
      </c>
      <c r="M7" s="65">
        <v>8</v>
      </c>
      <c r="N7" s="65">
        <v>5</v>
      </c>
      <c r="O7" s="117">
        <v>8</v>
      </c>
      <c r="P7">
        <v>15</v>
      </c>
    </row>
    <row r="8" spans="1:16" x14ac:dyDescent="0.35">
      <c r="A8" s="62" t="s">
        <v>9</v>
      </c>
      <c r="B8" s="65">
        <v>1</v>
      </c>
      <c r="C8" s="65">
        <v>1</v>
      </c>
      <c r="D8" s="65">
        <v>4</v>
      </c>
      <c r="E8" s="65">
        <v>1</v>
      </c>
      <c r="F8" s="65">
        <v>1</v>
      </c>
      <c r="G8" s="65">
        <v>8</v>
      </c>
      <c r="H8" s="65">
        <v>4</v>
      </c>
      <c r="I8" s="65">
        <v>4</v>
      </c>
      <c r="J8" s="65">
        <v>6</v>
      </c>
      <c r="K8" s="65">
        <v>2</v>
      </c>
      <c r="L8" s="65">
        <v>3</v>
      </c>
      <c r="M8" s="65">
        <v>4</v>
      </c>
      <c r="N8" s="65">
        <v>9</v>
      </c>
      <c r="O8" s="117">
        <v>1</v>
      </c>
      <c r="P8">
        <v>2</v>
      </c>
    </row>
    <row r="9" spans="1:16" x14ac:dyDescent="0.35">
      <c r="A9" s="62" t="s">
        <v>10</v>
      </c>
      <c r="B9" s="65">
        <v>6</v>
      </c>
      <c r="C9" s="65">
        <v>3</v>
      </c>
      <c r="D9" s="65">
        <v>7</v>
      </c>
      <c r="E9" s="65">
        <v>8</v>
      </c>
      <c r="F9" s="65">
        <v>8</v>
      </c>
      <c r="G9" s="65">
        <v>8</v>
      </c>
      <c r="H9" s="65">
        <v>12</v>
      </c>
      <c r="I9" s="65">
        <v>6</v>
      </c>
      <c r="J9" s="65">
        <v>12</v>
      </c>
      <c r="K9" s="65">
        <v>8</v>
      </c>
      <c r="L9" s="65">
        <v>9</v>
      </c>
      <c r="M9" s="65">
        <v>9</v>
      </c>
      <c r="N9" s="65">
        <v>10</v>
      </c>
      <c r="O9" s="117">
        <v>13</v>
      </c>
      <c r="P9">
        <v>17</v>
      </c>
    </row>
    <row r="10" spans="1:16" x14ac:dyDescent="0.35">
      <c r="A10" s="62" t="s">
        <v>11</v>
      </c>
      <c r="B10" s="65">
        <v>0</v>
      </c>
      <c r="C10" s="65">
        <v>1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2</v>
      </c>
      <c r="J10" s="65">
        <v>2</v>
      </c>
      <c r="K10" s="65">
        <v>3</v>
      </c>
      <c r="L10" s="65">
        <v>1</v>
      </c>
      <c r="M10" s="65">
        <v>5</v>
      </c>
      <c r="N10" s="65">
        <v>3</v>
      </c>
      <c r="O10" s="117">
        <v>1</v>
      </c>
      <c r="P10">
        <v>2</v>
      </c>
    </row>
    <row r="11" spans="1:16" x14ac:dyDescent="0.35">
      <c r="A11" s="62" t="s">
        <v>12</v>
      </c>
      <c r="B11" s="65">
        <v>0</v>
      </c>
      <c r="C11" s="65">
        <v>3</v>
      </c>
      <c r="D11" s="65">
        <v>4</v>
      </c>
      <c r="E11" s="65">
        <v>1</v>
      </c>
      <c r="F11" s="65">
        <v>5</v>
      </c>
      <c r="G11" s="65">
        <v>7</v>
      </c>
      <c r="H11" s="65">
        <v>3</v>
      </c>
      <c r="I11" s="65">
        <v>9</v>
      </c>
      <c r="J11" s="65">
        <v>11</v>
      </c>
      <c r="K11" s="65">
        <v>6</v>
      </c>
      <c r="L11" s="65">
        <v>5</v>
      </c>
      <c r="M11" s="65">
        <v>8</v>
      </c>
      <c r="N11" s="65">
        <v>11</v>
      </c>
      <c r="O11" s="117">
        <v>6</v>
      </c>
      <c r="P11">
        <v>12</v>
      </c>
    </row>
    <row r="12" spans="1:16" x14ac:dyDescent="0.35">
      <c r="A12" s="62" t="s">
        <v>13</v>
      </c>
      <c r="B12" s="65">
        <v>25</v>
      </c>
      <c r="C12" s="65">
        <v>27</v>
      </c>
      <c r="D12" s="65">
        <v>30</v>
      </c>
      <c r="E12" s="65">
        <v>29</v>
      </c>
      <c r="F12" s="65">
        <v>23</v>
      </c>
      <c r="G12" s="65">
        <v>34</v>
      </c>
      <c r="H12" s="65">
        <v>44</v>
      </c>
      <c r="I12" s="65">
        <v>46</v>
      </c>
      <c r="J12" s="65">
        <v>33</v>
      </c>
      <c r="K12" s="65">
        <v>25</v>
      </c>
      <c r="L12" s="65">
        <v>50</v>
      </c>
      <c r="M12" s="65">
        <v>52</v>
      </c>
      <c r="N12" s="65">
        <v>41</v>
      </c>
      <c r="O12" s="117">
        <v>26</v>
      </c>
      <c r="P12">
        <v>35</v>
      </c>
    </row>
    <row r="13" spans="1:16" x14ac:dyDescent="0.35">
      <c r="A13" s="62" t="s">
        <v>14</v>
      </c>
      <c r="B13" s="65">
        <v>6</v>
      </c>
      <c r="C13" s="65">
        <v>5</v>
      </c>
      <c r="D13" s="65">
        <v>1</v>
      </c>
      <c r="E13" s="65">
        <v>4</v>
      </c>
      <c r="F13" s="65">
        <v>15</v>
      </c>
      <c r="G13" s="65">
        <v>5</v>
      </c>
      <c r="H13" s="65">
        <v>7</v>
      </c>
      <c r="I13" s="65">
        <v>17</v>
      </c>
      <c r="J13" s="65">
        <v>12</v>
      </c>
      <c r="K13" s="65">
        <v>9</v>
      </c>
      <c r="L13" s="65">
        <v>19</v>
      </c>
      <c r="M13" s="65">
        <v>10</v>
      </c>
      <c r="N13" s="65">
        <v>7</v>
      </c>
      <c r="O13" s="117">
        <v>4</v>
      </c>
      <c r="P13">
        <v>9</v>
      </c>
    </row>
    <row r="14" spans="1:16" x14ac:dyDescent="0.35">
      <c r="A14" s="62" t="s">
        <v>15</v>
      </c>
      <c r="B14" s="65">
        <v>17</v>
      </c>
      <c r="C14" s="65">
        <v>10</v>
      </c>
      <c r="D14" s="65">
        <v>5</v>
      </c>
      <c r="E14" s="65">
        <v>7</v>
      </c>
      <c r="F14" s="65">
        <v>7</v>
      </c>
      <c r="G14" s="65">
        <v>17</v>
      </c>
      <c r="H14" s="65">
        <v>17</v>
      </c>
      <c r="I14" s="65">
        <v>12</v>
      </c>
      <c r="J14" s="65">
        <v>21</v>
      </c>
      <c r="K14" s="65">
        <v>14</v>
      </c>
      <c r="L14" s="65">
        <v>15</v>
      </c>
      <c r="M14" s="65">
        <v>30</v>
      </c>
      <c r="N14" s="65">
        <v>14</v>
      </c>
      <c r="O14" s="117">
        <v>10</v>
      </c>
      <c r="P14">
        <v>13</v>
      </c>
    </row>
    <row r="15" spans="1:16" x14ac:dyDescent="0.35">
      <c r="A15" s="62" t="s">
        <v>16</v>
      </c>
      <c r="B15" s="65">
        <v>2</v>
      </c>
      <c r="C15" s="65">
        <v>1</v>
      </c>
      <c r="D15" s="65">
        <v>0</v>
      </c>
      <c r="E15" s="65">
        <v>1</v>
      </c>
      <c r="F15" s="65">
        <v>0</v>
      </c>
      <c r="G15" s="65">
        <v>2</v>
      </c>
      <c r="H15" s="65">
        <v>1</v>
      </c>
      <c r="I15" s="65">
        <v>1</v>
      </c>
      <c r="J15" s="65">
        <v>0</v>
      </c>
      <c r="K15" s="65">
        <v>1</v>
      </c>
      <c r="L15" s="65">
        <v>0</v>
      </c>
      <c r="M15" s="65">
        <v>0</v>
      </c>
      <c r="N15" s="65">
        <v>5</v>
      </c>
      <c r="O15" s="117">
        <v>1</v>
      </c>
      <c r="P15">
        <v>1</v>
      </c>
    </row>
    <row r="16" spans="1:16" x14ac:dyDescent="0.35">
      <c r="A16" s="62" t="s">
        <v>17</v>
      </c>
      <c r="B16" s="65">
        <v>2</v>
      </c>
      <c r="C16" s="65">
        <v>0</v>
      </c>
      <c r="D16" s="65">
        <v>0</v>
      </c>
      <c r="E16" s="65">
        <v>0</v>
      </c>
      <c r="F16" s="65">
        <v>0</v>
      </c>
      <c r="G16" s="65">
        <v>4</v>
      </c>
      <c r="H16" s="65">
        <v>1</v>
      </c>
      <c r="I16" s="65">
        <v>8</v>
      </c>
      <c r="J16" s="65">
        <v>3</v>
      </c>
      <c r="K16" s="65">
        <v>2</v>
      </c>
      <c r="L16" s="65">
        <v>0</v>
      </c>
      <c r="M16" s="65">
        <v>2</v>
      </c>
      <c r="N16" s="65">
        <v>7</v>
      </c>
      <c r="O16" s="117">
        <v>1</v>
      </c>
      <c r="P16">
        <v>3</v>
      </c>
    </row>
    <row r="17" spans="1:16" x14ac:dyDescent="0.35">
      <c r="A17" s="62" t="s">
        <v>18</v>
      </c>
      <c r="B17" s="65">
        <v>2</v>
      </c>
      <c r="C17" s="65">
        <v>4</v>
      </c>
      <c r="D17" s="65">
        <v>3</v>
      </c>
      <c r="E17" s="65">
        <v>4</v>
      </c>
      <c r="F17" s="65">
        <v>5</v>
      </c>
      <c r="G17" s="65">
        <v>15</v>
      </c>
      <c r="H17" s="65">
        <v>6</v>
      </c>
      <c r="I17" s="65">
        <v>19</v>
      </c>
      <c r="J17" s="65">
        <v>10</v>
      </c>
      <c r="K17" s="65">
        <v>9</v>
      </c>
      <c r="L17" s="65">
        <v>12</v>
      </c>
      <c r="M17" s="65">
        <v>18</v>
      </c>
      <c r="N17" s="65">
        <v>11</v>
      </c>
      <c r="O17" s="117">
        <v>7</v>
      </c>
      <c r="P17">
        <v>10</v>
      </c>
    </row>
    <row r="18" spans="1:16" x14ac:dyDescent="0.35">
      <c r="A18" s="62" t="s">
        <v>19</v>
      </c>
      <c r="B18" s="65">
        <v>2</v>
      </c>
      <c r="C18" s="65">
        <v>0</v>
      </c>
      <c r="D18" s="65">
        <v>1</v>
      </c>
      <c r="E18" s="65">
        <v>5</v>
      </c>
      <c r="F18" s="65">
        <v>0</v>
      </c>
      <c r="G18" s="65">
        <v>5</v>
      </c>
      <c r="H18" s="65">
        <v>5</v>
      </c>
      <c r="I18" s="65">
        <v>4</v>
      </c>
      <c r="J18" s="65">
        <v>8</v>
      </c>
      <c r="K18" s="65">
        <v>2</v>
      </c>
      <c r="L18" s="65">
        <v>6</v>
      </c>
      <c r="M18" s="65">
        <v>19</v>
      </c>
      <c r="N18" s="65">
        <v>4</v>
      </c>
      <c r="O18" s="117">
        <v>7</v>
      </c>
      <c r="P18">
        <v>3</v>
      </c>
    </row>
    <row r="19" spans="1:16" x14ac:dyDescent="0.35">
      <c r="A19" s="62" t="s">
        <v>20</v>
      </c>
      <c r="B19" s="53">
        <f t="shared" ref="B19:L19" si="0">SUM(B2:B18)</f>
        <v>102</v>
      </c>
      <c r="C19" s="53">
        <f t="shared" si="0"/>
        <v>99</v>
      </c>
      <c r="D19" s="53">
        <f t="shared" si="0"/>
        <v>106</v>
      </c>
      <c r="E19" s="53">
        <f t="shared" si="0"/>
        <v>111</v>
      </c>
      <c r="F19" s="53">
        <f t="shared" si="0"/>
        <v>115</v>
      </c>
      <c r="G19" s="53">
        <f t="shared" si="0"/>
        <v>169</v>
      </c>
      <c r="H19" s="53">
        <f t="shared" si="0"/>
        <v>190</v>
      </c>
      <c r="I19" s="53">
        <f t="shared" si="0"/>
        <v>203</v>
      </c>
      <c r="J19" s="53">
        <f t="shared" si="0"/>
        <v>203</v>
      </c>
      <c r="K19" s="53">
        <f t="shared" si="0"/>
        <v>126</v>
      </c>
      <c r="L19" s="53">
        <f t="shared" si="0"/>
        <v>190</v>
      </c>
      <c r="M19" s="53">
        <f t="shared" ref="M19:P19" si="1">SUM(M2:M18)</f>
        <v>234</v>
      </c>
      <c r="N19" s="53">
        <f t="shared" si="1"/>
        <v>206</v>
      </c>
      <c r="O19" s="118">
        <f>SUM(O2:O18)</f>
        <v>144</v>
      </c>
      <c r="P19" s="53">
        <f t="shared" si="1"/>
        <v>184</v>
      </c>
    </row>
    <row r="20" spans="1:16" x14ac:dyDescent="0.35">
      <c r="A20" s="77" t="s">
        <v>21</v>
      </c>
      <c r="B20" s="66">
        <f t="shared" ref="B20:L20" si="2">B19/B21</f>
        <v>2.9462738301559793E-2</v>
      </c>
      <c r="C20" s="66">
        <f t="shared" si="2"/>
        <v>2.8456453003736705E-2</v>
      </c>
      <c r="D20" s="66">
        <f t="shared" si="2"/>
        <v>3.3952594490711085E-2</v>
      </c>
      <c r="E20" s="66">
        <f t="shared" si="2"/>
        <v>3.6274509803921572E-2</v>
      </c>
      <c r="F20" s="66">
        <f t="shared" si="2"/>
        <v>3.7495924356048253E-2</v>
      </c>
      <c r="G20" s="66">
        <f t="shared" si="2"/>
        <v>4.9458589405911621E-2</v>
      </c>
      <c r="H20" s="66">
        <f t="shared" si="2"/>
        <v>5.5767537422952741E-2</v>
      </c>
      <c r="I20" s="66">
        <f t="shared" si="2"/>
        <v>5.7409502262443436E-2</v>
      </c>
      <c r="J20" s="66">
        <f t="shared" si="2"/>
        <v>5.7490795808552819E-2</v>
      </c>
      <c r="K20" s="66">
        <f t="shared" si="2"/>
        <v>3.3395176252319109E-2</v>
      </c>
      <c r="L20" s="66">
        <f t="shared" si="2"/>
        <v>5.1061542596076322E-2</v>
      </c>
      <c r="M20" s="66">
        <f>M19/M21</f>
        <v>6.4303380049464134E-2</v>
      </c>
      <c r="N20" s="66">
        <f>N19/N21</f>
        <v>5.706371191135734E-2</v>
      </c>
      <c r="O20" s="116">
        <f>O19/O21</f>
        <v>4.027972027972028E-2</v>
      </c>
      <c r="P20" s="66">
        <f>P19/P21</f>
        <v>4.0989084428603252E-2</v>
      </c>
    </row>
    <row r="21" spans="1:16" x14ac:dyDescent="0.35">
      <c r="A21" s="77" t="s">
        <v>22</v>
      </c>
      <c r="B21" s="64">
        <v>3462</v>
      </c>
      <c r="C21" s="64">
        <v>3479</v>
      </c>
      <c r="D21" s="64">
        <v>3122</v>
      </c>
      <c r="E21" s="64">
        <v>3060</v>
      </c>
      <c r="F21" s="64">
        <v>3067</v>
      </c>
      <c r="G21" s="64">
        <v>3417</v>
      </c>
      <c r="H21" s="64">
        <v>3407</v>
      </c>
      <c r="I21" s="64">
        <v>3536</v>
      </c>
      <c r="J21" s="64">
        <v>3531</v>
      </c>
      <c r="K21" s="64">
        <v>3773</v>
      </c>
      <c r="L21" s="64">
        <v>3721</v>
      </c>
      <c r="M21" s="64">
        <v>3639</v>
      </c>
      <c r="N21" s="64">
        <v>3610</v>
      </c>
      <c r="O21" s="119">
        <v>3575</v>
      </c>
      <c r="P21" s="3">
        <v>4489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3"/>
  <sheetViews>
    <sheetView topLeftCell="A19" workbookViewId="0">
      <selection activeCell="M42" sqref="M42:P42"/>
    </sheetView>
  </sheetViews>
  <sheetFormatPr defaultRowHeight="14.5" x14ac:dyDescent="0.35"/>
  <cols>
    <col min="1" max="1" width="11.08984375" bestFit="1" customWidth="1"/>
    <col min="2" max="14" width="10.08984375" bestFit="1" customWidth="1"/>
    <col min="15" max="15" width="10.08984375" customWidth="1"/>
    <col min="18" max="18" width="15" bestFit="1" customWidth="1"/>
    <col min="24" max="24" width="13.54296875" bestFit="1" customWidth="1"/>
  </cols>
  <sheetData>
    <row r="1" spans="1:22" x14ac:dyDescent="0.35">
      <c r="A1" s="14" t="s">
        <v>23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131">
        <v>2020</v>
      </c>
      <c r="P1" s="8">
        <v>2021</v>
      </c>
      <c r="Q1" s="131"/>
      <c r="R1" s="1" t="s">
        <v>1</v>
      </c>
      <c r="S1" s="1" t="s">
        <v>2</v>
      </c>
      <c r="U1" t="s">
        <v>105</v>
      </c>
      <c r="V1" t="s">
        <v>2</v>
      </c>
    </row>
    <row r="2" spans="1:22" x14ac:dyDescent="0.35">
      <c r="A2" s="9" t="s">
        <v>3</v>
      </c>
      <c r="B2" s="11">
        <v>6678</v>
      </c>
      <c r="C2" s="11">
        <v>6571</v>
      </c>
      <c r="D2" s="11">
        <v>6985</v>
      </c>
      <c r="E2" s="11">
        <v>7120</v>
      </c>
      <c r="F2" s="11">
        <v>7794</v>
      </c>
      <c r="G2" s="11">
        <v>8499</v>
      </c>
      <c r="H2" s="11">
        <v>9198</v>
      </c>
      <c r="I2" s="11">
        <v>9755</v>
      </c>
      <c r="J2" s="11">
        <v>9303</v>
      </c>
      <c r="K2" s="11">
        <v>8639</v>
      </c>
      <c r="L2" s="11">
        <v>9011</v>
      </c>
      <c r="M2" s="11">
        <v>9383</v>
      </c>
      <c r="N2" s="11">
        <v>9906</v>
      </c>
      <c r="O2" s="132">
        <v>9220</v>
      </c>
      <c r="P2" s="153">
        <v>8992</v>
      </c>
      <c r="Q2" s="153"/>
      <c r="R2" s="3">
        <f>N2-M2</f>
        <v>523</v>
      </c>
      <c r="S2" s="56">
        <f>R2/M2*100</f>
        <v>5.5739102632420341</v>
      </c>
      <c r="U2" s="3">
        <f>O2-N2</f>
        <v>-686</v>
      </c>
      <c r="V2" s="137">
        <f>U2/N2</f>
        <v>-6.9250959014738545E-2</v>
      </c>
    </row>
    <row r="3" spans="1:22" x14ac:dyDescent="0.35">
      <c r="A3" s="9" t="s">
        <v>4</v>
      </c>
      <c r="B3" s="11">
        <v>372</v>
      </c>
      <c r="C3" s="11">
        <v>397</v>
      </c>
      <c r="D3" s="11">
        <v>424</v>
      </c>
      <c r="E3" s="11">
        <v>357</v>
      </c>
      <c r="F3" s="11">
        <v>389</v>
      </c>
      <c r="G3" s="11">
        <v>419</v>
      </c>
      <c r="H3" s="11">
        <v>417</v>
      </c>
      <c r="I3" s="11">
        <v>423</v>
      </c>
      <c r="J3" s="11">
        <v>411</v>
      </c>
      <c r="K3" s="11">
        <v>391</v>
      </c>
      <c r="L3" s="24">
        <v>318</v>
      </c>
      <c r="M3" s="24">
        <v>349</v>
      </c>
      <c r="N3" s="24">
        <v>404</v>
      </c>
      <c r="O3" s="133">
        <v>430</v>
      </c>
      <c r="P3" s="153">
        <v>581</v>
      </c>
      <c r="Q3" s="153"/>
      <c r="R3" s="3">
        <f t="shared" ref="R3:R18" si="0">N3-M3</f>
        <v>55</v>
      </c>
      <c r="S3" s="56">
        <f t="shared" ref="S3:S18" si="1">R3/M3*100</f>
        <v>15.759312320916905</v>
      </c>
      <c r="U3" s="3">
        <f t="shared" ref="U3:U19" si="2">O3-N3</f>
        <v>26</v>
      </c>
      <c r="V3" s="137">
        <f t="shared" ref="V3:V19" si="3">U3/N3</f>
        <v>6.4356435643564358E-2</v>
      </c>
    </row>
    <row r="4" spans="1:22" x14ac:dyDescent="0.35">
      <c r="A4" s="100" t="s">
        <v>5</v>
      </c>
      <c r="B4" s="101">
        <v>1645</v>
      </c>
      <c r="C4" s="101">
        <v>1639</v>
      </c>
      <c r="D4" s="101">
        <v>1771</v>
      </c>
      <c r="E4" s="101">
        <v>1819</v>
      </c>
      <c r="F4" s="101">
        <v>1919</v>
      </c>
      <c r="G4" s="101">
        <v>1890</v>
      </c>
      <c r="H4" s="101">
        <v>2093</v>
      </c>
      <c r="I4" s="101">
        <v>1982</v>
      </c>
      <c r="J4" s="101">
        <v>1829</v>
      </c>
      <c r="K4" s="101">
        <v>1772</v>
      </c>
      <c r="L4" s="101">
        <v>1588</v>
      </c>
      <c r="M4" s="101">
        <v>1796</v>
      </c>
      <c r="N4" s="101">
        <v>1569</v>
      </c>
      <c r="O4" s="134">
        <v>1624</v>
      </c>
      <c r="P4" s="153">
        <v>1626</v>
      </c>
      <c r="Q4" s="153"/>
      <c r="R4" s="3">
        <f t="shared" si="0"/>
        <v>-227</v>
      </c>
      <c r="S4" s="56">
        <f t="shared" si="1"/>
        <v>-12.639198218262807</v>
      </c>
      <c r="U4" s="3">
        <f t="shared" si="2"/>
        <v>55</v>
      </c>
      <c r="V4" s="137">
        <f t="shared" si="3"/>
        <v>3.5054174633524539E-2</v>
      </c>
    </row>
    <row r="5" spans="1:22" x14ac:dyDescent="0.35">
      <c r="A5" s="9" t="s">
        <v>6</v>
      </c>
      <c r="B5" s="11">
        <v>5074</v>
      </c>
      <c r="C5" s="11">
        <v>5080</v>
      </c>
      <c r="D5" s="11">
        <v>5357</v>
      </c>
      <c r="E5" s="11">
        <v>5136</v>
      </c>
      <c r="F5" s="11">
        <v>5223</v>
      </c>
      <c r="G5" s="11">
        <v>5387</v>
      </c>
      <c r="H5" s="11">
        <v>5014</v>
      </c>
      <c r="I5" s="11">
        <v>5142</v>
      </c>
      <c r="J5" s="11">
        <v>4790</v>
      </c>
      <c r="K5" s="11">
        <v>4651</v>
      </c>
      <c r="L5" s="11">
        <v>4656</v>
      </c>
      <c r="M5" s="11">
        <v>4591</v>
      </c>
      <c r="N5" s="11">
        <v>4642</v>
      </c>
      <c r="O5" s="132">
        <v>4558</v>
      </c>
      <c r="P5" s="153">
        <v>4598</v>
      </c>
      <c r="Q5" s="153"/>
      <c r="R5" s="3">
        <f t="shared" si="0"/>
        <v>51</v>
      </c>
      <c r="S5" s="56">
        <f t="shared" si="1"/>
        <v>1.1108690917011543</v>
      </c>
      <c r="U5" s="3">
        <f t="shared" si="2"/>
        <v>-84</v>
      </c>
      <c r="V5" s="137">
        <f t="shared" si="3"/>
        <v>-1.8095648427401981E-2</v>
      </c>
    </row>
    <row r="6" spans="1:22" x14ac:dyDescent="0.35">
      <c r="A6" s="9" t="s">
        <v>7</v>
      </c>
      <c r="B6" s="11">
        <v>66597</v>
      </c>
      <c r="C6" s="11">
        <v>68384</v>
      </c>
      <c r="D6" s="11">
        <v>71470</v>
      </c>
      <c r="E6" s="11">
        <v>68186</v>
      </c>
      <c r="F6" s="11">
        <v>72809</v>
      </c>
      <c r="G6" s="11">
        <v>81124</v>
      </c>
      <c r="H6" s="11">
        <v>78968</v>
      </c>
      <c r="I6" s="11">
        <v>85515</v>
      </c>
      <c r="J6" s="11">
        <v>79869</v>
      </c>
      <c r="K6" s="11">
        <v>75790</v>
      </c>
      <c r="L6" s="11">
        <v>78116</v>
      </c>
      <c r="M6" s="11">
        <v>85113</v>
      </c>
      <c r="N6" s="11">
        <v>88186</v>
      </c>
      <c r="O6" s="132">
        <v>82852</v>
      </c>
      <c r="P6" s="153">
        <v>80507</v>
      </c>
      <c r="Q6" s="153"/>
      <c r="R6" s="3">
        <f t="shared" si="0"/>
        <v>3073</v>
      </c>
      <c r="S6" s="56">
        <f t="shared" si="1"/>
        <v>3.6104942840694134</v>
      </c>
      <c r="U6" s="3">
        <f t="shared" si="2"/>
        <v>-5334</v>
      </c>
      <c r="V6" s="137">
        <f t="shared" si="3"/>
        <v>-6.04857913954596E-2</v>
      </c>
    </row>
    <row r="7" spans="1:22" x14ac:dyDescent="0.35">
      <c r="A7" s="9" t="s">
        <v>8</v>
      </c>
      <c r="B7" s="11">
        <v>6399</v>
      </c>
      <c r="C7" s="11">
        <v>6555</v>
      </c>
      <c r="D7" s="11">
        <v>7041</v>
      </c>
      <c r="E7" s="11">
        <v>7935</v>
      </c>
      <c r="F7" s="11">
        <v>8508</v>
      </c>
      <c r="G7" s="11">
        <v>7879</v>
      </c>
      <c r="H7" s="11">
        <v>8941</v>
      </c>
      <c r="I7" s="11">
        <v>8169</v>
      </c>
      <c r="J7" s="11">
        <v>9336</v>
      </c>
      <c r="K7" s="11">
        <v>9094</v>
      </c>
      <c r="L7" s="11">
        <v>9239</v>
      </c>
      <c r="M7" s="11">
        <v>9440</v>
      </c>
      <c r="N7" s="11">
        <v>9812</v>
      </c>
      <c r="O7" s="132">
        <v>9720</v>
      </c>
      <c r="P7" s="153">
        <v>9748</v>
      </c>
      <c r="Q7" s="153"/>
      <c r="R7" s="3">
        <f t="shared" si="0"/>
        <v>372</v>
      </c>
      <c r="S7" s="56">
        <f t="shared" si="1"/>
        <v>3.9406779661016951</v>
      </c>
      <c r="U7" s="3">
        <f t="shared" si="2"/>
        <v>-92</v>
      </c>
      <c r="V7" s="137">
        <f t="shared" si="3"/>
        <v>-9.3762739502649822E-3</v>
      </c>
    </row>
    <row r="8" spans="1:22" x14ac:dyDescent="0.35">
      <c r="A8" s="100" t="s">
        <v>9</v>
      </c>
      <c r="B8" s="102">
        <v>600</v>
      </c>
      <c r="C8" s="101">
        <v>602</v>
      </c>
      <c r="D8" s="102">
        <v>652</v>
      </c>
      <c r="E8" s="102">
        <v>704</v>
      </c>
      <c r="F8" s="102">
        <v>748</v>
      </c>
      <c r="G8" s="101">
        <v>666</v>
      </c>
      <c r="H8" s="102">
        <v>746</v>
      </c>
      <c r="I8" s="101">
        <v>651</v>
      </c>
      <c r="J8" s="101">
        <v>823</v>
      </c>
      <c r="K8" s="102">
        <v>755</v>
      </c>
      <c r="L8" s="102">
        <v>710</v>
      </c>
      <c r="M8" s="102">
        <v>857</v>
      </c>
      <c r="N8" s="102">
        <v>795</v>
      </c>
      <c r="O8" s="135">
        <v>797</v>
      </c>
      <c r="P8" s="153">
        <v>815</v>
      </c>
      <c r="Q8" s="153"/>
      <c r="R8" s="3">
        <f t="shared" si="0"/>
        <v>-62</v>
      </c>
      <c r="S8" s="56">
        <f t="shared" si="1"/>
        <v>-7.2345390898483073</v>
      </c>
      <c r="U8" s="3">
        <f t="shared" si="2"/>
        <v>2</v>
      </c>
      <c r="V8" s="137">
        <f t="shared" si="3"/>
        <v>2.5157232704402514E-3</v>
      </c>
    </row>
    <row r="9" spans="1:22" x14ac:dyDescent="0.35">
      <c r="A9" s="9" t="s">
        <v>10</v>
      </c>
      <c r="B9" s="11">
        <v>13881</v>
      </c>
      <c r="C9" s="11">
        <v>13757</v>
      </c>
      <c r="D9" s="11">
        <v>14327</v>
      </c>
      <c r="E9" s="11">
        <v>13223</v>
      </c>
      <c r="F9" s="11">
        <v>13256</v>
      </c>
      <c r="G9" s="11">
        <v>14430</v>
      </c>
      <c r="H9" s="11">
        <v>13607</v>
      </c>
      <c r="I9" s="11">
        <v>14817</v>
      </c>
      <c r="J9" s="11">
        <v>13286</v>
      </c>
      <c r="K9" s="11">
        <v>13169</v>
      </c>
      <c r="L9" s="11">
        <v>13197</v>
      </c>
      <c r="M9" s="11">
        <v>13648</v>
      </c>
      <c r="N9" s="11">
        <v>14040</v>
      </c>
      <c r="O9" s="132">
        <v>13502</v>
      </c>
      <c r="P9" s="153">
        <v>13256</v>
      </c>
      <c r="Q9" s="153"/>
      <c r="R9" s="3">
        <f t="shared" si="0"/>
        <v>392</v>
      </c>
      <c r="S9" s="56">
        <f t="shared" si="1"/>
        <v>2.8722157092614302</v>
      </c>
      <c r="U9" s="3">
        <f t="shared" si="2"/>
        <v>-538</v>
      </c>
      <c r="V9" s="137">
        <f t="shared" si="3"/>
        <v>-3.8319088319088319E-2</v>
      </c>
    </row>
    <row r="10" spans="1:22" x14ac:dyDescent="0.35">
      <c r="A10" s="9" t="s">
        <v>11</v>
      </c>
      <c r="B10" s="24">
        <v>41</v>
      </c>
      <c r="C10" s="24">
        <v>43</v>
      </c>
      <c r="D10" s="24">
        <v>43</v>
      </c>
      <c r="E10" s="24">
        <v>71</v>
      </c>
      <c r="F10" s="24">
        <v>66</v>
      </c>
      <c r="G10" s="24">
        <v>67</v>
      </c>
      <c r="H10" s="24">
        <v>76</v>
      </c>
      <c r="I10" s="24">
        <v>78</v>
      </c>
      <c r="J10" s="24">
        <v>77</v>
      </c>
      <c r="K10" s="24">
        <v>92</v>
      </c>
      <c r="L10" s="24">
        <v>100</v>
      </c>
      <c r="M10" s="24">
        <v>102</v>
      </c>
      <c r="N10" s="24">
        <v>542</v>
      </c>
      <c r="O10" s="133">
        <v>289</v>
      </c>
      <c r="P10" s="153">
        <v>438</v>
      </c>
      <c r="Q10" s="153"/>
      <c r="R10" s="3">
        <f t="shared" si="0"/>
        <v>440</v>
      </c>
      <c r="S10" s="56">
        <f t="shared" si="1"/>
        <v>431.37254901960785</v>
      </c>
      <c r="U10" s="3">
        <f t="shared" si="2"/>
        <v>-253</v>
      </c>
      <c r="V10" s="137">
        <f t="shared" si="3"/>
        <v>-0.46678966789667897</v>
      </c>
    </row>
    <row r="11" spans="1:22" x14ac:dyDescent="0.35">
      <c r="A11" s="9" t="s">
        <v>12</v>
      </c>
      <c r="B11" s="11">
        <v>2130</v>
      </c>
      <c r="C11" s="11">
        <v>2181</v>
      </c>
      <c r="D11" s="11">
        <v>2246</v>
      </c>
      <c r="E11" s="11">
        <v>2196</v>
      </c>
      <c r="F11" s="11">
        <v>2351</v>
      </c>
      <c r="G11" s="11">
        <v>2512</v>
      </c>
      <c r="H11" s="11">
        <v>2559</v>
      </c>
      <c r="I11" s="11">
        <v>2712</v>
      </c>
      <c r="J11" s="11">
        <v>2582</v>
      </c>
      <c r="K11" s="11">
        <v>2457</v>
      </c>
      <c r="L11" s="11">
        <v>2568</v>
      </c>
      <c r="M11" s="11">
        <v>2808</v>
      </c>
      <c r="N11" s="11">
        <v>2889</v>
      </c>
      <c r="O11" s="132">
        <v>2546</v>
      </c>
      <c r="P11" s="153">
        <v>2605</v>
      </c>
      <c r="Q11" s="153"/>
      <c r="R11" s="3">
        <f t="shared" si="0"/>
        <v>81</v>
      </c>
      <c r="S11" s="56">
        <f t="shared" si="1"/>
        <v>2.8846153846153846</v>
      </c>
      <c r="U11" s="3">
        <f t="shared" si="2"/>
        <v>-343</v>
      </c>
      <c r="V11" s="137">
        <f t="shared" si="3"/>
        <v>-0.11872620283835238</v>
      </c>
    </row>
    <row r="12" spans="1:22" x14ac:dyDescent="0.35">
      <c r="A12" s="9" t="s">
        <v>13</v>
      </c>
      <c r="B12" s="11">
        <v>71276</v>
      </c>
      <c r="C12" s="11">
        <v>73134</v>
      </c>
      <c r="D12" s="11">
        <v>74935</v>
      </c>
      <c r="E12" s="11">
        <v>71331</v>
      </c>
      <c r="F12" s="11">
        <v>76676</v>
      </c>
      <c r="G12" s="11">
        <v>86669</v>
      </c>
      <c r="H12" s="11">
        <v>86308</v>
      </c>
      <c r="I12" s="11">
        <v>95593</v>
      </c>
      <c r="J12" s="11">
        <v>88456</v>
      </c>
      <c r="K12" s="11">
        <v>84612</v>
      </c>
      <c r="L12" s="11">
        <v>89359</v>
      </c>
      <c r="M12" s="11">
        <v>102278</v>
      </c>
      <c r="N12" s="11">
        <v>107495</v>
      </c>
      <c r="O12" s="132">
        <v>98237</v>
      </c>
      <c r="P12" s="153">
        <v>99301</v>
      </c>
      <c r="Q12" s="153"/>
      <c r="R12" s="3">
        <f t="shared" si="0"/>
        <v>5217</v>
      </c>
      <c r="S12" s="56">
        <f t="shared" si="1"/>
        <v>5.1008036918985509</v>
      </c>
      <c r="U12" s="3">
        <f t="shared" si="2"/>
        <v>-9258</v>
      </c>
      <c r="V12" s="137">
        <f t="shared" si="3"/>
        <v>-8.6124936043536909E-2</v>
      </c>
    </row>
    <row r="13" spans="1:22" x14ac:dyDescent="0.35">
      <c r="A13" s="100" t="s">
        <v>14</v>
      </c>
      <c r="B13" s="101">
        <v>6555</v>
      </c>
      <c r="C13" s="101">
        <v>6626</v>
      </c>
      <c r="D13" s="101">
        <v>8410</v>
      </c>
      <c r="E13" s="101">
        <v>7180</v>
      </c>
      <c r="F13" s="101">
        <v>7199</v>
      </c>
      <c r="G13" s="101">
        <v>8939</v>
      </c>
      <c r="H13" s="101">
        <v>6723</v>
      </c>
      <c r="I13" s="101">
        <v>8153</v>
      </c>
      <c r="J13" s="101">
        <v>6890</v>
      </c>
      <c r="K13" s="101">
        <v>6456</v>
      </c>
      <c r="L13" s="101">
        <v>6515</v>
      </c>
      <c r="M13" s="101">
        <v>6486</v>
      </c>
      <c r="N13" s="101">
        <v>6397</v>
      </c>
      <c r="O13" s="134">
        <v>6517</v>
      </c>
      <c r="P13" s="153">
        <v>6164</v>
      </c>
      <c r="Q13" s="153"/>
      <c r="R13" s="3">
        <f t="shared" si="0"/>
        <v>-89</v>
      </c>
      <c r="S13" s="56">
        <f t="shared" si="1"/>
        <v>-1.3721862473018809</v>
      </c>
      <c r="U13" s="3">
        <f t="shared" si="2"/>
        <v>120</v>
      </c>
      <c r="V13" s="137">
        <f t="shared" si="3"/>
        <v>1.8758793184305143E-2</v>
      </c>
    </row>
    <row r="14" spans="1:22" x14ac:dyDescent="0.35">
      <c r="A14" s="9" t="s">
        <v>15</v>
      </c>
      <c r="B14" s="11">
        <v>4089</v>
      </c>
      <c r="C14" s="11">
        <v>4177</v>
      </c>
      <c r="D14" s="11">
        <v>4687</v>
      </c>
      <c r="E14" s="11">
        <v>5748</v>
      </c>
      <c r="F14" s="11">
        <v>5543</v>
      </c>
      <c r="G14" s="11">
        <v>5345</v>
      </c>
      <c r="H14" s="11">
        <v>5638</v>
      </c>
      <c r="I14" s="11">
        <v>5750</v>
      </c>
      <c r="J14" s="11">
        <v>5660</v>
      </c>
      <c r="K14" s="11">
        <v>5892</v>
      </c>
      <c r="L14" s="11">
        <v>6917</v>
      </c>
      <c r="M14" s="11">
        <v>9126</v>
      </c>
      <c r="N14" s="11">
        <v>11403</v>
      </c>
      <c r="O14" s="132">
        <v>8858</v>
      </c>
      <c r="P14" s="153">
        <v>8608</v>
      </c>
      <c r="Q14" s="153"/>
      <c r="R14" s="3">
        <f t="shared" si="0"/>
        <v>2277</v>
      </c>
      <c r="S14" s="56">
        <f t="shared" si="1"/>
        <v>24.950690335305719</v>
      </c>
      <c r="U14" s="3">
        <f t="shared" si="2"/>
        <v>-2545</v>
      </c>
      <c r="V14" s="137">
        <f t="shared" si="3"/>
        <v>-0.22318688064544417</v>
      </c>
    </row>
    <row r="15" spans="1:22" x14ac:dyDescent="0.35">
      <c r="A15" s="100" t="s">
        <v>16</v>
      </c>
      <c r="B15" s="101">
        <v>357</v>
      </c>
      <c r="C15" s="101">
        <v>306</v>
      </c>
      <c r="D15" s="101">
        <v>382</v>
      </c>
      <c r="E15" s="101">
        <v>501</v>
      </c>
      <c r="F15" s="101">
        <v>518</v>
      </c>
      <c r="G15" s="101">
        <v>393</v>
      </c>
      <c r="H15" s="101">
        <v>525</v>
      </c>
      <c r="I15" s="101">
        <v>389</v>
      </c>
      <c r="J15" s="101">
        <v>446</v>
      </c>
      <c r="K15" s="102">
        <v>418</v>
      </c>
      <c r="L15" s="102">
        <v>391</v>
      </c>
      <c r="M15" s="102">
        <v>382</v>
      </c>
      <c r="N15" s="102">
        <v>377</v>
      </c>
      <c r="O15" s="135">
        <v>393</v>
      </c>
      <c r="P15" s="153">
        <v>411</v>
      </c>
      <c r="Q15" s="153"/>
      <c r="R15" s="3">
        <f t="shared" si="0"/>
        <v>-5</v>
      </c>
      <c r="S15" s="56">
        <f t="shared" si="1"/>
        <v>-1.3089005235602094</v>
      </c>
      <c r="U15" s="3">
        <f t="shared" si="2"/>
        <v>16</v>
      </c>
      <c r="V15" s="137">
        <f t="shared" si="3"/>
        <v>4.2440318302387266E-2</v>
      </c>
    </row>
    <row r="16" spans="1:22" x14ac:dyDescent="0.35">
      <c r="A16" s="9" t="s">
        <v>17</v>
      </c>
      <c r="B16" s="11">
        <v>1661</v>
      </c>
      <c r="C16" s="11">
        <v>1698</v>
      </c>
      <c r="D16" s="11">
        <v>1817</v>
      </c>
      <c r="E16" s="11">
        <v>1552</v>
      </c>
      <c r="F16" s="11">
        <v>1571</v>
      </c>
      <c r="G16" s="11">
        <v>1913</v>
      </c>
      <c r="H16" s="11">
        <v>1715</v>
      </c>
      <c r="I16" s="11">
        <v>2205</v>
      </c>
      <c r="J16" s="11">
        <v>1785</v>
      </c>
      <c r="K16" s="11">
        <v>1583</v>
      </c>
      <c r="L16" s="11">
        <v>1543</v>
      </c>
      <c r="M16" s="11">
        <v>1581</v>
      </c>
      <c r="N16" s="11">
        <v>1675</v>
      </c>
      <c r="O16" s="132">
        <v>1835</v>
      </c>
      <c r="P16" s="153">
        <v>1762</v>
      </c>
      <c r="Q16" s="153"/>
      <c r="R16" s="3">
        <f t="shared" si="0"/>
        <v>94</v>
      </c>
      <c r="S16" s="56">
        <f t="shared" si="1"/>
        <v>5.945604048070841</v>
      </c>
      <c r="U16" s="3">
        <f t="shared" si="2"/>
        <v>160</v>
      </c>
      <c r="V16" s="137">
        <f t="shared" si="3"/>
        <v>9.5522388059701493E-2</v>
      </c>
    </row>
    <row r="17" spans="1:23" x14ac:dyDescent="0.35">
      <c r="A17" s="9" t="s">
        <v>18</v>
      </c>
      <c r="B17" s="11">
        <v>4860</v>
      </c>
      <c r="C17" s="11">
        <v>5071</v>
      </c>
      <c r="D17" s="11">
        <v>5033</v>
      </c>
      <c r="E17" s="11">
        <v>4631</v>
      </c>
      <c r="F17" s="11">
        <v>4940</v>
      </c>
      <c r="G17" s="11">
        <v>5361</v>
      </c>
      <c r="H17" s="11">
        <v>5535</v>
      </c>
      <c r="I17" s="11">
        <v>5921</v>
      </c>
      <c r="J17" s="11">
        <v>5959</v>
      </c>
      <c r="K17" s="11">
        <v>5340</v>
      </c>
      <c r="L17" s="11">
        <v>5546</v>
      </c>
      <c r="M17" s="11">
        <v>6678</v>
      </c>
      <c r="N17" s="11">
        <v>7488</v>
      </c>
      <c r="O17" s="132">
        <v>6171</v>
      </c>
      <c r="P17" s="153">
        <v>5884</v>
      </c>
      <c r="Q17" s="153"/>
      <c r="R17" s="3">
        <f t="shared" si="0"/>
        <v>810</v>
      </c>
      <c r="S17" s="56">
        <f t="shared" si="1"/>
        <v>12.129380053908356</v>
      </c>
      <c r="U17" s="3">
        <f t="shared" si="2"/>
        <v>-1317</v>
      </c>
      <c r="V17" s="137">
        <f t="shared" si="3"/>
        <v>-0.17588141025641027</v>
      </c>
    </row>
    <row r="18" spans="1:23" x14ac:dyDescent="0.35">
      <c r="A18" s="100" t="s">
        <v>19</v>
      </c>
      <c r="B18" s="101">
        <v>3341</v>
      </c>
      <c r="C18" s="101">
        <v>3454</v>
      </c>
      <c r="D18" s="101">
        <v>3411</v>
      </c>
      <c r="E18" s="101">
        <v>2898</v>
      </c>
      <c r="F18" s="101">
        <v>3051</v>
      </c>
      <c r="G18" s="101">
        <v>3186</v>
      </c>
      <c r="H18" s="101">
        <v>3326</v>
      </c>
      <c r="I18" s="101">
        <v>3281</v>
      </c>
      <c r="J18" s="101">
        <v>3093</v>
      </c>
      <c r="K18" s="101">
        <v>3027</v>
      </c>
      <c r="L18" s="101">
        <v>3235</v>
      </c>
      <c r="M18" s="101">
        <v>4030</v>
      </c>
      <c r="N18" s="101">
        <v>4026</v>
      </c>
      <c r="O18" s="134">
        <v>4039</v>
      </c>
      <c r="P18" s="153">
        <v>3726</v>
      </c>
      <c r="Q18" s="153"/>
      <c r="R18" s="3">
        <f t="shared" si="0"/>
        <v>-4</v>
      </c>
      <c r="S18" s="56">
        <f t="shared" si="1"/>
        <v>-9.9255583126550861E-2</v>
      </c>
      <c r="U18" s="3">
        <f t="shared" si="2"/>
        <v>13</v>
      </c>
      <c r="V18" s="137">
        <f t="shared" si="3"/>
        <v>3.2290114257327372E-3</v>
      </c>
    </row>
    <row r="19" spans="1:23" x14ac:dyDescent="0.35">
      <c r="A19" s="14" t="s">
        <v>20</v>
      </c>
      <c r="B19" s="22">
        <f t="shared" ref="B19:L19" si="4">SUM(B2:B18)</f>
        <v>195556</v>
      </c>
      <c r="C19" s="22">
        <f t="shared" si="4"/>
        <v>199675</v>
      </c>
      <c r="D19" s="22">
        <f t="shared" si="4"/>
        <v>208991</v>
      </c>
      <c r="E19" s="22">
        <f t="shared" si="4"/>
        <v>200588</v>
      </c>
      <c r="F19" s="22">
        <f t="shared" si="4"/>
        <v>212561</v>
      </c>
      <c r="G19" s="22">
        <f t="shared" si="4"/>
        <v>234679</v>
      </c>
      <c r="H19" s="22">
        <f t="shared" si="4"/>
        <v>231389</v>
      </c>
      <c r="I19" s="22">
        <f t="shared" si="4"/>
        <v>250536</v>
      </c>
      <c r="J19" s="22">
        <f t="shared" si="4"/>
        <v>234595</v>
      </c>
      <c r="K19" s="22">
        <f>SUM(K2:K18)</f>
        <v>224138</v>
      </c>
      <c r="L19" s="22">
        <f t="shared" si="4"/>
        <v>233009</v>
      </c>
      <c r="M19" s="22">
        <f t="shared" ref="M19:P19" si="5">SUM(M2:M18)</f>
        <v>258648</v>
      </c>
      <c r="N19" s="22">
        <f t="shared" si="5"/>
        <v>271646</v>
      </c>
      <c r="O19" s="136">
        <f>SUM(O2:O18)</f>
        <v>251588</v>
      </c>
      <c r="P19" s="22">
        <f t="shared" si="5"/>
        <v>249022</v>
      </c>
      <c r="U19" s="3">
        <f t="shared" si="2"/>
        <v>-20058</v>
      </c>
      <c r="V19" s="137">
        <f t="shared" si="3"/>
        <v>-7.3838746015034276E-2</v>
      </c>
      <c r="W19" s="7"/>
    </row>
    <row r="23" spans="1:23" x14ac:dyDescent="0.35">
      <c r="A23" s="62" t="s">
        <v>23</v>
      </c>
      <c r="B23" s="53">
        <v>2007</v>
      </c>
      <c r="C23" s="53">
        <v>2008</v>
      </c>
      <c r="D23" s="53">
        <v>2009</v>
      </c>
      <c r="E23" s="53">
        <v>2010</v>
      </c>
      <c r="F23" s="53">
        <v>2011</v>
      </c>
      <c r="G23" s="53">
        <v>2012</v>
      </c>
      <c r="H23" s="53">
        <v>2013</v>
      </c>
      <c r="I23" s="53">
        <v>2014</v>
      </c>
      <c r="J23" s="53">
        <v>2015</v>
      </c>
      <c r="K23" s="53">
        <v>2016</v>
      </c>
      <c r="L23" s="53">
        <v>2017</v>
      </c>
      <c r="M23" s="53">
        <v>2018</v>
      </c>
      <c r="N23" s="53">
        <v>2019</v>
      </c>
      <c r="O23" s="53">
        <v>2020</v>
      </c>
      <c r="P23" s="53">
        <v>2021</v>
      </c>
    </row>
    <row r="24" spans="1:23" x14ac:dyDescent="0.35">
      <c r="A24" s="62" t="s">
        <v>3</v>
      </c>
      <c r="B24" s="63">
        <v>6678</v>
      </c>
      <c r="C24" s="63">
        <v>6571</v>
      </c>
      <c r="D24" s="63">
        <v>6985</v>
      </c>
      <c r="E24" s="63">
        <v>7120</v>
      </c>
      <c r="F24" s="63">
        <v>7794</v>
      </c>
      <c r="G24" s="63">
        <v>8499</v>
      </c>
      <c r="H24" s="63">
        <v>9198</v>
      </c>
      <c r="I24" s="63">
        <v>9755</v>
      </c>
      <c r="J24" s="63">
        <v>9303</v>
      </c>
      <c r="K24" s="63">
        <v>8639</v>
      </c>
      <c r="L24" s="63">
        <v>9011</v>
      </c>
      <c r="M24" s="63">
        <v>9383</v>
      </c>
      <c r="N24" s="63">
        <v>9906</v>
      </c>
      <c r="O24" s="154">
        <v>9220</v>
      </c>
      <c r="P24" s="153">
        <v>8992</v>
      </c>
    </row>
    <row r="25" spans="1:23" x14ac:dyDescent="0.35">
      <c r="A25" s="62" t="s">
        <v>4</v>
      </c>
      <c r="B25" s="63">
        <v>372</v>
      </c>
      <c r="C25" s="63">
        <v>397</v>
      </c>
      <c r="D25" s="63">
        <v>424</v>
      </c>
      <c r="E25" s="63">
        <v>357</v>
      </c>
      <c r="F25" s="63">
        <v>389</v>
      </c>
      <c r="G25" s="63">
        <v>419</v>
      </c>
      <c r="H25" s="63">
        <v>417</v>
      </c>
      <c r="I25" s="63">
        <v>423</v>
      </c>
      <c r="J25" s="63">
        <v>411</v>
      </c>
      <c r="K25" s="63">
        <v>391</v>
      </c>
      <c r="L25" s="65">
        <v>318</v>
      </c>
      <c r="M25" s="65">
        <v>349</v>
      </c>
      <c r="N25" s="65">
        <v>404</v>
      </c>
      <c r="O25" s="155">
        <v>430</v>
      </c>
      <c r="P25" s="153">
        <v>581</v>
      </c>
    </row>
    <row r="26" spans="1:23" x14ac:dyDescent="0.35">
      <c r="A26" s="62" t="s">
        <v>5</v>
      </c>
      <c r="B26" s="63">
        <v>1645</v>
      </c>
      <c r="C26" s="63">
        <v>1639</v>
      </c>
      <c r="D26" s="63">
        <v>1771</v>
      </c>
      <c r="E26" s="63">
        <v>1819</v>
      </c>
      <c r="F26" s="63">
        <v>1919</v>
      </c>
      <c r="G26" s="63">
        <v>1890</v>
      </c>
      <c r="H26" s="63">
        <v>2093</v>
      </c>
      <c r="I26" s="63">
        <v>1982</v>
      </c>
      <c r="J26" s="63">
        <v>1829</v>
      </c>
      <c r="K26" s="63">
        <v>1772</v>
      </c>
      <c r="L26" s="63">
        <v>1588</v>
      </c>
      <c r="M26" s="63">
        <v>1796</v>
      </c>
      <c r="N26" s="63">
        <v>1569</v>
      </c>
      <c r="O26" s="154">
        <v>1624</v>
      </c>
      <c r="P26" s="153">
        <v>1626</v>
      </c>
    </row>
    <row r="27" spans="1:23" x14ac:dyDescent="0.35">
      <c r="A27" s="62" t="s">
        <v>6</v>
      </c>
      <c r="B27" s="63">
        <v>5074</v>
      </c>
      <c r="C27" s="63">
        <v>5080</v>
      </c>
      <c r="D27" s="63">
        <v>5357</v>
      </c>
      <c r="E27" s="63">
        <v>5136</v>
      </c>
      <c r="F27" s="63">
        <v>5223</v>
      </c>
      <c r="G27" s="63">
        <v>5387</v>
      </c>
      <c r="H27" s="63">
        <v>5014</v>
      </c>
      <c r="I27" s="63">
        <v>5142</v>
      </c>
      <c r="J27" s="63">
        <v>4790</v>
      </c>
      <c r="K27" s="63">
        <v>4651</v>
      </c>
      <c r="L27" s="63">
        <v>4656</v>
      </c>
      <c r="M27" s="63">
        <v>4591</v>
      </c>
      <c r="N27" s="63">
        <v>4642</v>
      </c>
      <c r="O27" s="154">
        <v>4558</v>
      </c>
      <c r="P27" s="153">
        <v>4598</v>
      </c>
    </row>
    <row r="28" spans="1:23" x14ac:dyDescent="0.35">
      <c r="A28" s="62" t="s">
        <v>7</v>
      </c>
      <c r="B28" s="63">
        <v>66597</v>
      </c>
      <c r="C28" s="63">
        <v>68384</v>
      </c>
      <c r="D28" s="63">
        <v>71470</v>
      </c>
      <c r="E28" s="63">
        <v>68186</v>
      </c>
      <c r="F28" s="63">
        <v>72809</v>
      </c>
      <c r="G28" s="63">
        <v>81124</v>
      </c>
      <c r="H28" s="63">
        <v>78968</v>
      </c>
      <c r="I28" s="63">
        <v>85515</v>
      </c>
      <c r="J28" s="63">
        <v>79869</v>
      </c>
      <c r="K28" s="63">
        <v>75790</v>
      </c>
      <c r="L28" s="63">
        <v>78116</v>
      </c>
      <c r="M28" s="63">
        <v>85113</v>
      </c>
      <c r="N28" s="63">
        <v>88186</v>
      </c>
      <c r="O28" s="154">
        <v>82852</v>
      </c>
      <c r="P28" s="153">
        <v>80507</v>
      </c>
    </row>
    <row r="29" spans="1:23" x14ac:dyDescent="0.35">
      <c r="A29" s="62" t="s">
        <v>8</v>
      </c>
      <c r="B29" s="63">
        <v>6399</v>
      </c>
      <c r="C29" s="63">
        <v>6555</v>
      </c>
      <c r="D29" s="63">
        <v>7041</v>
      </c>
      <c r="E29" s="63">
        <v>7935</v>
      </c>
      <c r="F29" s="63">
        <v>8508</v>
      </c>
      <c r="G29" s="63">
        <v>7879</v>
      </c>
      <c r="H29" s="63">
        <v>8941</v>
      </c>
      <c r="I29" s="63">
        <v>8169</v>
      </c>
      <c r="J29" s="63">
        <v>9336</v>
      </c>
      <c r="K29" s="63">
        <v>9094</v>
      </c>
      <c r="L29" s="63">
        <v>9239</v>
      </c>
      <c r="M29" s="63">
        <v>9440</v>
      </c>
      <c r="N29" s="63">
        <v>9812</v>
      </c>
      <c r="O29" s="154">
        <v>9720</v>
      </c>
      <c r="P29" s="153">
        <v>9748</v>
      </c>
    </row>
    <row r="30" spans="1:23" x14ac:dyDescent="0.35">
      <c r="A30" s="62" t="s">
        <v>9</v>
      </c>
      <c r="B30" s="65">
        <v>600</v>
      </c>
      <c r="C30" s="63">
        <v>602</v>
      </c>
      <c r="D30" s="65">
        <v>652</v>
      </c>
      <c r="E30" s="65">
        <v>704</v>
      </c>
      <c r="F30" s="65">
        <v>748</v>
      </c>
      <c r="G30" s="63">
        <v>666</v>
      </c>
      <c r="H30" s="65">
        <v>746</v>
      </c>
      <c r="I30" s="63">
        <v>651</v>
      </c>
      <c r="J30" s="63">
        <v>823</v>
      </c>
      <c r="K30" s="65">
        <v>755</v>
      </c>
      <c r="L30" s="65">
        <v>710</v>
      </c>
      <c r="M30" s="65">
        <v>857</v>
      </c>
      <c r="N30" s="65">
        <v>795</v>
      </c>
      <c r="O30" s="155">
        <v>797</v>
      </c>
      <c r="P30" s="153">
        <v>815</v>
      </c>
    </row>
    <row r="31" spans="1:23" x14ac:dyDescent="0.35">
      <c r="A31" s="62" t="s">
        <v>10</v>
      </c>
      <c r="B31" s="63">
        <v>13881</v>
      </c>
      <c r="C31" s="63">
        <v>13757</v>
      </c>
      <c r="D31" s="63">
        <v>14327</v>
      </c>
      <c r="E31" s="63">
        <v>13223</v>
      </c>
      <c r="F31" s="63">
        <v>13256</v>
      </c>
      <c r="G31" s="63">
        <v>14430</v>
      </c>
      <c r="H31" s="63">
        <v>13607</v>
      </c>
      <c r="I31" s="63">
        <v>14817</v>
      </c>
      <c r="J31" s="63">
        <v>13286</v>
      </c>
      <c r="K31" s="63">
        <v>13169</v>
      </c>
      <c r="L31" s="63">
        <v>13197</v>
      </c>
      <c r="M31" s="63">
        <v>13648</v>
      </c>
      <c r="N31" s="63">
        <v>14040</v>
      </c>
      <c r="O31" s="154">
        <v>13502</v>
      </c>
      <c r="P31" s="153">
        <v>13256</v>
      </c>
    </row>
    <row r="32" spans="1:23" x14ac:dyDescent="0.35">
      <c r="A32" s="62" t="s">
        <v>11</v>
      </c>
      <c r="B32" s="65">
        <v>41</v>
      </c>
      <c r="C32" s="65">
        <v>43</v>
      </c>
      <c r="D32" s="65">
        <v>43</v>
      </c>
      <c r="E32" s="65">
        <v>71</v>
      </c>
      <c r="F32" s="65">
        <v>66</v>
      </c>
      <c r="G32" s="65">
        <v>67</v>
      </c>
      <c r="H32" s="65">
        <v>76</v>
      </c>
      <c r="I32" s="65">
        <v>78</v>
      </c>
      <c r="J32" s="65">
        <v>77</v>
      </c>
      <c r="K32" s="65">
        <v>92</v>
      </c>
      <c r="L32" s="65">
        <v>100</v>
      </c>
      <c r="M32" s="65">
        <v>102</v>
      </c>
      <c r="N32" s="65">
        <v>542</v>
      </c>
      <c r="O32" s="155">
        <v>289</v>
      </c>
      <c r="P32" s="153">
        <v>438</v>
      </c>
    </row>
    <row r="33" spans="1:16" x14ac:dyDescent="0.35">
      <c r="A33" s="62" t="s">
        <v>12</v>
      </c>
      <c r="B33" s="63">
        <v>2130</v>
      </c>
      <c r="C33" s="63">
        <v>2181</v>
      </c>
      <c r="D33" s="63">
        <v>2246</v>
      </c>
      <c r="E33" s="63">
        <v>2196</v>
      </c>
      <c r="F33" s="63">
        <v>2351</v>
      </c>
      <c r="G33" s="63">
        <v>2512</v>
      </c>
      <c r="H33" s="63">
        <v>2559</v>
      </c>
      <c r="I33" s="63">
        <v>2712</v>
      </c>
      <c r="J33" s="63">
        <v>2582</v>
      </c>
      <c r="K33" s="63">
        <v>2457</v>
      </c>
      <c r="L33" s="63">
        <v>2568</v>
      </c>
      <c r="M33" s="63">
        <v>2808</v>
      </c>
      <c r="N33" s="63">
        <v>2889</v>
      </c>
      <c r="O33" s="154">
        <v>2546</v>
      </c>
      <c r="P33" s="153">
        <v>2605</v>
      </c>
    </row>
    <row r="34" spans="1:16" x14ac:dyDescent="0.35">
      <c r="A34" s="62" t="s">
        <v>13</v>
      </c>
      <c r="B34" s="63">
        <v>71276</v>
      </c>
      <c r="C34" s="63">
        <v>73134</v>
      </c>
      <c r="D34" s="63">
        <v>74935</v>
      </c>
      <c r="E34" s="63">
        <v>71331</v>
      </c>
      <c r="F34" s="63">
        <v>76676</v>
      </c>
      <c r="G34" s="63">
        <v>86669</v>
      </c>
      <c r="H34" s="63">
        <v>86308</v>
      </c>
      <c r="I34" s="63">
        <v>95593</v>
      </c>
      <c r="J34" s="63">
        <v>88456</v>
      </c>
      <c r="K34" s="63">
        <v>84612</v>
      </c>
      <c r="L34" s="63">
        <v>89359</v>
      </c>
      <c r="M34" s="63">
        <v>102278</v>
      </c>
      <c r="N34" s="63">
        <v>107495</v>
      </c>
      <c r="O34" s="154">
        <v>98237</v>
      </c>
      <c r="P34" s="153">
        <v>99301</v>
      </c>
    </row>
    <row r="35" spans="1:16" x14ac:dyDescent="0.35">
      <c r="A35" s="62" t="s">
        <v>14</v>
      </c>
      <c r="B35" s="63">
        <v>6555</v>
      </c>
      <c r="C35" s="63">
        <v>6626</v>
      </c>
      <c r="D35" s="63">
        <v>8410</v>
      </c>
      <c r="E35" s="63">
        <v>7180</v>
      </c>
      <c r="F35" s="63">
        <v>7199</v>
      </c>
      <c r="G35" s="63">
        <v>8939</v>
      </c>
      <c r="H35" s="63">
        <v>6723</v>
      </c>
      <c r="I35" s="63">
        <v>8153</v>
      </c>
      <c r="J35" s="63">
        <v>6890</v>
      </c>
      <c r="K35" s="63">
        <v>6456</v>
      </c>
      <c r="L35" s="63">
        <v>6515</v>
      </c>
      <c r="M35" s="63">
        <v>6486</v>
      </c>
      <c r="N35" s="63">
        <v>6397</v>
      </c>
      <c r="O35" s="154">
        <v>6517</v>
      </c>
      <c r="P35" s="153">
        <v>6164</v>
      </c>
    </row>
    <row r="36" spans="1:16" x14ac:dyDescent="0.35">
      <c r="A36" s="62" t="s">
        <v>15</v>
      </c>
      <c r="B36" s="63">
        <v>4089</v>
      </c>
      <c r="C36" s="63">
        <v>4177</v>
      </c>
      <c r="D36" s="63">
        <v>4687</v>
      </c>
      <c r="E36" s="63">
        <v>5748</v>
      </c>
      <c r="F36" s="63">
        <v>5543</v>
      </c>
      <c r="G36" s="63">
        <v>5345</v>
      </c>
      <c r="H36" s="63">
        <v>5638</v>
      </c>
      <c r="I36" s="63">
        <v>5750</v>
      </c>
      <c r="J36" s="63">
        <v>5660</v>
      </c>
      <c r="K36" s="63">
        <v>5892</v>
      </c>
      <c r="L36" s="63">
        <v>6917</v>
      </c>
      <c r="M36" s="63">
        <v>9126</v>
      </c>
      <c r="N36" s="63">
        <v>11403</v>
      </c>
      <c r="O36" s="154">
        <v>8858</v>
      </c>
      <c r="P36" s="153">
        <v>8608</v>
      </c>
    </row>
    <row r="37" spans="1:16" x14ac:dyDescent="0.35">
      <c r="A37" s="62" t="s">
        <v>16</v>
      </c>
      <c r="B37" s="63">
        <v>357</v>
      </c>
      <c r="C37" s="63">
        <v>306</v>
      </c>
      <c r="D37" s="63">
        <v>382</v>
      </c>
      <c r="E37" s="63">
        <v>501</v>
      </c>
      <c r="F37" s="63">
        <v>518</v>
      </c>
      <c r="G37" s="63">
        <v>393</v>
      </c>
      <c r="H37" s="63">
        <v>525</v>
      </c>
      <c r="I37" s="63">
        <v>389</v>
      </c>
      <c r="J37" s="63">
        <v>446</v>
      </c>
      <c r="K37" s="65">
        <v>418</v>
      </c>
      <c r="L37" s="65">
        <v>391</v>
      </c>
      <c r="M37" s="65">
        <v>382</v>
      </c>
      <c r="N37" s="65">
        <v>377</v>
      </c>
      <c r="O37" s="155">
        <v>393</v>
      </c>
      <c r="P37" s="153">
        <v>411</v>
      </c>
    </row>
    <row r="38" spans="1:16" x14ac:dyDescent="0.35">
      <c r="A38" s="62" t="s">
        <v>17</v>
      </c>
      <c r="B38" s="63">
        <v>1661</v>
      </c>
      <c r="C38" s="63">
        <v>1698</v>
      </c>
      <c r="D38" s="63">
        <v>1817</v>
      </c>
      <c r="E38" s="63">
        <v>1552</v>
      </c>
      <c r="F38" s="63">
        <v>1571</v>
      </c>
      <c r="G38" s="63">
        <v>1913</v>
      </c>
      <c r="H38" s="63">
        <v>1715</v>
      </c>
      <c r="I38" s="63">
        <v>2205</v>
      </c>
      <c r="J38" s="63">
        <v>1785</v>
      </c>
      <c r="K38" s="63">
        <v>1583</v>
      </c>
      <c r="L38" s="63">
        <v>1543</v>
      </c>
      <c r="M38" s="63">
        <v>1581</v>
      </c>
      <c r="N38" s="63">
        <v>1675</v>
      </c>
      <c r="O38" s="154">
        <v>1835</v>
      </c>
      <c r="P38" s="153">
        <v>1762</v>
      </c>
    </row>
    <row r="39" spans="1:16" x14ac:dyDescent="0.35">
      <c r="A39" s="62" t="s">
        <v>18</v>
      </c>
      <c r="B39" s="63">
        <v>4860</v>
      </c>
      <c r="C39" s="63">
        <v>5071</v>
      </c>
      <c r="D39" s="63">
        <v>5033</v>
      </c>
      <c r="E39" s="63">
        <v>4631</v>
      </c>
      <c r="F39" s="63">
        <v>4940</v>
      </c>
      <c r="G39" s="63">
        <v>5361</v>
      </c>
      <c r="H39" s="63">
        <v>5535</v>
      </c>
      <c r="I39" s="63">
        <v>5921</v>
      </c>
      <c r="J39" s="63">
        <v>5959</v>
      </c>
      <c r="K39" s="63">
        <v>5340</v>
      </c>
      <c r="L39" s="63">
        <v>5546</v>
      </c>
      <c r="M39" s="63">
        <v>6678</v>
      </c>
      <c r="N39" s="63">
        <v>7488</v>
      </c>
      <c r="O39" s="154">
        <v>6171</v>
      </c>
      <c r="P39" s="153">
        <v>5884</v>
      </c>
    </row>
    <row r="40" spans="1:16" x14ac:dyDescent="0.35">
      <c r="A40" s="62" t="s">
        <v>19</v>
      </c>
      <c r="B40" s="63">
        <v>3341</v>
      </c>
      <c r="C40" s="63">
        <v>3454</v>
      </c>
      <c r="D40" s="63">
        <v>3411</v>
      </c>
      <c r="E40" s="63">
        <v>2898</v>
      </c>
      <c r="F40" s="63">
        <v>3051</v>
      </c>
      <c r="G40" s="63">
        <v>3186</v>
      </c>
      <c r="H40" s="63">
        <v>3326</v>
      </c>
      <c r="I40" s="63">
        <v>3281</v>
      </c>
      <c r="J40" s="63">
        <v>3093</v>
      </c>
      <c r="K40" s="63">
        <v>3027</v>
      </c>
      <c r="L40" s="63">
        <v>3235</v>
      </c>
      <c r="M40" s="63">
        <v>4030</v>
      </c>
      <c r="N40" s="63">
        <v>4026</v>
      </c>
      <c r="O40" s="154">
        <v>4039</v>
      </c>
      <c r="P40" s="153">
        <v>3726</v>
      </c>
    </row>
    <row r="41" spans="1:16" x14ac:dyDescent="0.35">
      <c r="A41" s="62" t="s">
        <v>20</v>
      </c>
      <c r="B41" s="67">
        <f t="shared" ref="B41:J41" si="6">SUM(B24:B40)</f>
        <v>195556</v>
      </c>
      <c r="C41" s="67">
        <f t="shared" si="6"/>
        <v>199675</v>
      </c>
      <c r="D41" s="67">
        <f t="shared" si="6"/>
        <v>208991</v>
      </c>
      <c r="E41" s="67">
        <f t="shared" si="6"/>
        <v>200588</v>
      </c>
      <c r="F41" s="67">
        <f t="shared" si="6"/>
        <v>212561</v>
      </c>
      <c r="G41" s="67">
        <f t="shared" si="6"/>
        <v>234679</v>
      </c>
      <c r="H41" s="67">
        <f t="shared" si="6"/>
        <v>231389</v>
      </c>
      <c r="I41" s="67">
        <f t="shared" si="6"/>
        <v>250536</v>
      </c>
      <c r="J41" s="67">
        <f t="shared" si="6"/>
        <v>234595</v>
      </c>
      <c r="K41" s="67">
        <f>SUM(K24:K40)</f>
        <v>224138</v>
      </c>
      <c r="L41" s="67">
        <f t="shared" ref="L41:P41" si="7">SUM(L24:L40)</f>
        <v>233009</v>
      </c>
      <c r="M41" s="67">
        <f t="shared" si="7"/>
        <v>258648</v>
      </c>
      <c r="N41" s="67">
        <f t="shared" ref="N41" si="8">SUM(N24:N40)</f>
        <v>271646</v>
      </c>
      <c r="O41" s="67">
        <f t="shared" si="7"/>
        <v>251588</v>
      </c>
      <c r="P41" s="67">
        <f t="shared" si="7"/>
        <v>249022</v>
      </c>
    </row>
    <row r="42" spans="1:16" x14ac:dyDescent="0.35">
      <c r="A42" s="62" t="s">
        <v>21</v>
      </c>
      <c r="B42" s="66">
        <f t="shared" ref="B42:L42" si="9">B41/B43</f>
        <v>1.7106570357283225E-2</v>
      </c>
      <c r="C42" s="66">
        <f t="shared" si="9"/>
        <v>1.7118340521878984E-2</v>
      </c>
      <c r="D42" s="66">
        <f t="shared" si="9"/>
        <v>1.7546345967218487E-2</v>
      </c>
      <c r="E42" s="66">
        <f t="shared" si="9"/>
        <v>1.6385271324794948E-2</v>
      </c>
      <c r="F42" s="66">
        <f t="shared" si="9"/>
        <v>1.6998763165062682E-2</v>
      </c>
      <c r="G42" s="66">
        <f t="shared" si="9"/>
        <v>1.8521750008188339E-2</v>
      </c>
      <c r="H42" s="66">
        <f t="shared" si="9"/>
        <v>1.7996289352713319E-2</v>
      </c>
      <c r="I42" s="66">
        <f t="shared" si="9"/>
        <v>1.9213690882101488E-2</v>
      </c>
      <c r="J42" s="66">
        <f t="shared" si="9"/>
        <v>1.7913707997434605E-2</v>
      </c>
      <c r="K42" s="66">
        <f t="shared" si="9"/>
        <v>1.6792745744817063E-2</v>
      </c>
      <c r="L42" s="66">
        <f t="shared" si="9"/>
        <v>1.7146621054001086E-2</v>
      </c>
      <c r="M42" s="66">
        <f>M41/M43</f>
        <v>1.8677535080675444E-2</v>
      </c>
      <c r="N42" s="66">
        <f>N41/N43</f>
        <v>1.9340688195463369E-2</v>
      </c>
      <c r="O42" s="66">
        <f>O41/O43</f>
        <v>1.7992008907184338E-2</v>
      </c>
      <c r="P42" s="66">
        <f>P41/P43</f>
        <v>1.7511529162910343E-2</v>
      </c>
    </row>
    <row r="43" spans="1:16" x14ac:dyDescent="0.35">
      <c r="A43" s="62" t="s">
        <v>22</v>
      </c>
      <c r="B43" s="64">
        <v>11431631</v>
      </c>
      <c r="C43" s="64">
        <v>11664390</v>
      </c>
      <c r="D43" s="64">
        <v>11910799</v>
      </c>
      <c r="E43" s="64">
        <v>12241970</v>
      </c>
      <c r="F43" s="64">
        <v>12504498</v>
      </c>
      <c r="G43" s="64">
        <v>12670455</v>
      </c>
      <c r="H43" s="64">
        <v>12857595</v>
      </c>
      <c r="I43" s="64">
        <v>13039452</v>
      </c>
      <c r="J43" s="64">
        <v>13095837</v>
      </c>
      <c r="K43" s="64">
        <v>13347311</v>
      </c>
      <c r="L43" s="64">
        <v>13589208</v>
      </c>
      <c r="M43" s="64">
        <v>13848080</v>
      </c>
      <c r="N43" s="64">
        <v>14045312</v>
      </c>
      <c r="O43" s="3">
        <v>13983319</v>
      </c>
      <c r="P43" s="156">
        <f>[1]Sheet1!$A$256</f>
        <v>14220460</v>
      </c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A796-2011-4B50-820E-19453991503E}">
  <dimension ref="A1:P21"/>
  <sheetViews>
    <sheetView workbookViewId="0">
      <selection activeCell="P21" sqref="P21"/>
    </sheetView>
  </sheetViews>
  <sheetFormatPr defaultRowHeight="14.5" x14ac:dyDescent="0.35"/>
  <cols>
    <col min="1" max="1" width="12.54296875" bestFit="1" customWidth="1"/>
    <col min="2" max="13" width="8.453125" customWidth="1"/>
  </cols>
  <sheetData>
    <row r="1" spans="1:16" x14ac:dyDescent="0.35">
      <c r="A1" s="62" t="s">
        <v>98</v>
      </c>
      <c r="B1" s="86">
        <v>2007</v>
      </c>
      <c r="C1" s="86">
        <v>2008</v>
      </c>
      <c r="D1" s="86">
        <v>2009</v>
      </c>
      <c r="E1" s="86">
        <v>2010</v>
      </c>
      <c r="F1" s="86">
        <v>2011</v>
      </c>
      <c r="G1" s="86">
        <v>2012</v>
      </c>
      <c r="H1" s="86">
        <v>2013</v>
      </c>
      <c r="I1" s="86">
        <v>2014</v>
      </c>
      <c r="J1" s="86">
        <v>2015</v>
      </c>
      <c r="K1" s="86">
        <v>2016</v>
      </c>
      <c r="L1" s="69">
        <v>2017</v>
      </c>
      <c r="M1" s="69">
        <v>2018</v>
      </c>
      <c r="N1" s="69">
        <v>2019</v>
      </c>
      <c r="O1" s="113">
        <v>2020</v>
      </c>
      <c r="P1" s="113">
        <v>2021</v>
      </c>
    </row>
    <row r="2" spans="1:16" x14ac:dyDescent="0.35">
      <c r="A2" s="62" t="s">
        <v>3</v>
      </c>
      <c r="B2" s="65">
        <v>13</v>
      </c>
      <c r="C2" s="65">
        <v>26</v>
      </c>
      <c r="D2" s="65">
        <v>16</v>
      </c>
      <c r="E2" s="65">
        <v>31</v>
      </c>
      <c r="F2" s="65">
        <v>49</v>
      </c>
      <c r="G2" s="65">
        <v>63</v>
      </c>
      <c r="H2" s="65">
        <v>54</v>
      </c>
      <c r="I2" s="65">
        <v>85</v>
      </c>
      <c r="J2" s="65">
        <v>61</v>
      </c>
      <c r="K2" s="65">
        <v>39</v>
      </c>
      <c r="L2" s="65">
        <v>50</v>
      </c>
      <c r="M2" s="65">
        <v>76</v>
      </c>
      <c r="N2" s="65">
        <v>78</v>
      </c>
      <c r="O2" s="117">
        <v>77</v>
      </c>
      <c r="P2">
        <v>64</v>
      </c>
    </row>
    <row r="3" spans="1:16" x14ac:dyDescent="0.35">
      <c r="A3" s="62" t="s">
        <v>4</v>
      </c>
      <c r="B3" s="65">
        <v>2</v>
      </c>
      <c r="C3" s="65">
        <v>2</v>
      </c>
      <c r="D3" s="65">
        <v>1</v>
      </c>
      <c r="E3" s="65">
        <v>2</v>
      </c>
      <c r="F3" s="65">
        <v>2</v>
      </c>
      <c r="G3" s="65">
        <v>6</v>
      </c>
      <c r="H3" s="65">
        <v>7</v>
      </c>
      <c r="I3" s="65">
        <v>10</v>
      </c>
      <c r="J3" s="65">
        <v>9</v>
      </c>
      <c r="K3" s="65">
        <v>11</v>
      </c>
      <c r="L3" s="65">
        <v>5</v>
      </c>
      <c r="M3" s="65">
        <v>9</v>
      </c>
      <c r="N3" s="65">
        <v>6</v>
      </c>
      <c r="O3" s="117">
        <v>3</v>
      </c>
      <c r="P3">
        <v>2</v>
      </c>
    </row>
    <row r="4" spans="1:16" x14ac:dyDescent="0.35">
      <c r="A4" s="62" t="s">
        <v>5</v>
      </c>
      <c r="B4" s="65">
        <v>2</v>
      </c>
      <c r="C4" s="65">
        <v>8</v>
      </c>
      <c r="D4" s="65">
        <v>5</v>
      </c>
      <c r="E4" s="65">
        <v>9</v>
      </c>
      <c r="F4" s="65">
        <v>10</v>
      </c>
      <c r="G4" s="65">
        <v>9</v>
      </c>
      <c r="H4" s="65">
        <v>18</v>
      </c>
      <c r="I4" s="65">
        <v>12</v>
      </c>
      <c r="J4" s="65">
        <v>7</v>
      </c>
      <c r="K4" s="65">
        <v>6</v>
      </c>
      <c r="L4" s="65">
        <v>13</v>
      </c>
      <c r="M4" s="65">
        <v>22</v>
      </c>
      <c r="N4" s="65">
        <v>32</v>
      </c>
      <c r="O4" s="117">
        <v>15</v>
      </c>
      <c r="P4">
        <v>15</v>
      </c>
    </row>
    <row r="5" spans="1:16" x14ac:dyDescent="0.35">
      <c r="A5" s="62" t="s">
        <v>6</v>
      </c>
      <c r="B5" s="65">
        <v>11</v>
      </c>
      <c r="C5" s="65">
        <v>22</v>
      </c>
      <c r="D5" s="65">
        <v>9</v>
      </c>
      <c r="E5" s="65">
        <v>15</v>
      </c>
      <c r="F5" s="65">
        <v>15</v>
      </c>
      <c r="G5" s="65">
        <v>20</v>
      </c>
      <c r="H5" s="65">
        <v>27</v>
      </c>
      <c r="I5" s="65">
        <v>30</v>
      </c>
      <c r="J5" s="65">
        <v>14</v>
      </c>
      <c r="K5" s="65">
        <v>17</v>
      </c>
      <c r="L5" s="65">
        <v>28</v>
      </c>
      <c r="M5" s="65">
        <v>20</v>
      </c>
      <c r="N5" s="65">
        <v>42</v>
      </c>
      <c r="O5" s="117">
        <v>45</v>
      </c>
      <c r="P5">
        <v>46</v>
      </c>
    </row>
    <row r="6" spans="1:16" x14ac:dyDescent="0.35">
      <c r="A6" s="62" t="s">
        <v>7</v>
      </c>
      <c r="B6" s="65">
        <v>86</v>
      </c>
      <c r="C6" s="65">
        <v>121</v>
      </c>
      <c r="D6" s="65">
        <v>107</v>
      </c>
      <c r="E6" s="65">
        <v>122</v>
      </c>
      <c r="F6" s="65">
        <v>141</v>
      </c>
      <c r="G6" s="65">
        <v>199</v>
      </c>
      <c r="H6" s="65">
        <v>240</v>
      </c>
      <c r="I6" s="65">
        <v>261</v>
      </c>
      <c r="J6" s="65">
        <v>223</v>
      </c>
      <c r="K6" s="65">
        <v>149</v>
      </c>
      <c r="L6" s="65">
        <v>301</v>
      </c>
      <c r="M6" s="65">
        <v>509</v>
      </c>
      <c r="N6" s="65">
        <v>554</v>
      </c>
      <c r="O6" s="117">
        <v>313</v>
      </c>
      <c r="P6">
        <v>370</v>
      </c>
    </row>
    <row r="7" spans="1:16" x14ac:dyDescent="0.35">
      <c r="A7" s="62" t="s">
        <v>8</v>
      </c>
      <c r="B7" s="65">
        <v>14</v>
      </c>
      <c r="C7" s="65">
        <v>25</v>
      </c>
      <c r="D7" s="65">
        <v>22</v>
      </c>
      <c r="E7" s="65">
        <v>23</v>
      </c>
      <c r="F7" s="65">
        <v>15</v>
      </c>
      <c r="G7" s="65">
        <v>23</v>
      </c>
      <c r="H7" s="65">
        <v>31</v>
      </c>
      <c r="I7" s="65">
        <v>37</v>
      </c>
      <c r="J7" s="65">
        <v>32</v>
      </c>
      <c r="K7" s="65">
        <v>29</v>
      </c>
      <c r="L7" s="65">
        <v>25</v>
      </c>
      <c r="M7" s="65">
        <v>43</v>
      </c>
      <c r="N7" s="65">
        <v>46</v>
      </c>
      <c r="O7" s="117">
        <v>22</v>
      </c>
      <c r="P7">
        <v>35</v>
      </c>
    </row>
    <row r="8" spans="1:16" x14ac:dyDescent="0.35">
      <c r="A8" s="62" t="s">
        <v>9</v>
      </c>
      <c r="B8" s="65">
        <v>2</v>
      </c>
      <c r="C8" s="65">
        <v>8</v>
      </c>
      <c r="D8" s="65">
        <v>6</v>
      </c>
      <c r="E8" s="65">
        <v>15</v>
      </c>
      <c r="F8" s="65">
        <v>36</v>
      </c>
      <c r="G8" s="65">
        <v>36</v>
      </c>
      <c r="H8" s="65">
        <v>47</v>
      </c>
      <c r="I8" s="65">
        <v>66</v>
      </c>
      <c r="J8" s="65">
        <v>46</v>
      </c>
      <c r="K8" s="65">
        <v>26</v>
      </c>
      <c r="L8" s="65">
        <v>41</v>
      </c>
      <c r="M8" s="65">
        <v>34</v>
      </c>
      <c r="N8" s="65">
        <v>25</v>
      </c>
      <c r="O8" s="117">
        <v>13</v>
      </c>
      <c r="P8">
        <v>17</v>
      </c>
    </row>
    <row r="9" spans="1:16" x14ac:dyDescent="0.35">
      <c r="A9" s="62" t="s">
        <v>10</v>
      </c>
      <c r="B9" s="65">
        <v>42</v>
      </c>
      <c r="C9" s="65">
        <v>67</v>
      </c>
      <c r="D9" s="65">
        <v>35</v>
      </c>
      <c r="E9" s="65">
        <v>64</v>
      </c>
      <c r="F9" s="65">
        <v>56</v>
      </c>
      <c r="G9" s="65">
        <v>84</v>
      </c>
      <c r="H9" s="65">
        <v>110</v>
      </c>
      <c r="I9" s="65">
        <v>127</v>
      </c>
      <c r="J9" s="65">
        <v>109</v>
      </c>
      <c r="K9" s="65">
        <v>93</v>
      </c>
      <c r="L9" s="65">
        <v>147</v>
      </c>
      <c r="M9" s="65">
        <v>186</v>
      </c>
      <c r="N9" s="65">
        <v>153</v>
      </c>
      <c r="O9" s="117">
        <v>112</v>
      </c>
      <c r="P9">
        <v>130</v>
      </c>
    </row>
    <row r="10" spans="1:16" x14ac:dyDescent="0.35">
      <c r="A10" s="62" t="s">
        <v>11</v>
      </c>
      <c r="B10" s="65">
        <v>1</v>
      </c>
      <c r="C10" s="65">
        <v>3</v>
      </c>
      <c r="D10" s="65">
        <v>0</v>
      </c>
      <c r="E10" s="65">
        <v>1</v>
      </c>
      <c r="F10" s="65">
        <v>5</v>
      </c>
      <c r="G10" s="65">
        <v>14</v>
      </c>
      <c r="H10" s="65">
        <v>10</v>
      </c>
      <c r="I10" s="65">
        <v>13</v>
      </c>
      <c r="J10" s="65">
        <v>8</v>
      </c>
      <c r="K10" s="65">
        <v>7</v>
      </c>
      <c r="L10" s="65">
        <v>35</v>
      </c>
      <c r="M10" s="65">
        <v>51</v>
      </c>
      <c r="N10" s="65">
        <v>51</v>
      </c>
      <c r="O10" s="117">
        <v>38</v>
      </c>
      <c r="P10">
        <v>28</v>
      </c>
    </row>
    <row r="11" spans="1:16" x14ac:dyDescent="0.35">
      <c r="A11" s="62" t="s">
        <v>12</v>
      </c>
      <c r="B11" s="65">
        <v>17</v>
      </c>
      <c r="C11" s="65">
        <v>27</v>
      </c>
      <c r="D11" s="65">
        <v>15</v>
      </c>
      <c r="E11" s="65">
        <v>30</v>
      </c>
      <c r="F11" s="65">
        <v>45</v>
      </c>
      <c r="G11" s="65">
        <v>57</v>
      </c>
      <c r="H11" s="65">
        <v>67</v>
      </c>
      <c r="I11" s="65">
        <v>87</v>
      </c>
      <c r="J11" s="65">
        <v>76</v>
      </c>
      <c r="K11" s="65">
        <v>56</v>
      </c>
      <c r="L11" s="65">
        <v>102</v>
      </c>
      <c r="M11" s="65">
        <v>137</v>
      </c>
      <c r="N11" s="65">
        <v>155</v>
      </c>
      <c r="O11" s="117">
        <v>90</v>
      </c>
      <c r="P11">
        <v>107</v>
      </c>
    </row>
    <row r="12" spans="1:16" x14ac:dyDescent="0.35">
      <c r="A12" s="62" t="s">
        <v>13</v>
      </c>
      <c r="B12" s="65">
        <v>85</v>
      </c>
      <c r="C12" s="65">
        <v>182</v>
      </c>
      <c r="D12" s="65">
        <v>138</v>
      </c>
      <c r="E12" s="65">
        <v>190</v>
      </c>
      <c r="F12" s="65">
        <v>243</v>
      </c>
      <c r="G12" s="65">
        <v>342</v>
      </c>
      <c r="H12" s="65">
        <v>375</v>
      </c>
      <c r="I12" s="65">
        <v>501</v>
      </c>
      <c r="J12" s="65">
        <v>340</v>
      </c>
      <c r="K12" s="65">
        <v>294</v>
      </c>
      <c r="L12" s="65">
        <v>413</v>
      </c>
      <c r="M12" s="65">
        <v>565</v>
      </c>
      <c r="N12" s="65">
        <v>576</v>
      </c>
      <c r="O12" s="117">
        <v>373</v>
      </c>
      <c r="P12">
        <v>354</v>
      </c>
    </row>
    <row r="13" spans="1:16" x14ac:dyDescent="0.35">
      <c r="A13" s="62" t="s">
        <v>14</v>
      </c>
      <c r="B13" s="65">
        <v>24</v>
      </c>
      <c r="C13" s="65">
        <v>57</v>
      </c>
      <c r="D13" s="65">
        <v>40</v>
      </c>
      <c r="E13" s="65">
        <v>35</v>
      </c>
      <c r="F13" s="65">
        <v>50</v>
      </c>
      <c r="G13" s="65">
        <v>49</v>
      </c>
      <c r="H13" s="65">
        <v>69</v>
      </c>
      <c r="I13" s="65">
        <v>94</v>
      </c>
      <c r="J13" s="65">
        <v>77</v>
      </c>
      <c r="K13" s="65">
        <v>81</v>
      </c>
      <c r="L13" s="65">
        <v>96</v>
      </c>
      <c r="M13" s="65">
        <v>94</v>
      </c>
      <c r="N13" s="65">
        <v>96</v>
      </c>
      <c r="O13" s="117">
        <v>75</v>
      </c>
      <c r="P13">
        <v>81</v>
      </c>
    </row>
    <row r="14" spans="1:16" x14ac:dyDescent="0.35">
      <c r="A14" s="62" t="s">
        <v>15</v>
      </c>
      <c r="B14" s="65">
        <v>32</v>
      </c>
      <c r="C14" s="65">
        <v>36</v>
      </c>
      <c r="D14" s="65">
        <v>39</v>
      </c>
      <c r="E14" s="65">
        <v>29</v>
      </c>
      <c r="F14" s="65">
        <v>51</v>
      </c>
      <c r="G14" s="65">
        <v>72</v>
      </c>
      <c r="H14" s="65">
        <v>115</v>
      </c>
      <c r="I14" s="65">
        <v>155</v>
      </c>
      <c r="J14" s="65">
        <v>139</v>
      </c>
      <c r="K14" s="65">
        <v>108</v>
      </c>
      <c r="L14" s="65">
        <v>244</v>
      </c>
      <c r="M14" s="65">
        <v>386</v>
      </c>
      <c r="N14" s="65">
        <v>299</v>
      </c>
      <c r="O14" s="117">
        <v>138</v>
      </c>
      <c r="P14">
        <v>138</v>
      </c>
    </row>
    <row r="15" spans="1:16" x14ac:dyDescent="0.35">
      <c r="A15" s="62" t="s">
        <v>16</v>
      </c>
      <c r="B15" s="65">
        <v>6</v>
      </c>
      <c r="C15" s="65">
        <v>8</v>
      </c>
      <c r="D15" s="65">
        <v>1</v>
      </c>
      <c r="E15" s="65">
        <v>2</v>
      </c>
      <c r="F15" s="65">
        <v>11</v>
      </c>
      <c r="G15" s="65">
        <v>9</v>
      </c>
      <c r="H15" s="65">
        <v>3</v>
      </c>
      <c r="I15" s="65">
        <v>4</v>
      </c>
      <c r="J15" s="65">
        <v>6</v>
      </c>
      <c r="K15" s="65">
        <v>2</v>
      </c>
      <c r="L15" s="65">
        <v>9</v>
      </c>
      <c r="M15" s="65">
        <v>14</v>
      </c>
      <c r="N15" s="65">
        <v>23</v>
      </c>
      <c r="O15" s="117">
        <v>4</v>
      </c>
      <c r="P15">
        <v>5</v>
      </c>
    </row>
    <row r="16" spans="1:16" x14ac:dyDescent="0.35">
      <c r="A16" s="62" t="s">
        <v>17</v>
      </c>
      <c r="B16" s="65">
        <v>9</v>
      </c>
      <c r="C16" s="65">
        <v>9</v>
      </c>
      <c r="D16" s="65">
        <v>4</v>
      </c>
      <c r="E16" s="65">
        <v>9</v>
      </c>
      <c r="F16" s="65">
        <v>15</v>
      </c>
      <c r="G16" s="65">
        <v>28</v>
      </c>
      <c r="H16" s="65">
        <v>25</v>
      </c>
      <c r="I16" s="65">
        <v>42</v>
      </c>
      <c r="J16" s="65">
        <v>25</v>
      </c>
      <c r="K16" s="65">
        <v>25</v>
      </c>
      <c r="L16" s="65">
        <v>13</v>
      </c>
      <c r="M16" s="65">
        <v>30</v>
      </c>
      <c r="N16" s="65">
        <v>26</v>
      </c>
      <c r="O16" s="117">
        <v>13</v>
      </c>
      <c r="P16">
        <v>32</v>
      </c>
    </row>
    <row r="17" spans="1:16" x14ac:dyDescent="0.35">
      <c r="A17" s="62" t="s">
        <v>18</v>
      </c>
      <c r="B17" s="65">
        <v>10</v>
      </c>
      <c r="C17" s="65">
        <v>37</v>
      </c>
      <c r="D17" s="65">
        <v>20</v>
      </c>
      <c r="E17" s="65">
        <v>11</v>
      </c>
      <c r="F17" s="65">
        <v>47</v>
      </c>
      <c r="G17" s="65">
        <v>65</v>
      </c>
      <c r="H17" s="65">
        <v>65</v>
      </c>
      <c r="I17" s="65">
        <v>84</v>
      </c>
      <c r="J17" s="65">
        <v>50</v>
      </c>
      <c r="K17" s="65">
        <v>53</v>
      </c>
      <c r="L17" s="65">
        <v>133</v>
      </c>
      <c r="M17" s="65">
        <v>187</v>
      </c>
      <c r="N17" s="65">
        <v>180</v>
      </c>
      <c r="O17" s="117">
        <v>86</v>
      </c>
      <c r="P17">
        <v>108</v>
      </c>
    </row>
    <row r="18" spans="1:16" x14ac:dyDescent="0.35">
      <c r="A18" s="62" t="s">
        <v>19</v>
      </c>
      <c r="B18" s="65">
        <v>6</v>
      </c>
      <c r="C18" s="65">
        <v>15</v>
      </c>
      <c r="D18" s="65">
        <v>7</v>
      </c>
      <c r="E18" s="65">
        <v>7</v>
      </c>
      <c r="F18" s="65">
        <v>13</v>
      </c>
      <c r="G18" s="65">
        <v>15</v>
      </c>
      <c r="H18" s="65">
        <v>16</v>
      </c>
      <c r="I18" s="65">
        <v>45</v>
      </c>
      <c r="J18" s="65">
        <v>28</v>
      </c>
      <c r="K18" s="65">
        <v>16</v>
      </c>
      <c r="L18" s="65">
        <v>59</v>
      </c>
      <c r="M18" s="65">
        <v>109</v>
      </c>
      <c r="N18" s="65">
        <v>110</v>
      </c>
      <c r="O18" s="117">
        <v>68</v>
      </c>
      <c r="P18">
        <v>77</v>
      </c>
    </row>
    <row r="19" spans="1:16" x14ac:dyDescent="0.35">
      <c r="A19" s="62" t="s">
        <v>20</v>
      </c>
      <c r="B19" s="53">
        <f t="shared" ref="B19:L19" si="0">SUM(B2:B18)</f>
        <v>362</v>
      </c>
      <c r="C19" s="53">
        <f t="shared" si="0"/>
        <v>653</v>
      </c>
      <c r="D19" s="53">
        <f t="shared" si="0"/>
        <v>465</v>
      </c>
      <c r="E19" s="53">
        <f t="shared" si="0"/>
        <v>595</v>
      </c>
      <c r="F19" s="53">
        <f t="shared" si="0"/>
        <v>804</v>
      </c>
      <c r="G19" s="64">
        <f t="shared" si="0"/>
        <v>1091</v>
      </c>
      <c r="H19" s="64">
        <f t="shared" si="0"/>
        <v>1279</v>
      </c>
      <c r="I19" s="64">
        <f t="shared" si="0"/>
        <v>1653</v>
      </c>
      <c r="J19" s="64">
        <f t="shared" si="0"/>
        <v>1250</v>
      </c>
      <c r="K19" s="64">
        <f t="shared" si="0"/>
        <v>1012</v>
      </c>
      <c r="L19" s="64">
        <f t="shared" si="0"/>
        <v>1714</v>
      </c>
      <c r="M19" s="64">
        <f t="shared" ref="M19:P19" si="1">SUM(M2:M18)</f>
        <v>2472</v>
      </c>
      <c r="N19" s="64">
        <f t="shared" si="1"/>
        <v>2452</v>
      </c>
      <c r="O19" s="120">
        <f>SUM(O2:O18)</f>
        <v>1485</v>
      </c>
      <c r="P19" s="64">
        <f t="shared" si="1"/>
        <v>1609</v>
      </c>
    </row>
    <row r="20" spans="1:16" x14ac:dyDescent="0.35">
      <c r="A20" s="77" t="s">
        <v>21</v>
      </c>
      <c r="B20" s="66">
        <f t="shared" ref="B20:L20" si="2">B19/B21</f>
        <v>2.3113267781892478E-2</v>
      </c>
      <c r="C20" s="66">
        <f t="shared" si="2"/>
        <v>2.1933360204218728E-2</v>
      </c>
      <c r="D20" s="66">
        <f t="shared" si="2"/>
        <v>1.8599999999999998E-2</v>
      </c>
      <c r="E20" s="66">
        <f t="shared" si="2"/>
        <v>2.3881196066626531E-2</v>
      </c>
      <c r="F20" s="66">
        <f t="shared" si="2"/>
        <v>3.3104129781364518E-2</v>
      </c>
      <c r="G20" s="66">
        <f t="shared" si="2"/>
        <v>4.105207706201084E-2</v>
      </c>
      <c r="H20" s="66">
        <f t="shared" si="2"/>
        <v>4.3352993017422549E-2</v>
      </c>
      <c r="I20" s="66">
        <f t="shared" si="2"/>
        <v>4.9913941480206538E-2</v>
      </c>
      <c r="J20" s="66">
        <f t="shared" si="2"/>
        <v>3.6316095293434048E-2</v>
      </c>
      <c r="K20" s="66">
        <f t="shared" si="2"/>
        <v>2.9670458543450216E-2</v>
      </c>
      <c r="L20" s="66">
        <f t="shared" si="2"/>
        <v>4.8098779290023853E-2</v>
      </c>
      <c r="M20" s="66">
        <f>M19/M21</f>
        <v>6.5893642542982814E-2</v>
      </c>
      <c r="N20" s="66">
        <f>N19/N21</f>
        <v>6.2562192228204014E-2</v>
      </c>
      <c r="O20" s="116">
        <f>O19/O21</f>
        <v>4.0693850707004278E-2</v>
      </c>
      <c r="P20" s="66">
        <f>P19/P21</f>
        <v>4.2176728092479486E-2</v>
      </c>
    </row>
    <row r="21" spans="1:16" x14ac:dyDescent="0.35">
      <c r="A21" s="77" t="s">
        <v>22</v>
      </c>
      <c r="B21" s="64">
        <v>15662</v>
      </c>
      <c r="C21" s="64">
        <v>29772</v>
      </c>
      <c r="D21" s="64">
        <v>25000</v>
      </c>
      <c r="E21" s="64">
        <v>24915</v>
      </c>
      <c r="F21" s="64">
        <v>24287</v>
      </c>
      <c r="G21" s="64">
        <v>26576</v>
      </c>
      <c r="H21" s="64">
        <v>29502</v>
      </c>
      <c r="I21" s="64">
        <v>33117</v>
      </c>
      <c r="J21" s="64">
        <v>34420</v>
      </c>
      <c r="K21" s="64">
        <v>34108</v>
      </c>
      <c r="L21" s="64">
        <v>35635</v>
      </c>
      <c r="M21" s="64">
        <v>37515</v>
      </c>
      <c r="N21" s="64">
        <v>39193</v>
      </c>
      <c r="O21" s="119">
        <v>36492</v>
      </c>
      <c r="P21" s="3">
        <v>38149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1782-9E6D-4B6E-A350-5CB260EF32D7}">
  <dimension ref="A1:P21"/>
  <sheetViews>
    <sheetView workbookViewId="0">
      <selection activeCell="P21" sqref="P21"/>
    </sheetView>
  </sheetViews>
  <sheetFormatPr defaultRowHeight="14.5" x14ac:dyDescent="0.35"/>
  <cols>
    <col min="1" max="1" width="14" bestFit="1" customWidth="1"/>
    <col min="2" max="13" width="10.90625" customWidth="1"/>
  </cols>
  <sheetData>
    <row r="1" spans="1:16" x14ac:dyDescent="0.35">
      <c r="A1" s="62" t="s">
        <v>99</v>
      </c>
      <c r="B1" s="86">
        <v>2007</v>
      </c>
      <c r="C1" s="86">
        <v>2008</v>
      </c>
      <c r="D1" s="86">
        <v>2009</v>
      </c>
      <c r="E1" s="86">
        <v>2010</v>
      </c>
      <c r="F1" s="86">
        <v>2011</v>
      </c>
      <c r="G1" s="86">
        <v>2012</v>
      </c>
      <c r="H1" s="86">
        <v>2013</v>
      </c>
      <c r="I1" s="86">
        <v>2014</v>
      </c>
      <c r="J1" s="86">
        <v>2015</v>
      </c>
      <c r="K1" s="86">
        <v>2016</v>
      </c>
      <c r="L1" s="69">
        <v>2017</v>
      </c>
      <c r="M1" s="69">
        <v>2018</v>
      </c>
      <c r="N1" s="69">
        <v>2019</v>
      </c>
      <c r="O1" s="113">
        <v>2020</v>
      </c>
      <c r="P1" s="113">
        <v>2021</v>
      </c>
    </row>
    <row r="2" spans="1:16" x14ac:dyDescent="0.35">
      <c r="A2" s="62" t="s">
        <v>3</v>
      </c>
      <c r="B2" s="65">
        <v>2</v>
      </c>
      <c r="C2" s="65">
        <v>1</v>
      </c>
      <c r="D2" s="65">
        <v>1</v>
      </c>
      <c r="E2" s="65">
        <v>1</v>
      </c>
      <c r="F2" s="65">
        <v>7</v>
      </c>
      <c r="G2" s="65">
        <v>8</v>
      </c>
      <c r="H2" s="65">
        <v>4</v>
      </c>
      <c r="I2" s="65">
        <v>5</v>
      </c>
      <c r="J2" s="65">
        <v>5</v>
      </c>
      <c r="K2" s="65">
        <v>0</v>
      </c>
      <c r="L2" s="65">
        <v>8</v>
      </c>
      <c r="M2" s="65">
        <v>3</v>
      </c>
      <c r="N2" s="65">
        <v>8</v>
      </c>
      <c r="O2" s="117">
        <v>1</v>
      </c>
      <c r="P2">
        <v>3</v>
      </c>
    </row>
    <row r="3" spans="1:16" x14ac:dyDescent="0.35">
      <c r="A3" s="62" t="s">
        <v>4</v>
      </c>
      <c r="B3" s="65">
        <v>2</v>
      </c>
      <c r="C3" s="65">
        <v>0</v>
      </c>
      <c r="D3" s="65">
        <v>0</v>
      </c>
      <c r="E3" s="65">
        <v>1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  <c r="L3" s="65">
        <v>0</v>
      </c>
      <c r="M3" s="65">
        <v>0</v>
      </c>
      <c r="N3" s="65">
        <v>3</v>
      </c>
      <c r="O3" s="117">
        <v>2</v>
      </c>
      <c r="P3">
        <v>0</v>
      </c>
    </row>
    <row r="4" spans="1:16" x14ac:dyDescent="0.35">
      <c r="A4" s="62" t="s">
        <v>5</v>
      </c>
      <c r="B4" s="65">
        <v>0</v>
      </c>
      <c r="C4" s="65">
        <v>0</v>
      </c>
      <c r="D4" s="65">
        <v>0</v>
      </c>
      <c r="E4" s="65">
        <v>0</v>
      </c>
      <c r="F4" s="65">
        <v>0</v>
      </c>
      <c r="G4" s="65">
        <v>0</v>
      </c>
      <c r="H4" s="65">
        <v>1</v>
      </c>
      <c r="I4" s="65">
        <v>2</v>
      </c>
      <c r="J4" s="65">
        <v>1</v>
      </c>
      <c r="K4" s="65">
        <v>0</v>
      </c>
      <c r="L4" s="65">
        <v>1</v>
      </c>
      <c r="M4" s="65">
        <v>2</v>
      </c>
      <c r="N4" s="65">
        <v>0</v>
      </c>
      <c r="O4" s="117">
        <v>1</v>
      </c>
      <c r="P4">
        <v>1</v>
      </c>
    </row>
    <row r="5" spans="1:16" x14ac:dyDescent="0.35">
      <c r="A5" s="62" t="s">
        <v>6</v>
      </c>
      <c r="B5" s="65">
        <v>0</v>
      </c>
      <c r="C5" s="65">
        <v>0</v>
      </c>
      <c r="D5" s="65">
        <v>0</v>
      </c>
      <c r="E5" s="65">
        <v>0</v>
      </c>
      <c r="F5" s="65">
        <v>0</v>
      </c>
      <c r="G5" s="65">
        <v>1</v>
      </c>
      <c r="H5" s="65">
        <v>1</v>
      </c>
      <c r="I5" s="65">
        <v>0</v>
      </c>
      <c r="J5" s="65">
        <v>1</v>
      </c>
      <c r="K5" s="65">
        <v>1</v>
      </c>
      <c r="L5" s="65">
        <v>0</v>
      </c>
      <c r="M5" s="65">
        <v>1</v>
      </c>
      <c r="N5" s="65">
        <v>1</v>
      </c>
      <c r="O5" s="117">
        <v>1</v>
      </c>
      <c r="P5">
        <v>6</v>
      </c>
    </row>
    <row r="6" spans="1:16" x14ac:dyDescent="0.35">
      <c r="A6" s="62" t="s">
        <v>7</v>
      </c>
      <c r="B6" s="65">
        <v>1</v>
      </c>
      <c r="C6" s="65">
        <v>3</v>
      </c>
      <c r="D6" s="65">
        <v>1</v>
      </c>
      <c r="E6" s="65">
        <v>3</v>
      </c>
      <c r="F6" s="65">
        <v>6</v>
      </c>
      <c r="G6" s="65">
        <v>9</v>
      </c>
      <c r="H6" s="65">
        <v>11</v>
      </c>
      <c r="I6" s="65">
        <v>7</v>
      </c>
      <c r="J6" s="65">
        <v>18</v>
      </c>
      <c r="K6" s="65">
        <v>8</v>
      </c>
      <c r="L6" s="65">
        <v>6</v>
      </c>
      <c r="M6" s="65">
        <v>22</v>
      </c>
      <c r="N6" s="65">
        <v>12</v>
      </c>
      <c r="O6" s="117">
        <v>10</v>
      </c>
      <c r="P6">
        <v>13</v>
      </c>
    </row>
    <row r="7" spans="1:16" x14ac:dyDescent="0.35">
      <c r="A7" s="62" t="s">
        <v>8</v>
      </c>
      <c r="B7" s="65">
        <v>1</v>
      </c>
      <c r="C7" s="65">
        <v>0</v>
      </c>
      <c r="D7" s="65">
        <v>1</v>
      </c>
      <c r="E7" s="65">
        <v>2</v>
      </c>
      <c r="F7" s="65">
        <v>0</v>
      </c>
      <c r="G7" s="65">
        <v>2</v>
      </c>
      <c r="H7" s="65">
        <v>0</v>
      </c>
      <c r="I7" s="65">
        <v>0</v>
      </c>
      <c r="J7" s="65">
        <v>2</v>
      </c>
      <c r="K7" s="65">
        <v>1</v>
      </c>
      <c r="L7" s="65">
        <v>1</v>
      </c>
      <c r="M7" s="65">
        <v>2</v>
      </c>
      <c r="N7" s="65">
        <v>0</v>
      </c>
      <c r="O7" s="117">
        <v>0</v>
      </c>
      <c r="P7">
        <v>3</v>
      </c>
    </row>
    <row r="8" spans="1:16" x14ac:dyDescent="0.35">
      <c r="A8" s="62" t="s">
        <v>9</v>
      </c>
      <c r="B8" s="65">
        <v>0</v>
      </c>
      <c r="C8" s="65">
        <v>0</v>
      </c>
      <c r="D8" s="65">
        <v>1</v>
      </c>
      <c r="E8" s="65">
        <v>1</v>
      </c>
      <c r="F8" s="65">
        <v>0</v>
      </c>
      <c r="G8" s="65">
        <v>8</v>
      </c>
      <c r="H8" s="65">
        <v>1</v>
      </c>
      <c r="I8" s="65">
        <v>1</v>
      </c>
      <c r="J8" s="65">
        <v>5</v>
      </c>
      <c r="K8" s="65">
        <v>1</v>
      </c>
      <c r="L8" s="65">
        <v>1</v>
      </c>
      <c r="M8" s="65">
        <v>3</v>
      </c>
      <c r="N8" s="65">
        <v>3</v>
      </c>
      <c r="O8" s="117">
        <v>1</v>
      </c>
      <c r="P8">
        <v>1</v>
      </c>
    </row>
    <row r="9" spans="1:16" x14ac:dyDescent="0.35">
      <c r="A9" s="62" t="s">
        <v>10</v>
      </c>
      <c r="B9" s="65">
        <v>2</v>
      </c>
      <c r="C9" s="65">
        <v>2</v>
      </c>
      <c r="D9" s="65">
        <v>0</v>
      </c>
      <c r="E9" s="65">
        <v>0</v>
      </c>
      <c r="F9" s="65">
        <v>3</v>
      </c>
      <c r="G9" s="65">
        <v>5</v>
      </c>
      <c r="H9" s="65">
        <v>5</v>
      </c>
      <c r="I9" s="65">
        <v>4</v>
      </c>
      <c r="J9" s="65">
        <v>3</v>
      </c>
      <c r="K9" s="65">
        <v>4</v>
      </c>
      <c r="L9" s="65">
        <v>4</v>
      </c>
      <c r="M9" s="65">
        <v>2</v>
      </c>
      <c r="N9" s="65">
        <v>3</v>
      </c>
      <c r="O9" s="117">
        <v>4</v>
      </c>
      <c r="P9">
        <v>14</v>
      </c>
    </row>
    <row r="10" spans="1:16" x14ac:dyDescent="0.35">
      <c r="A10" s="62" t="s">
        <v>11</v>
      </c>
      <c r="B10" s="65">
        <v>0</v>
      </c>
      <c r="C10" s="65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2</v>
      </c>
      <c r="J10" s="65">
        <v>2</v>
      </c>
      <c r="K10" s="65">
        <v>2</v>
      </c>
      <c r="L10" s="65">
        <v>0</v>
      </c>
      <c r="M10" s="65">
        <v>2</v>
      </c>
      <c r="N10" s="65">
        <v>3</v>
      </c>
      <c r="O10" s="117">
        <v>1</v>
      </c>
      <c r="P10">
        <v>2</v>
      </c>
    </row>
    <row r="11" spans="1:16" x14ac:dyDescent="0.35">
      <c r="A11" s="62" t="s">
        <v>12</v>
      </c>
      <c r="B11" s="65">
        <v>0</v>
      </c>
      <c r="C11" s="65">
        <v>1</v>
      </c>
      <c r="D11" s="65">
        <v>0</v>
      </c>
      <c r="E11" s="65">
        <v>0</v>
      </c>
      <c r="F11" s="65">
        <v>2</v>
      </c>
      <c r="G11" s="65">
        <v>2</v>
      </c>
      <c r="H11" s="65">
        <v>2</v>
      </c>
      <c r="I11" s="65">
        <v>6</v>
      </c>
      <c r="J11" s="65">
        <v>1</v>
      </c>
      <c r="K11" s="65">
        <v>3</v>
      </c>
      <c r="L11" s="65">
        <v>3</v>
      </c>
      <c r="M11" s="65">
        <v>5</v>
      </c>
      <c r="N11" s="65">
        <v>8</v>
      </c>
      <c r="O11" s="117">
        <v>4</v>
      </c>
      <c r="P11">
        <v>9</v>
      </c>
    </row>
    <row r="12" spans="1:16" x14ac:dyDescent="0.35">
      <c r="A12" s="62" t="s">
        <v>13</v>
      </c>
      <c r="B12" s="65">
        <v>4</v>
      </c>
      <c r="C12" s="65">
        <v>4</v>
      </c>
      <c r="D12" s="65">
        <v>4</v>
      </c>
      <c r="E12" s="65">
        <v>7</v>
      </c>
      <c r="F12" s="65">
        <v>11</v>
      </c>
      <c r="G12" s="65">
        <v>14</v>
      </c>
      <c r="H12" s="65">
        <v>13</v>
      </c>
      <c r="I12" s="65">
        <v>14</v>
      </c>
      <c r="J12" s="65">
        <v>7</v>
      </c>
      <c r="K12" s="65">
        <v>9</v>
      </c>
      <c r="L12" s="65">
        <v>18</v>
      </c>
      <c r="M12" s="65">
        <v>17</v>
      </c>
      <c r="N12" s="65">
        <v>15</v>
      </c>
      <c r="O12" s="117">
        <v>6</v>
      </c>
      <c r="P12">
        <v>8</v>
      </c>
    </row>
    <row r="13" spans="1:16" x14ac:dyDescent="0.35">
      <c r="A13" s="62" t="s">
        <v>14</v>
      </c>
      <c r="B13" s="65">
        <v>2</v>
      </c>
      <c r="C13" s="65">
        <v>2</v>
      </c>
      <c r="D13" s="65">
        <v>0</v>
      </c>
      <c r="E13" s="65">
        <v>0</v>
      </c>
      <c r="F13" s="65">
        <v>1</v>
      </c>
      <c r="G13" s="65">
        <v>1</v>
      </c>
      <c r="H13" s="65">
        <v>1</v>
      </c>
      <c r="I13" s="65">
        <v>5</v>
      </c>
      <c r="J13" s="65">
        <v>2</v>
      </c>
      <c r="K13" s="65">
        <v>3</v>
      </c>
      <c r="L13" s="65">
        <v>11</v>
      </c>
      <c r="M13" s="65">
        <v>2</v>
      </c>
      <c r="N13" s="65">
        <v>5</v>
      </c>
      <c r="O13" s="117">
        <v>3</v>
      </c>
      <c r="P13">
        <v>2</v>
      </c>
    </row>
    <row r="14" spans="1:16" x14ac:dyDescent="0.35">
      <c r="A14" s="62" t="s">
        <v>15</v>
      </c>
      <c r="B14" s="65">
        <v>6</v>
      </c>
      <c r="C14" s="65">
        <v>1</v>
      </c>
      <c r="D14" s="65">
        <v>1</v>
      </c>
      <c r="E14" s="65">
        <v>4</v>
      </c>
      <c r="F14" s="65">
        <v>0</v>
      </c>
      <c r="G14" s="65">
        <v>3</v>
      </c>
      <c r="H14" s="65">
        <v>7</v>
      </c>
      <c r="I14" s="65">
        <v>6</v>
      </c>
      <c r="J14" s="65">
        <v>10</v>
      </c>
      <c r="K14" s="65">
        <v>10</v>
      </c>
      <c r="L14" s="65">
        <v>6</v>
      </c>
      <c r="M14" s="65">
        <v>17</v>
      </c>
      <c r="N14" s="65">
        <v>8</v>
      </c>
      <c r="O14" s="117">
        <v>7</v>
      </c>
      <c r="P14">
        <v>5</v>
      </c>
    </row>
    <row r="15" spans="1:16" x14ac:dyDescent="0.35">
      <c r="A15" s="62" t="s">
        <v>16</v>
      </c>
      <c r="B15" s="65">
        <v>1</v>
      </c>
      <c r="C15" s="65">
        <v>0</v>
      </c>
      <c r="D15" s="65">
        <v>0</v>
      </c>
      <c r="E15" s="65">
        <v>1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1</v>
      </c>
      <c r="L15" s="65">
        <v>0</v>
      </c>
      <c r="M15" s="65">
        <v>0</v>
      </c>
      <c r="N15" s="65">
        <v>5</v>
      </c>
      <c r="O15" s="117">
        <v>1</v>
      </c>
      <c r="P15">
        <v>1</v>
      </c>
    </row>
    <row r="16" spans="1:16" x14ac:dyDescent="0.35">
      <c r="A16" s="62" t="s">
        <v>17</v>
      </c>
      <c r="B16" s="65">
        <v>0</v>
      </c>
      <c r="C16" s="65">
        <v>0</v>
      </c>
      <c r="D16" s="65">
        <v>0</v>
      </c>
      <c r="E16" s="65">
        <v>0</v>
      </c>
      <c r="F16" s="65">
        <v>0</v>
      </c>
      <c r="G16" s="65">
        <v>3</v>
      </c>
      <c r="H16" s="65">
        <v>1</v>
      </c>
      <c r="I16" s="65">
        <v>5</v>
      </c>
      <c r="J16" s="65">
        <v>2</v>
      </c>
      <c r="K16" s="65">
        <v>1</v>
      </c>
      <c r="L16" s="65">
        <v>0</v>
      </c>
      <c r="M16" s="65">
        <v>0</v>
      </c>
      <c r="N16" s="65">
        <v>4</v>
      </c>
      <c r="O16" s="117">
        <v>0</v>
      </c>
      <c r="P16">
        <v>2</v>
      </c>
    </row>
    <row r="17" spans="1:16" x14ac:dyDescent="0.35">
      <c r="A17" s="62" t="s">
        <v>18</v>
      </c>
      <c r="B17" s="65">
        <v>0</v>
      </c>
      <c r="C17" s="65">
        <v>2</v>
      </c>
      <c r="D17" s="65">
        <v>0</v>
      </c>
      <c r="E17" s="65">
        <v>0</v>
      </c>
      <c r="F17" s="65">
        <v>0</v>
      </c>
      <c r="G17" s="65">
        <v>4</v>
      </c>
      <c r="H17" s="65">
        <v>2</v>
      </c>
      <c r="I17" s="65">
        <v>5</v>
      </c>
      <c r="J17" s="65">
        <v>1</v>
      </c>
      <c r="K17" s="65">
        <v>3</v>
      </c>
      <c r="L17" s="65">
        <v>6</v>
      </c>
      <c r="M17" s="65">
        <v>8</v>
      </c>
      <c r="N17" s="65">
        <v>4</v>
      </c>
      <c r="O17" s="117">
        <v>3</v>
      </c>
      <c r="P17">
        <v>4</v>
      </c>
    </row>
    <row r="18" spans="1:16" x14ac:dyDescent="0.35">
      <c r="A18" s="62" t="s">
        <v>19</v>
      </c>
      <c r="B18" s="65">
        <v>2</v>
      </c>
      <c r="C18" s="65">
        <v>0</v>
      </c>
      <c r="D18" s="65">
        <v>0</v>
      </c>
      <c r="E18" s="65">
        <v>1</v>
      </c>
      <c r="F18" s="65">
        <v>0</v>
      </c>
      <c r="G18" s="65">
        <v>0</v>
      </c>
      <c r="H18" s="65">
        <v>2</v>
      </c>
      <c r="I18" s="65">
        <v>0</v>
      </c>
      <c r="J18" s="65">
        <v>2</v>
      </c>
      <c r="K18" s="65">
        <v>1</v>
      </c>
      <c r="L18" s="65">
        <v>4</v>
      </c>
      <c r="M18" s="65">
        <v>13</v>
      </c>
      <c r="N18" s="65">
        <v>1</v>
      </c>
      <c r="O18" s="117">
        <v>5</v>
      </c>
      <c r="P18">
        <v>2</v>
      </c>
    </row>
    <row r="19" spans="1:16" x14ac:dyDescent="0.35">
      <c r="A19" s="62" t="s">
        <v>20</v>
      </c>
      <c r="B19" s="53">
        <f t="shared" ref="B19:L19" si="0">SUM(B2:B18)</f>
        <v>23</v>
      </c>
      <c r="C19" s="53">
        <f t="shared" si="0"/>
        <v>16</v>
      </c>
      <c r="D19" s="53">
        <f t="shared" si="0"/>
        <v>9</v>
      </c>
      <c r="E19" s="53">
        <f t="shared" si="0"/>
        <v>21</v>
      </c>
      <c r="F19" s="53">
        <f t="shared" si="0"/>
        <v>30</v>
      </c>
      <c r="G19" s="53">
        <f t="shared" si="0"/>
        <v>60</v>
      </c>
      <c r="H19" s="53">
        <f t="shared" si="0"/>
        <v>51</v>
      </c>
      <c r="I19" s="53">
        <f t="shared" si="0"/>
        <v>62</v>
      </c>
      <c r="J19" s="53">
        <f t="shared" si="0"/>
        <v>62</v>
      </c>
      <c r="K19" s="53">
        <f t="shared" si="0"/>
        <v>48</v>
      </c>
      <c r="L19" s="53">
        <f t="shared" si="0"/>
        <v>69</v>
      </c>
      <c r="M19" s="53">
        <f t="shared" ref="M19:P19" si="1">SUM(M2:M18)</f>
        <v>99</v>
      </c>
      <c r="N19" s="53">
        <f t="shared" si="1"/>
        <v>83</v>
      </c>
      <c r="O19" s="118">
        <f>SUM(O2:O18)</f>
        <v>50</v>
      </c>
      <c r="P19" s="53">
        <f t="shared" si="1"/>
        <v>76</v>
      </c>
    </row>
    <row r="20" spans="1:16" x14ac:dyDescent="0.35">
      <c r="A20" s="77" t="s">
        <v>21</v>
      </c>
      <c r="B20" s="66">
        <f t="shared" ref="B20:L20" si="2">B19/B21</f>
        <v>4.2279411764705885E-2</v>
      </c>
      <c r="C20" s="66">
        <f t="shared" si="2"/>
        <v>3.0651340996168581E-2</v>
      </c>
      <c r="D20" s="66">
        <f t="shared" si="2"/>
        <v>2.556818181818182E-2</v>
      </c>
      <c r="E20" s="66">
        <f t="shared" si="2"/>
        <v>4.6357615894039736E-2</v>
      </c>
      <c r="F20" s="66">
        <f t="shared" si="2"/>
        <v>7.1090047393364927E-2</v>
      </c>
      <c r="G20" s="66">
        <f t="shared" si="2"/>
        <v>0.11363636363636363</v>
      </c>
      <c r="H20" s="66">
        <f t="shared" si="2"/>
        <v>9.5327102803738323E-2</v>
      </c>
      <c r="I20" s="66">
        <f t="shared" si="2"/>
        <v>0.10490693739424704</v>
      </c>
      <c r="J20" s="66">
        <f t="shared" si="2"/>
        <v>0.10197368421052631</v>
      </c>
      <c r="K20" s="66">
        <f t="shared" si="2"/>
        <v>8.2191780821917804E-2</v>
      </c>
      <c r="L20" s="66">
        <f t="shared" si="2"/>
        <v>0.11480865224625623</v>
      </c>
      <c r="M20" s="66">
        <f>M19/M21</f>
        <v>0.16202945990180032</v>
      </c>
      <c r="N20" s="66">
        <f>N19/N21</f>
        <v>0.13539967373572595</v>
      </c>
      <c r="O20" s="116">
        <f>O19/O21</f>
        <v>9.7087378640776698E-2</v>
      </c>
      <c r="P20" s="66">
        <f>P19/P21</f>
        <v>0.10780141843971631</v>
      </c>
    </row>
    <row r="21" spans="1:16" x14ac:dyDescent="0.35">
      <c r="A21" s="77" t="s">
        <v>22</v>
      </c>
      <c r="B21" s="64">
        <v>544</v>
      </c>
      <c r="C21" s="64">
        <v>522</v>
      </c>
      <c r="D21" s="64">
        <v>352</v>
      </c>
      <c r="E21" s="64">
        <v>453</v>
      </c>
      <c r="F21" s="64">
        <v>422</v>
      </c>
      <c r="G21" s="64">
        <v>528</v>
      </c>
      <c r="H21" s="64">
        <v>535</v>
      </c>
      <c r="I21" s="64">
        <v>591</v>
      </c>
      <c r="J21" s="64">
        <v>608</v>
      </c>
      <c r="K21" s="64">
        <v>584</v>
      </c>
      <c r="L21" s="64">
        <v>601</v>
      </c>
      <c r="M21" s="64">
        <v>611</v>
      </c>
      <c r="N21" s="64">
        <v>613</v>
      </c>
      <c r="O21" s="119">
        <v>515</v>
      </c>
      <c r="P21" s="152">
        <v>705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3"/>
  <sheetViews>
    <sheetView topLeftCell="A7" workbookViewId="0">
      <selection activeCell="J41" sqref="J41:M41"/>
    </sheetView>
  </sheetViews>
  <sheetFormatPr defaultRowHeight="14.5" x14ac:dyDescent="0.35"/>
  <cols>
    <col min="1" max="1" width="12.54296875" bestFit="1" customWidth="1"/>
    <col min="2" max="10" width="10.08984375" bestFit="1" customWidth="1"/>
    <col min="11" max="11" width="10.36328125" bestFit="1" customWidth="1"/>
    <col min="12" max="12" width="11.36328125" bestFit="1" customWidth="1"/>
  </cols>
  <sheetData>
    <row r="1" spans="1:13" x14ac:dyDescent="0.35">
      <c r="A1" s="43" t="s">
        <v>100</v>
      </c>
      <c r="B1" s="43">
        <v>2010</v>
      </c>
      <c r="C1" s="43">
        <v>2011</v>
      </c>
      <c r="D1" s="43">
        <v>2012</v>
      </c>
      <c r="E1" s="43">
        <v>2013</v>
      </c>
      <c r="F1" s="43">
        <v>2014</v>
      </c>
      <c r="G1" s="43">
        <v>2015</v>
      </c>
      <c r="H1" s="43">
        <v>2016</v>
      </c>
      <c r="I1" s="43">
        <v>2017</v>
      </c>
      <c r="J1" s="43">
        <v>2018</v>
      </c>
      <c r="K1" s="43">
        <v>2019</v>
      </c>
      <c r="L1" s="111">
        <v>2020</v>
      </c>
      <c r="M1" s="111">
        <v>2021</v>
      </c>
    </row>
    <row r="2" spans="1:13" x14ac:dyDescent="0.35">
      <c r="A2" s="9" t="s">
        <v>3</v>
      </c>
      <c r="B2" s="17">
        <v>17360</v>
      </c>
      <c r="C2" s="17">
        <v>18696</v>
      </c>
      <c r="D2" s="17">
        <v>20255</v>
      </c>
      <c r="E2" s="17">
        <v>20958</v>
      </c>
      <c r="F2" s="17">
        <v>22213</v>
      </c>
      <c r="G2" s="17">
        <v>21197</v>
      </c>
      <c r="H2" s="17">
        <v>20368</v>
      </c>
      <c r="I2" s="17">
        <v>20834</v>
      </c>
      <c r="J2" s="17">
        <v>21896</v>
      </c>
      <c r="K2" s="17">
        <v>22537</v>
      </c>
      <c r="L2" s="112">
        <v>21392</v>
      </c>
      <c r="M2" s="3">
        <v>21936</v>
      </c>
    </row>
    <row r="3" spans="1:13" x14ac:dyDescent="0.35">
      <c r="A3" s="9" t="s">
        <v>4</v>
      </c>
      <c r="B3" s="17">
        <v>1159</v>
      </c>
      <c r="C3" s="17">
        <v>1123</v>
      </c>
      <c r="D3" s="17">
        <v>1123</v>
      </c>
      <c r="E3" s="17">
        <v>1142</v>
      </c>
      <c r="F3" s="17">
        <v>1159</v>
      </c>
      <c r="G3" s="17">
        <v>1082</v>
      </c>
      <c r="H3" s="17">
        <v>1063</v>
      </c>
      <c r="I3" s="17">
        <v>1084</v>
      </c>
      <c r="J3" s="17">
        <v>1034</v>
      </c>
      <c r="K3" s="17">
        <v>1067</v>
      </c>
      <c r="L3" s="112">
        <v>1082</v>
      </c>
      <c r="M3" s="126">
        <v>1044</v>
      </c>
    </row>
    <row r="4" spans="1:13" x14ac:dyDescent="0.35">
      <c r="A4" s="9" t="s">
        <v>5</v>
      </c>
      <c r="B4" s="17">
        <v>4867</v>
      </c>
      <c r="C4" s="17">
        <v>5126</v>
      </c>
      <c r="D4" s="17">
        <v>5359</v>
      </c>
      <c r="E4" s="17">
        <v>5654</v>
      </c>
      <c r="F4" s="17">
        <v>5849</v>
      </c>
      <c r="G4" s="17">
        <v>5413</v>
      </c>
      <c r="H4" s="17">
        <v>5073</v>
      </c>
      <c r="I4" s="17">
        <v>4950</v>
      </c>
      <c r="J4" s="17">
        <v>5091</v>
      </c>
      <c r="K4" s="17">
        <v>5311</v>
      </c>
      <c r="L4" s="112">
        <v>4974</v>
      </c>
      <c r="M4" s="3">
        <v>5045</v>
      </c>
    </row>
    <row r="5" spans="1:13" x14ac:dyDescent="0.35">
      <c r="A5" s="12" t="s">
        <v>6</v>
      </c>
      <c r="B5" s="18">
        <v>12153</v>
      </c>
      <c r="C5" s="18">
        <v>12131</v>
      </c>
      <c r="D5" s="18">
        <v>12422</v>
      </c>
      <c r="E5" s="18">
        <v>12489</v>
      </c>
      <c r="F5" s="18">
        <v>12487</v>
      </c>
      <c r="G5" s="18">
        <v>11902</v>
      </c>
      <c r="H5" s="18">
        <v>11651</v>
      </c>
      <c r="I5" s="18">
        <v>11973</v>
      </c>
      <c r="J5" s="18">
        <v>11571</v>
      </c>
      <c r="K5" s="18">
        <v>11415</v>
      </c>
      <c r="L5" s="112">
        <v>11619</v>
      </c>
      <c r="M5" s="3">
        <v>11773</v>
      </c>
    </row>
    <row r="6" spans="1:13" x14ac:dyDescent="0.35">
      <c r="A6" s="9" t="s">
        <v>7</v>
      </c>
      <c r="B6" s="17">
        <v>138572</v>
      </c>
      <c r="C6" s="17">
        <v>148459</v>
      </c>
      <c r="D6" s="17">
        <v>162206</v>
      </c>
      <c r="E6" s="17">
        <v>171165</v>
      </c>
      <c r="F6" s="17">
        <v>182743</v>
      </c>
      <c r="G6" s="17">
        <v>176123</v>
      </c>
      <c r="H6" s="17">
        <v>170448</v>
      </c>
      <c r="I6" s="17">
        <v>173301</v>
      </c>
      <c r="J6" s="17">
        <v>181763</v>
      </c>
      <c r="K6" s="17">
        <v>183874</v>
      </c>
      <c r="L6" s="112">
        <v>174669</v>
      </c>
      <c r="M6" s="3">
        <v>173596</v>
      </c>
    </row>
    <row r="7" spans="1:13" x14ac:dyDescent="0.35">
      <c r="A7" s="9" t="s">
        <v>8</v>
      </c>
      <c r="B7" s="17">
        <v>18096</v>
      </c>
      <c r="C7" s="17">
        <v>18097</v>
      </c>
      <c r="D7" s="17">
        <v>19037</v>
      </c>
      <c r="E7" s="17">
        <v>19693</v>
      </c>
      <c r="F7" s="17">
        <v>20725</v>
      </c>
      <c r="G7" s="17">
        <v>20198</v>
      </c>
      <c r="H7" s="17">
        <v>20063</v>
      </c>
      <c r="I7" s="17">
        <v>20989</v>
      </c>
      <c r="J7" s="17">
        <v>22334</v>
      </c>
      <c r="K7" s="17">
        <v>22972</v>
      </c>
      <c r="L7" s="112">
        <v>22896</v>
      </c>
      <c r="M7" s="3">
        <v>24081</v>
      </c>
    </row>
    <row r="8" spans="1:13" x14ac:dyDescent="0.35">
      <c r="A8" s="9" t="s">
        <v>9</v>
      </c>
      <c r="B8" s="17">
        <v>2369</v>
      </c>
      <c r="C8" s="17">
        <v>2435</v>
      </c>
      <c r="D8" s="17">
        <v>2522</v>
      </c>
      <c r="E8" s="17">
        <v>2592</v>
      </c>
      <c r="F8" s="17">
        <v>2869</v>
      </c>
      <c r="G8" s="17">
        <v>2599</v>
      </c>
      <c r="H8" s="17">
        <v>2411</v>
      </c>
      <c r="I8" s="17">
        <v>2452</v>
      </c>
      <c r="J8" s="17">
        <v>2668</v>
      </c>
      <c r="K8" s="17">
        <v>2703</v>
      </c>
      <c r="L8" s="112">
        <v>2691</v>
      </c>
      <c r="M8" s="3">
        <v>2821</v>
      </c>
    </row>
    <row r="9" spans="1:13" x14ac:dyDescent="0.35">
      <c r="A9" s="9" t="s">
        <v>10</v>
      </c>
      <c r="B9" s="17">
        <v>29182</v>
      </c>
      <c r="C9" s="17">
        <v>29550</v>
      </c>
      <c r="D9" s="17">
        <v>30851</v>
      </c>
      <c r="E9" s="17">
        <v>31665</v>
      </c>
      <c r="F9" s="17">
        <v>32535</v>
      </c>
      <c r="G9" s="17">
        <v>31443</v>
      </c>
      <c r="H9" s="17">
        <v>30688</v>
      </c>
      <c r="I9" s="17">
        <v>30456</v>
      </c>
      <c r="J9" s="17">
        <v>30538</v>
      </c>
      <c r="K9" s="17">
        <v>30813</v>
      </c>
      <c r="L9" s="112">
        <v>29361</v>
      </c>
      <c r="M9" s="3">
        <v>29961</v>
      </c>
    </row>
    <row r="10" spans="1:13" x14ac:dyDescent="0.35">
      <c r="A10" s="9" t="s">
        <v>11</v>
      </c>
      <c r="B10" s="17">
        <v>263</v>
      </c>
      <c r="C10" s="17">
        <v>220</v>
      </c>
      <c r="D10" s="17">
        <v>217</v>
      </c>
      <c r="E10" s="17">
        <v>197</v>
      </c>
      <c r="F10" s="17">
        <v>215</v>
      </c>
      <c r="G10" s="17">
        <v>189</v>
      </c>
      <c r="H10" s="17">
        <v>205</v>
      </c>
      <c r="I10" s="17">
        <v>225</v>
      </c>
      <c r="J10" s="17">
        <v>226</v>
      </c>
      <c r="K10" s="17">
        <v>235</v>
      </c>
      <c r="L10" s="112">
        <v>239</v>
      </c>
      <c r="M10" s="126">
        <v>222</v>
      </c>
    </row>
    <row r="11" spans="1:13" x14ac:dyDescent="0.35">
      <c r="A11" s="12" t="s">
        <v>12</v>
      </c>
      <c r="B11" s="18">
        <v>6416</v>
      </c>
      <c r="C11" s="18">
        <v>6714</v>
      </c>
      <c r="D11" s="18">
        <v>7052</v>
      </c>
      <c r="E11" s="18">
        <v>7388</v>
      </c>
      <c r="F11" s="18">
        <v>7777</v>
      </c>
      <c r="G11" s="18">
        <v>7269</v>
      </c>
      <c r="H11" s="18">
        <v>7087</v>
      </c>
      <c r="I11" s="18">
        <v>7203</v>
      </c>
      <c r="J11" s="18">
        <v>6993</v>
      </c>
      <c r="K11" s="18">
        <v>6974</v>
      </c>
      <c r="L11" s="112">
        <v>7036</v>
      </c>
      <c r="M11" s="3">
        <v>7414</v>
      </c>
    </row>
    <row r="12" spans="1:13" x14ac:dyDescent="0.35">
      <c r="A12" s="9" t="s">
        <v>13</v>
      </c>
      <c r="B12" s="17">
        <v>153631</v>
      </c>
      <c r="C12" s="17">
        <v>165197</v>
      </c>
      <c r="D12" s="17">
        <v>179463</v>
      </c>
      <c r="E12" s="17">
        <v>188000</v>
      </c>
      <c r="F12" s="17">
        <v>201448</v>
      </c>
      <c r="G12" s="17">
        <v>179391</v>
      </c>
      <c r="H12" s="17">
        <v>189302</v>
      </c>
      <c r="I12" s="17">
        <v>194938</v>
      </c>
      <c r="J12" s="17">
        <v>221257</v>
      </c>
      <c r="K12" s="17">
        <v>231448</v>
      </c>
      <c r="L12" s="112">
        <v>219558</v>
      </c>
      <c r="M12" s="3">
        <v>215659</v>
      </c>
    </row>
    <row r="13" spans="1:13" x14ac:dyDescent="0.35">
      <c r="A13" s="9" t="s">
        <v>14</v>
      </c>
      <c r="B13" s="17">
        <v>17660</v>
      </c>
      <c r="C13" s="17">
        <v>18070</v>
      </c>
      <c r="D13" s="17">
        <v>18591</v>
      </c>
      <c r="E13" s="17">
        <v>18481</v>
      </c>
      <c r="F13" s="17">
        <v>18006</v>
      </c>
      <c r="G13" s="17">
        <v>16414</v>
      </c>
      <c r="H13" s="17">
        <v>15844</v>
      </c>
      <c r="I13" s="17">
        <v>16200</v>
      </c>
      <c r="J13" s="17">
        <v>16186</v>
      </c>
      <c r="K13" s="17">
        <v>16412</v>
      </c>
      <c r="L13" s="112">
        <v>16206</v>
      </c>
      <c r="M13" s="3">
        <v>16189</v>
      </c>
    </row>
    <row r="14" spans="1:13" x14ac:dyDescent="0.35">
      <c r="A14" s="9" t="s">
        <v>15</v>
      </c>
      <c r="B14" s="17">
        <v>10082</v>
      </c>
      <c r="C14" s="17">
        <v>10579</v>
      </c>
      <c r="D14" s="17">
        <v>11158</v>
      </c>
      <c r="E14" s="17">
        <v>11660</v>
      </c>
      <c r="F14" s="17">
        <v>12272</v>
      </c>
      <c r="G14" s="17">
        <v>11673</v>
      </c>
      <c r="H14" s="17">
        <v>11714</v>
      </c>
      <c r="I14" s="17">
        <v>12559</v>
      </c>
      <c r="J14" s="17">
        <v>13457</v>
      </c>
      <c r="K14" s="17">
        <v>15197</v>
      </c>
      <c r="L14" s="112">
        <v>14890</v>
      </c>
      <c r="M14" s="3">
        <v>14631</v>
      </c>
    </row>
    <row r="15" spans="1:13" x14ac:dyDescent="0.35">
      <c r="A15" s="12" t="s">
        <v>16</v>
      </c>
      <c r="B15" s="18">
        <v>1500</v>
      </c>
      <c r="C15" s="18">
        <v>1452</v>
      </c>
      <c r="D15" s="18">
        <v>1439</v>
      </c>
      <c r="E15" s="18">
        <v>1385</v>
      </c>
      <c r="F15" s="18">
        <v>1382</v>
      </c>
      <c r="G15" s="18">
        <v>1341</v>
      </c>
      <c r="H15" s="18">
        <v>1407</v>
      </c>
      <c r="I15" s="18">
        <v>1411</v>
      </c>
      <c r="J15" s="18">
        <v>1288</v>
      </c>
      <c r="K15" s="18">
        <v>1200</v>
      </c>
      <c r="L15" s="112">
        <v>1214</v>
      </c>
      <c r="M15" s="3">
        <v>1230</v>
      </c>
    </row>
    <row r="16" spans="1:13" x14ac:dyDescent="0.35">
      <c r="A16" s="9" t="s">
        <v>17</v>
      </c>
      <c r="B16" s="17">
        <v>4232</v>
      </c>
      <c r="C16" s="17">
        <v>4527</v>
      </c>
      <c r="D16" s="17">
        <v>4804</v>
      </c>
      <c r="E16" s="17">
        <v>4975</v>
      </c>
      <c r="F16" s="17">
        <v>5218</v>
      </c>
      <c r="G16" s="17">
        <v>4797</v>
      </c>
      <c r="H16" s="17">
        <v>4503</v>
      </c>
      <c r="I16" s="17">
        <v>4558</v>
      </c>
      <c r="J16" s="17">
        <v>4316</v>
      </c>
      <c r="K16" s="17">
        <v>4771</v>
      </c>
      <c r="L16" s="112">
        <v>4712</v>
      </c>
      <c r="M16" s="3">
        <v>5066</v>
      </c>
    </row>
    <row r="17" spans="1:13" x14ac:dyDescent="0.35">
      <c r="A17" s="9" t="s">
        <v>18</v>
      </c>
      <c r="B17" s="17">
        <v>13270</v>
      </c>
      <c r="C17" s="17">
        <v>13904</v>
      </c>
      <c r="D17" s="17">
        <v>14447</v>
      </c>
      <c r="E17" s="17">
        <v>14851</v>
      </c>
      <c r="F17" s="17">
        <v>15684</v>
      </c>
      <c r="G17" s="17">
        <v>14875</v>
      </c>
      <c r="H17" s="17">
        <v>14287</v>
      </c>
      <c r="I17" s="17">
        <v>14364</v>
      </c>
      <c r="J17" s="17">
        <v>15146</v>
      </c>
      <c r="K17" s="17">
        <v>15657</v>
      </c>
      <c r="L17" s="112">
        <v>15361</v>
      </c>
      <c r="M17" s="3">
        <v>15129</v>
      </c>
    </row>
    <row r="18" spans="1:13" x14ac:dyDescent="0.35">
      <c r="A18" s="9" t="s">
        <v>19</v>
      </c>
      <c r="B18" s="17">
        <v>7977</v>
      </c>
      <c r="C18" s="17">
        <v>8250</v>
      </c>
      <c r="D18" s="17">
        <v>8584</v>
      </c>
      <c r="E18" s="17">
        <v>8980</v>
      </c>
      <c r="F18" s="17">
        <v>9529</v>
      </c>
      <c r="G18" s="17">
        <v>9087</v>
      </c>
      <c r="H18" s="17">
        <v>8964</v>
      </c>
      <c r="I18" s="17">
        <v>9062</v>
      </c>
      <c r="J18" s="17">
        <v>10155</v>
      </c>
      <c r="K18" s="17">
        <v>11084</v>
      </c>
      <c r="L18" s="112">
        <v>10029</v>
      </c>
      <c r="M18" s="3">
        <v>9752</v>
      </c>
    </row>
    <row r="19" spans="1:13" x14ac:dyDescent="0.35">
      <c r="A19" s="43" t="s">
        <v>20</v>
      </c>
      <c r="B19" s="44">
        <f t="shared" ref="B19:G19" si="0">SUM(B2:B18)</f>
        <v>438789</v>
      </c>
      <c r="C19" s="44">
        <f t="shared" si="0"/>
        <v>464530</v>
      </c>
      <c r="D19" s="44">
        <f t="shared" si="0"/>
        <v>499530</v>
      </c>
      <c r="E19" s="44">
        <f t="shared" si="0"/>
        <v>521275</v>
      </c>
      <c r="F19" s="44">
        <f t="shared" si="0"/>
        <v>552111</v>
      </c>
      <c r="G19" s="44">
        <f t="shared" si="0"/>
        <v>514993</v>
      </c>
      <c r="H19" s="44">
        <f t="shared" ref="H19:M19" si="1">SUM(H2:H18)</f>
        <v>515078</v>
      </c>
      <c r="I19" s="44">
        <f t="shared" si="1"/>
        <v>526559</v>
      </c>
      <c r="J19" s="44">
        <f t="shared" si="1"/>
        <v>565919</v>
      </c>
      <c r="K19" s="44">
        <f t="shared" si="1"/>
        <v>583670</v>
      </c>
      <c r="L19" s="57">
        <f t="shared" si="1"/>
        <v>557929</v>
      </c>
      <c r="M19" s="44">
        <f t="shared" si="1"/>
        <v>555549</v>
      </c>
    </row>
    <row r="23" spans="1:13" x14ac:dyDescent="0.35">
      <c r="A23" s="62" t="s">
        <v>100</v>
      </c>
      <c r="B23" s="53">
        <v>2010</v>
      </c>
      <c r="C23" s="53">
        <v>2011</v>
      </c>
      <c r="D23" s="53">
        <v>2012</v>
      </c>
      <c r="E23" s="53">
        <v>2013</v>
      </c>
      <c r="F23" s="53">
        <v>2014</v>
      </c>
      <c r="G23" s="53">
        <v>2015</v>
      </c>
      <c r="H23" s="53">
        <v>2016</v>
      </c>
      <c r="I23" s="53">
        <v>2017</v>
      </c>
      <c r="J23" s="53">
        <v>2018</v>
      </c>
      <c r="K23" s="53">
        <v>2019</v>
      </c>
      <c r="L23" s="53">
        <v>2020</v>
      </c>
      <c r="M23" s="53">
        <v>2021</v>
      </c>
    </row>
    <row r="24" spans="1:13" x14ac:dyDescent="0.35">
      <c r="A24" s="62" t="s">
        <v>3</v>
      </c>
      <c r="B24" s="79">
        <v>17360</v>
      </c>
      <c r="C24" s="79">
        <v>18696</v>
      </c>
      <c r="D24" s="79">
        <v>20255</v>
      </c>
      <c r="E24" s="79">
        <v>20958</v>
      </c>
      <c r="F24" s="79">
        <v>22213</v>
      </c>
      <c r="G24" s="79">
        <v>21197</v>
      </c>
      <c r="H24" s="79">
        <v>20368</v>
      </c>
      <c r="I24" s="79">
        <v>20834</v>
      </c>
      <c r="J24" s="79">
        <v>21896</v>
      </c>
      <c r="K24" s="79">
        <v>22537</v>
      </c>
      <c r="L24" s="112">
        <v>21392</v>
      </c>
      <c r="M24" s="3">
        <v>21936</v>
      </c>
    </row>
    <row r="25" spans="1:13" x14ac:dyDescent="0.35">
      <c r="A25" s="62" t="s">
        <v>4</v>
      </c>
      <c r="B25" s="79">
        <v>1159</v>
      </c>
      <c r="C25" s="79">
        <v>1123</v>
      </c>
      <c r="D25" s="79">
        <v>1123</v>
      </c>
      <c r="E25" s="79">
        <v>1142</v>
      </c>
      <c r="F25" s="79">
        <v>1159</v>
      </c>
      <c r="G25" s="79">
        <v>1082</v>
      </c>
      <c r="H25" s="79">
        <v>1063</v>
      </c>
      <c r="I25" s="79">
        <v>1084</v>
      </c>
      <c r="J25" s="79">
        <v>1034</v>
      </c>
      <c r="K25" s="79">
        <v>1067</v>
      </c>
      <c r="L25" s="112">
        <v>1082</v>
      </c>
      <c r="M25" s="126">
        <v>1044</v>
      </c>
    </row>
    <row r="26" spans="1:13" x14ac:dyDescent="0.35">
      <c r="A26" s="62" t="s">
        <v>5</v>
      </c>
      <c r="B26" s="79">
        <v>4867</v>
      </c>
      <c r="C26" s="79">
        <v>5126</v>
      </c>
      <c r="D26" s="79">
        <v>5359</v>
      </c>
      <c r="E26" s="79">
        <v>5654</v>
      </c>
      <c r="F26" s="79">
        <v>5849</v>
      </c>
      <c r="G26" s="79">
        <v>5413</v>
      </c>
      <c r="H26" s="79">
        <v>5073</v>
      </c>
      <c r="I26" s="79">
        <v>4950</v>
      </c>
      <c r="J26" s="79">
        <v>5091</v>
      </c>
      <c r="K26" s="79">
        <v>5311</v>
      </c>
      <c r="L26" s="112">
        <v>4974</v>
      </c>
      <c r="M26" s="3">
        <v>5045</v>
      </c>
    </row>
    <row r="27" spans="1:13" x14ac:dyDescent="0.35">
      <c r="A27" s="62" t="s">
        <v>6</v>
      </c>
      <c r="B27" s="79">
        <v>12153</v>
      </c>
      <c r="C27" s="79">
        <v>12131</v>
      </c>
      <c r="D27" s="79">
        <v>12422</v>
      </c>
      <c r="E27" s="79">
        <v>12489</v>
      </c>
      <c r="F27" s="79">
        <v>12487</v>
      </c>
      <c r="G27" s="79">
        <v>11902</v>
      </c>
      <c r="H27" s="79">
        <v>11651</v>
      </c>
      <c r="I27" s="79">
        <v>11973</v>
      </c>
      <c r="J27" s="79">
        <v>11571</v>
      </c>
      <c r="K27" s="79">
        <v>11415</v>
      </c>
      <c r="L27" s="112">
        <v>11619</v>
      </c>
      <c r="M27" s="3">
        <v>11773</v>
      </c>
    </row>
    <row r="28" spans="1:13" x14ac:dyDescent="0.35">
      <c r="A28" s="62" t="s">
        <v>7</v>
      </c>
      <c r="B28" s="79">
        <v>138572</v>
      </c>
      <c r="C28" s="79">
        <v>148459</v>
      </c>
      <c r="D28" s="79">
        <v>162206</v>
      </c>
      <c r="E28" s="79">
        <v>171165</v>
      </c>
      <c r="F28" s="79">
        <v>182743</v>
      </c>
      <c r="G28" s="79">
        <v>176123</v>
      </c>
      <c r="H28" s="79">
        <v>170448</v>
      </c>
      <c r="I28" s="79">
        <v>173301</v>
      </c>
      <c r="J28" s="79">
        <v>181763</v>
      </c>
      <c r="K28" s="79">
        <v>183874</v>
      </c>
      <c r="L28" s="112">
        <v>174669</v>
      </c>
      <c r="M28" s="3">
        <v>173596</v>
      </c>
    </row>
    <row r="29" spans="1:13" x14ac:dyDescent="0.35">
      <c r="A29" s="62" t="s">
        <v>8</v>
      </c>
      <c r="B29" s="79">
        <v>18096</v>
      </c>
      <c r="C29" s="79">
        <v>18097</v>
      </c>
      <c r="D29" s="79">
        <v>19037</v>
      </c>
      <c r="E29" s="79">
        <v>19693</v>
      </c>
      <c r="F29" s="79">
        <v>20725</v>
      </c>
      <c r="G29" s="79">
        <v>20198</v>
      </c>
      <c r="H29" s="79">
        <v>20063</v>
      </c>
      <c r="I29" s="79">
        <v>20989</v>
      </c>
      <c r="J29" s="79">
        <v>22334</v>
      </c>
      <c r="K29" s="79">
        <v>22972</v>
      </c>
      <c r="L29" s="112">
        <v>22896</v>
      </c>
      <c r="M29" s="3">
        <v>24081</v>
      </c>
    </row>
    <row r="30" spans="1:13" x14ac:dyDescent="0.35">
      <c r="A30" s="62" t="s">
        <v>9</v>
      </c>
      <c r="B30" s="79">
        <v>2369</v>
      </c>
      <c r="C30" s="79">
        <v>2435</v>
      </c>
      <c r="D30" s="79">
        <v>2522</v>
      </c>
      <c r="E30" s="79">
        <v>2592</v>
      </c>
      <c r="F30" s="79">
        <v>2869</v>
      </c>
      <c r="G30" s="79">
        <v>2599</v>
      </c>
      <c r="H30" s="79">
        <v>2411</v>
      </c>
      <c r="I30" s="79">
        <v>2452</v>
      </c>
      <c r="J30" s="79">
        <v>2668</v>
      </c>
      <c r="K30" s="79">
        <v>2703</v>
      </c>
      <c r="L30" s="112">
        <v>2691</v>
      </c>
      <c r="M30" s="3">
        <v>2821</v>
      </c>
    </row>
    <row r="31" spans="1:13" x14ac:dyDescent="0.35">
      <c r="A31" s="62" t="s">
        <v>10</v>
      </c>
      <c r="B31" s="79">
        <v>29182</v>
      </c>
      <c r="C31" s="79">
        <v>29550</v>
      </c>
      <c r="D31" s="79">
        <v>30851</v>
      </c>
      <c r="E31" s="79">
        <v>31665</v>
      </c>
      <c r="F31" s="79">
        <v>32535</v>
      </c>
      <c r="G31" s="79">
        <v>31443</v>
      </c>
      <c r="H31" s="79">
        <v>30688</v>
      </c>
      <c r="I31" s="79">
        <v>30456</v>
      </c>
      <c r="J31" s="79">
        <v>30538</v>
      </c>
      <c r="K31" s="79">
        <v>30813</v>
      </c>
      <c r="L31" s="112">
        <v>29361</v>
      </c>
      <c r="M31" s="3">
        <v>29961</v>
      </c>
    </row>
    <row r="32" spans="1:13" x14ac:dyDescent="0.35">
      <c r="A32" s="62" t="s">
        <v>11</v>
      </c>
      <c r="B32" s="79">
        <v>263</v>
      </c>
      <c r="C32" s="79">
        <v>220</v>
      </c>
      <c r="D32" s="79">
        <v>217</v>
      </c>
      <c r="E32" s="79">
        <v>197</v>
      </c>
      <c r="F32" s="79">
        <v>215</v>
      </c>
      <c r="G32" s="79">
        <v>189</v>
      </c>
      <c r="H32" s="79">
        <v>205</v>
      </c>
      <c r="I32" s="79">
        <v>225</v>
      </c>
      <c r="J32" s="79">
        <v>226</v>
      </c>
      <c r="K32" s="79">
        <v>235</v>
      </c>
      <c r="L32" s="112">
        <v>239</v>
      </c>
      <c r="M32" s="126">
        <v>222</v>
      </c>
    </row>
    <row r="33" spans="1:13" x14ac:dyDescent="0.35">
      <c r="A33" s="62" t="s">
        <v>12</v>
      </c>
      <c r="B33" s="79">
        <v>6416</v>
      </c>
      <c r="C33" s="79">
        <v>6714</v>
      </c>
      <c r="D33" s="79">
        <v>7052</v>
      </c>
      <c r="E33" s="79">
        <v>7388</v>
      </c>
      <c r="F33" s="79">
        <v>7777</v>
      </c>
      <c r="G33" s="79">
        <v>7269</v>
      </c>
      <c r="H33" s="79">
        <v>7087</v>
      </c>
      <c r="I33" s="79">
        <v>7203</v>
      </c>
      <c r="J33" s="79">
        <v>6993</v>
      </c>
      <c r="K33" s="79">
        <v>6974</v>
      </c>
      <c r="L33" s="112">
        <v>7036</v>
      </c>
      <c r="M33" s="3">
        <v>7414</v>
      </c>
    </row>
    <row r="34" spans="1:13" x14ac:dyDescent="0.35">
      <c r="A34" s="62" t="s">
        <v>13</v>
      </c>
      <c r="B34" s="79">
        <v>153631</v>
      </c>
      <c r="C34" s="79">
        <v>165197</v>
      </c>
      <c r="D34" s="79">
        <v>179463</v>
      </c>
      <c r="E34" s="79">
        <v>188000</v>
      </c>
      <c r="F34" s="79">
        <v>201448</v>
      </c>
      <c r="G34" s="79">
        <v>179391</v>
      </c>
      <c r="H34" s="79">
        <v>189302</v>
      </c>
      <c r="I34" s="79">
        <v>194938</v>
      </c>
      <c r="J34" s="79">
        <v>221257</v>
      </c>
      <c r="K34" s="79">
        <v>231448</v>
      </c>
      <c r="L34" s="112">
        <v>219558</v>
      </c>
      <c r="M34" s="3">
        <v>215659</v>
      </c>
    </row>
    <row r="35" spans="1:13" x14ac:dyDescent="0.35">
      <c r="A35" s="62" t="s">
        <v>14</v>
      </c>
      <c r="B35" s="79">
        <v>17660</v>
      </c>
      <c r="C35" s="79">
        <v>18070</v>
      </c>
      <c r="D35" s="79">
        <v>18591</v>
      </c>
      <c r="E35" s="79">
        <v>18481</v>
      </c>
      <c r="F35" s="79">
        <v>18006</v>
      </c>
      <c r="G35" s="79">
        <v>16414</v>
      </c>
      <c r="H35" s="79">
        <v>15844</v>
      </c>
      <c r="I35" s="79">
        <v>16200</v>
      </c>
      <c r="J35" s="79">
        <v>16186</v>
      </c>
      <c r="K35" s="79">
        <v>16412</v>
      </c>
      <c r="L35" s="112">
        <v>16206</v>
      </c>
      <c r="M35" s="3">
        <v>16189</v>
      </c>
    </row>
    <row r="36" spans="1:13" x14ac:dyDescent="0.35">
      <c r="A36" s="62" t="s">
        <v>15</v>
      </c>
      <c r="B36" s="79">
        <v>10082</v>
      </c>
      <c r="C36" s="79">
        <v>10579</v>
      </c>
      <c r="D36" s="79">
        <v>11158</v>
      </c>
      <c r="E36" s="79">
        <v>11660</v>
      </c>
      <c r="F36" s="79">
        <v>12272</v>
      </c>
      <c r="G36" s="79">
        <v>11673</v>
      </c>
      <c r="H36" s="79">
        <v>11714</v>
      </c>
      <c r="I36" s="79">
        <v>12559</v>
      </c>
      <c r="J36" s="79">
        <v>13457</v>
      </c>
      <c r="K36" s="79">
        <v>15197</v>
      </c>
      <c r="L36" s="112">
        <v>14890</v>
      </c>
      <c r="M36" s="3">
        <v>14631</v>
      </c>
    </row>
    <row r="37" spans="1:13" x14ac:dyDescent="0.35">
      <c r="A37" s="62" t="s">
        <v>16</v>
      </c>
      <c r="B37" s="79">
        <v>1500</v>
      </c>
      <c r="C37" s="79">
        <v>1452</v>
      </c>
      <c r="D37" s="79">
        <v>1439</v>
      </c>
      <c r="E37" s="79">
        <v>1385</v>
      </c>
      <c r="F37" s="79">
        <v>1382</v>
      </c>
      <c r="G37" s="79">
        <v>1341</v>
      </c>
      <c r="H37" s="79">
        <v>1407</v>
      </c>
      <c r="I37" s="79">
        <v>1411</v>
      </c>
      <c r="J37" s="79">
        <v>1288</v>
      </c>
      <c r="K37" s="79">
        <v>1200</v>
      </c>
      <c r="L37" s="112">
        <v>1214</v>
      </c>
      <c r="M37" s="3">
        <v>1230</v>
      </c>
    </row>
    <row r="38" spans="1:13" x14ac:dyDescent="0.35">
      <c r="A38" s="62" t="s">
        <v>17</v>
      </c>
      <c r="B38" s="79">
        <v>4232</v>
      </c>
      <c r="C38" s="79">
        <v>4527</v>
      </c>
      <c r="D38" s="79">
        <v>4804</v>
      </c>
      <c r="E38" s="79">
        <v>4975</v>
      </c>
      <c r="F38" s="79">
        <v>5218</v>
      </c>
      <c r="G38" s="79">
        <v>4797</v>
      </c>
      <c r="H38" s="79">
        <v>4503</v>
      </c>
      <c r="I38" s="79">
        <v>4558</v>
      </c>
      <c r="J38" s="79">
        <v>4316</v>
      </c>
      <c r="K38" s="79">
        <v>4771</v>
      </c>
      <c r="L38" s="112">
        <v>4712</v>
      </c>
      <c r="M38" s="3">
        <v>5066</v>
      </c>
    </row>
    <row r="39" spans="1:13" x14ac:dyDescent="0.35">
      <c r="A39" s="62" t="s">
        <v>18</v>
      </c>
      <c r="B39" s="79">
        <v>13270</v>
      </c>
      <c r="C39" s="79">
        <v>13904</v>
      </c>
      <c r="D39" s="79">
        <v>14447</v>
      </c>
      <c r="E39" s="79">
        <v>14851</v>
      </c>
      <c r="F39" s="79">
        <v>15684</v>
      </c>
      <c r="G39" s="79">
        <v>14875</v>
      </c>
      <c r="H39" s="79">
        <v>14287</v>
      </c>
      <c r="I39" s="79">
        <v>14364</v>
      </c>
      <c r="J39" s="79">
        <v>15146</v>
      </c>
      <c r="K39" s="79">
        <v>15657</v>
      </c>
      <c r="L39" s="112">
        <v>15361</v>
      </c>
      <c r="M39" s="3">
        <v>15129</v>
      </c>
    </row>
    <row r="40" spans="1:13" x14ac:dyDescent="0.35">
      <c r="A40" s="62" t="s">
        <v>19</v>
      </c>
      <c r="B40" s="79">
        <v>7977</v>
      </c>
      <c r="C40" s="79">
        <v>8250</v>
      </c>
      <c r="D40" s="79">
        <v>8584</v>
      </c>
      <c r="E40" s="79">
        <v>8980</v>
      </c>
      <c r="F40" s="79">
        <v>9529</v>
      </c>
      <c r="G40" s="79">
        <v>9087</v>
      </c>
      <c r="H40" s="79">
        <v>8964</v>
      </c>
      <c r="I40" s="79">
        <v>9062</v>
      </c>
      <c r="J40" s="79">
        <v>10155</v>
      </c>
      <c r="K40" s="79">
        <v>11084</v>
      </c>
      <c r="L40" s="112">
        <v>10029</v>
      </c>
      <c r="M40" s="3">
        <v>9752</v>
      </c>
    </row>
    <row r="41" spans="1:13" x14ac:dyDescent="0.35">
      <c r="A41" s="62" t="s">
        <v>20</v>
      </c>
      <c r="B41" s="67">
        <f t="shared" ref="B41:G41" si="2">SUM(B24:B40)</f>
        <v>438789</v>
      </c>
      <c r="C41" s="67">
        <f t="shared" si="2"/>
        <v>464530</v>
      </c>
      <c r="D41" s="67">
        <f t="shared" si="2"/>
        <v>499530</v>
      </c>
      <c r="E41" s="67">
        <f t="shared" si="2"/>
        <v>521275</v>
      </c>
      <c r="F41" s="67">
        <f t="shared" si="2"/>
        <v>552111</v>
      </c>
      <c r="G41" s="67">
        <f t="shared" si="2"/>
        <v>514993</v>
      </c>
      <c r="H41" s="67">
        <f t="shared" ref="H41:M41" si="3">SUM(H24:H40)</f>
        <v>515078</v>
      </c>
      <c r="I41" s="67">
        <f t="shared" si="3"/>
        <v>526559</v>
      </c>
      <c r="J41" s="67">
        <f t="shared" si="3"/>
        <v>565919</v>
      </c>
      <c r="K41" s="67">
        <f t="shared" si="3"/>
        <v>583670</v>
      </c>
      <c r="L41" s="67">
        <f t="shared" si="3"/>
        <v>557929</v>
      </c>
      <c r="M41" s="67">
        <f t="shared" si="3"/>
        <v>555549</v>
      </c>
    </row>
    <row r="42" spans="1:13" x14ac:dyDescent="0.35">
      <c r="A42" s="77" t="s">
        <v>21</v>
      </c>
      <c r="B42" s="66">
        <f>B41/B43</f>
        <v>2.0246091225231137E-2</v>
      </c>
      <c r="C42" s="66">
        <f t="shared" ref="C42:J42" si="4">C41/C43</f>
        <v>2.1059767886929995E-2</v>
      </c>
      <c r="D42" s="66">
        <f t="shared" si="4"/>
        <v>2.1939050521742533E-2</v>
      </c>
      <c r="E42" s="66">
        <f t="shared" si="4"/>
        <v>2.2332195363514502E-2</v>
      </c>
      <c r="F42" s="66">
        <f t="shared" si="4"/>
        <v>2.2915029145626362E-2</v>
      </c>
      <c r="G42" s="66">
        <f t="shared" si="4"/>
        <v>2.1211862098121394E-2</v>
      </c>
      <c r="H42" s="66">
        <f t="shared" si="4"/>
        <v>2.1287974578650792E-2</v>
      </c>
      <c r="I42" s="66">
        <f t="shared" si="4"/>
        <v>2.1462912024923373E-2</v>
      </c>
      <c r="J42" s="66">
        <f t="shared" si="4"/>
        <v>2.2978572702956841E-2</v>
      </c>
      <c r="K42" s="66">
        <f t="shared" ref="K42" si="5">K41/K43</f>
        <v>2.3419096624808514E-2</v>
      </c>
    </row>
    <row r="43" spans="1:13" x14ac:dyDescent="0.35">
      <c r="A43" s="77" t="s">
        <v>22</v>
      </c>
      <c r="B43" s="64">
        <v>21672776</v>
      </c>
      <c r="C43" s="64">
        <v>22057698</v>
      </c>
      <c r="D43" s="64">
        <v>22768989</v>
      </c>
      <c r="E43" s="64">
        <v>23341861</v>
      </c>
      <c r="F43" s="64">
        <v>24093838</v>
      </c>
      <c r="G43" s="64">
        <v>24278538</v>
      </c>
      <c r="H43" s="64">
        <v>24195726</v>
      </c>
      <c r="I43" s="64">
        <v>24533437</v>
      </c>
      <c r="J43" s="64">
        <v>24628118</v>
      </c>
      <c r="K43" s="64">
        <v>24922823</v>
      </c>
    </row>
  </sheetData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2"/>
  <sheetViews>
    <sheetView topLeftCell="A13" workbookViewId="0">
      <selection activeCell="A22" sqref="A22:L42"/>
    </sheetView>
  </sheetViews>
  <sheetFormatPr defaultRowHeight="14.5" x14ac:dyDescent="0.35"/>
  <cols>
    <col min="1" max="1" width="10.453125" bestFit="1" customWidth="1"/>
    <col min="2" max="11" width="14.90625" bestFit="1" customWidth="1"/>
    <col min="12" max="12" width="15" customWidth="1"/>
  </cols>
  <sheetData>
    <row r="1" spans="1:12" x14ac:dyDescent="0.35">
      <c r="A1" s="43" t="s">
        <v>101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6">
        <v>2017</v>
      </c>
    </row>
    <row r="2" spans="1:12" x14ac:dyDescent="0.35">
      <c r="A2" s="9" t="s">
        <v>3</v>
      </c>
      <c r="B2" s="25">
        <v>125009.461</v>
      </c>
      <c r="C2" s="25">
        <v>149334.96400000001</v>
      </c>
      <c r="D2" s="25">
        <v>134208.83478199999</v>
      </c>
      <c r="E2" s="25">
        <v>170829.85617399999</v>
      </c>
      <c r="F2" s="25">
        <v>180068.56978399999</v>
      </c>
      <c r="G2" s="25">
        <v>198619.72034999999</v>
      </c>
      <c r="H2" s="25">
        <v>217870.55985960001</v>
      </c>
      <c r="I2" s="25">
        <v>283884.13417600101</v>
      </c>
      <c r="J2" s="25">
        <v>145622.90451900099</v>
      </c>
      <c r="K2" s="28">
        <v>142339.81622500101</v>
      </c>
      <c r="L2" s="28">
        <v>158066.79</v>
      </c>
    </row>
    <row r="3" spans="1:12" x14ac:dyDescent="0.35">
      <c r="A3" s="9" t="s">
        <v>4</v>
      </c>
      <c r="B3" s="25">
        <v>21095.253000000001</v>
      </c>
      <c r="C3" s="25">
        <v>17113.870999999999</v>
      </c>
      <c r="D3" s="25">
        <v>14316.731519999999</v>
      </c>
      <c r="E3" s="25">
        <v>21078.921409999999</v>
      </c>
      <c r="F3" s="25">
        <v>14756.69987</v>
      </c>
      <c r="G3" s="25">
        <v>20064.590530000001</v>
      </c>
      <c r="H3" s="25">
        <v>23173.378514</v>
      </c>
      <c r="I3" s="25">
        <v>22979.976332999999</v>
      </c>
      <c r="J3" s="25">
        <v>20581.699091999999</v>
      </c>
      <c r="K3" s="28">
        <v>20845.847098999999</v>
      </c>
      <c r="L3" s="28">
        <v>21672.257000000001</v>
      </c>
    </row>
    <row r="4" spans="1:12" x14ac:dyDescent="0.35">
      <c r="A4" s="12" t="s">
        <v>5</v>
      </c>
      <c r="B4" s="27">
        <v>50084.137999999999</v>
      </c>
      <c r="C4" s="27">
        <v>59304.394</v>
      </c>
      <c r="D4" s="27">
        <v>44223.909108</v>
      </c>
      <c r="E4" s="27">
        <v>45314.431742000103</v>
      </c>
      <c r="F4" s="27">
        <v>46390.115014000003</v>
      </c>
      <c r="G4" s="27">
        <v>44756.212884</v>
      </c>
      <c r="H4" s="27">
        <v>74191.963470999894</v>
      </c>
      <c r="I4" s="27">
        <v>96621.780489999801</v>
      </c>
      <c r="J4" s="27">
        <v>79854.781850999803</v>
      </c>
      <c r="K4" s="29">
        <v>58538.363202</v>
      </c>
      <c r="L4" s="29">
        <v>57202.957000000002</v>
      </c>
    </row>
    <row r="5" spans="1:12" x14ac:dyDescent="0.35">
      <c r="A5" s="9" t="s">
        <v>6</v>
      </c>
      <c r="B5" s="25">
        <v>94395.187000000005</v>
      </c>
      <c r="C5" s="25">
        <v>93116.61</v>
      </c>
      <c r="D5" s="25">
        <v>86262.435031999994</v>
      </c>
      <c r="E5" s="25">
        <v>88565.230267999796</v>
      </c>
      <c r="F5" s="25">
        <v>92408.719617999799</v>
      </c>
      <c r="G5" s="25">
        <v>99920.318377999894</v>
      </c>
      <c r="H5" s="25">
        <v>110332.17814800001</v>
      </c>
      <c r="I5" s="25">
        <v>112307.913159</v>
      </c>
      <c r="J5" s="25">
        <v>93281.652665999907</v>
      </c>
      <c r="K5" s="28">
        <v>85553.036190999905</v>
      </c>
      <c r="L5" s="28">
        <v>100461.696</v>
      </c>
    </row>
    <row r="6" spans="1:12" x14ac:dyDescent="0.35">
      <c r="A6" s="12" t="s">
        <v>7</v>
      </c>
      <c r="B6" s="27">
        <v>423967.745</v>
      </c>
      <c r="C6" s="27">
        <v>487355.77500000002</v>
      </c>
      <c r="D6" s="27">
        <v>389561.95596199902</v>
      </c>
      <c r="E6" s="27">
        <v>451715.90755200002</v>
      </c>
      <c r="F6" s="27">
        <v>453628.87480400002</v>
      </c>
      <c r="G6" s="27">
        <v>536078.21900399996</v>
      </c>
      <c r="H6" s="27">
        <v>676948.619534884</v>
      </c>
      <c r="I6" s="27">
        <v>660920.22652399703</v>
      </c>
      <c r="J6" s="27">
        <v>597219.19138199801</v>
      </c>
      <c r="K6" s="29">
        <v>569622.72033899999</v>
      </c>
      <c r="L6" s="29">
        <v>561741.34100000001</v>
      </c>
    </row>
    <row r="7" spans="1:12" x14ac:dyDescent="0.35">
      <c r="A7" s="12" t="s">
        <v>8</v>
      </c>
      <c r="B7" s="27">
        <v>117302.83500000001</v>
      </c>
      <c r="C7" s="27">
        <v>131331.73300000001</v>
      </c>
      <c r="D7" s="27">
        <v>112533.538544</v>
      </c>
      <c r="E7" s="27">
        <v>132311.387984</v>
      </c>
      <c r="F7" s="27">
        <v>132818.69771400001</v>
      </c>
      <c r="G7" s="27">
        <v>120987.19246000001</v>
      </c>
      <c r="H7" s="27">
        <v>139370.86097899999</v>
      </c>
      <c r="I7" s="27">
        <v>144590.58030599999</v>
      </c>
      <c r="J7" s="27">
        <v>110150.51893599999</v>
      </c>
      <c r="K7" s="29">
        <v>137630.52027199999</v>
      </c>
      <c r="L7" s="29">
        <v>120571.023</v>
      </c>
    </row>
    <row r="8" spans="1:12" x14ac:dyDescent="0.35">
      <c r="A8" s="9" t="s">
        <v>9</v>
      </c>
      <c r="B8" s="25">
        <v>66729.368000000002</v>
      </c>
      <c r="C8" s="25">
        <v>55644.21</v>
      </c>
      <c r="D8" s="25">
        <v>59205.697719999996</v>
      </c>
      <c r="E8" s="25">
        <v>111080.77563</v>
      </c>
      <c r="F8" s="25">
        <v>139120.89202999999</v>
      </c>
      <c r="G8" s="25">
        <v>130311.09186</v>
      </c>
      <c r="H8" s="25">
        <v>120879.22167</v>
      </c>
      <c r="I8" s="25">
        <v>220609.10095200001</v>
      </c>
      <c r="J8" s="25">
        <v>111561.129099</v>
      </c>
      <c r="K8" s="28">
        <v>122521.985913</v>
      </c>
      <c r="L8" s="28">
        <v>144633.79699999999</v>
      </c>
    </row>
    <row r="9" spans="1:12" x14ac:dyDescent="0.35">
      <c r="A9" s="9" t="s">
        <v>10</v>
      </c>
      <c r="B9" s="25">
        <v>320876.73100000003</v>
      </c>
      <c r="C9" s="25">
        <v>341762.19099999999</v>
      </c>
      <c r="D9" s="25">
        <v>271287.861454</v>
      </c>
      <c r="E9" s="25">
        <v>322832.70508400002</v>
      </c>
      <c r="F9" s="25">
        <v>301631.561213999</v>
      </c>
      <c r="G9" s="25">
        <v>328861.23451399902</v>
      </c>
      <c r="H9" s="25">
        <v>332238.54881299997</v>
      </c>
      <c r="I9" s="25">
        <v>397189.32948700001</v>
      </c>
      <c r="J9" s="25">
        <v>380945.98594899999</v>
      </c>
      <c r="K9" s="28">
        <v>346264.18807799998</v>
      </c>
      <c r="L9" s="28">
        <v>351056.864</v>
      </c>
    </row>
    <row r="10" spans="1:12" x14ac:dyDescent="0.35">
      <c r="A10" s="9" t="s">
        <v>11</v>
      </c>
      <c r="B10" s="25">
        <v>8228.2530000000006</v>
      </c>
      <c r="C10" s="25">
        <v>6577.7809999999999</v>
      </c>
      <c r="D10" s="25">
        <v>4808.2425359999997</v>
      </c>
      <c r="E10" s="25">
        <v>4827.74881</v>
      </c>
      <c r="F10" s="25">
        <v>13079.337509999999</v>
      </c>
      <c r="G10" s="25">
        <v>24377.179189999999</v>
      </c>
      <c r="H10" s="25">
        <v>25580.479534999999</v>
      </c>
      <c r="I10" s="25">
        <v>38920.126060000002</v>
      </c>
      <c r="J10" s="25">
        <v>32663.292458</v>
      </c>
      <c r="K10" s="28">
        <v>28482.328992999999</v>
      </c>
      <c r="L10" s="28">
        <v>60030.514999999999</v>
      </c>
    </row>
    <row r="11" spans="1:12" x14ac:dyDescent="0.35">
      <c r="A11" s="9" t="s">
        <v>12</v>
      </c>
      <c r="B11" s="25">
        <v>132888.39000000001</v>
      </c>
      <c r="C11" s="25">
        <v>138030.40700000001</v>
      </c>
      <c r="D11" s="25">
        <v>122702.346856</v>
      </c>
      <c r="E11" s="25">
        <v>144036.91034</v>
      </c>
      <c r="F11" s="25">
        <v>147319.67232799999</v>
      </c>
      <c r="G11" s="25">
        <v>171128.52684199999</v>
      </c>
      <c r="H11" s="25">
        <v>170641.737613</v>
      </c>
      <c r="I11" s="25">
        <v>262758.72873099998</v>
      </c>
      <c r="J11" s="25">
        <v>227323.387395</v>
      </c>
      <c r="K11" s="28">
        <v>172703.529094</v>
      </c>
      <c r="L11" s="28">
        <v>236021.17499999999</v>
      </c>
    </row>
    <row r="12" spans="1:12" x14ac:dyDescent="0.35">
      <c r="A12" s="9" t="s">
        <v>13</v>
      </c>
      <c r="B12" s="25">
        <v>379806.96899999998</v>
      </c>
      <c r="C12" s="25">
        <v>402864.66399999999</v>
      </c>
      <c r="D12" s="25">
        <v>359260.88893600099</v>
      </c>
      <c r="E12" s="25">
        <v>503674.31423000002</v>
      </c>
      <c r="F12" s="25">
        <v>468410.30621399998</v>
      </c>
      <c r="G12" s="25">
        <v>630810.888906001</v>
      </c>
      <c r="H12" s="25">
        <v>647794.80543898698</v>
      </c>
      <c r="I12" s="25">
        <v>818022.91139999905</v>
      </c>
      <c r="J12" s="25">
        <v>713944.96243599802</v>
      </c>
      <c r="K12" s="28">
        <v>562410.44839899905</v>
      </c>
      <c r="L12" s="28">
        <v>629959.39199999999</v>
      </c>
    </row>
    <row r="13" spans="1:12" x14ac:dyDescent="0.35">
      <c r="A13" s="9" t="s">
        <v>14</v>
      </c>
      <c r="B13" s="25">
        <v>338020.67499999999</v>
      </c>
      <c r="C13" s="25">
        <v>332386.587</v>
      </c>
      <c r="D13" s="25">
        <v>329965.56662300002</v>
      </c>
      <c r="E13" s="25">
        <v>371185.93677799997</v>
      </c>
      <c r="F13" s="25">
        <v>332373.87251699902</v>
      </c>
      <c r="G13" s="25">
        <v>337075.53156599897</v>
      </c>
      <c r="H13" s="25">
        <v>313326.79624756798</v>
      </c>
      <c r="I13" s="25">
        <v>322562.92086300103</v>
      </c>
      <c r="J13" s="25">
        <v>389687.72559099999</v>
      </c>
      <c r="K13" s="28">
        <v>385243.243717</v>
      </c>
      <c r="L13" s="28">
        <v>443842.08299999998</v>
      </c>
    </row>
    <row r="14" spans="1:12" x14ac:dyDescent="0.35">
      <c r="A14" s="9" t="s">
        <v>15</v>
      </c>
      <c r="B14" s="25">
        <v>375999.08199999999</v>
      </c>
      <c r="C14" s="25">
        <v>359652.32799999998</v>
      </c>
      <c r="D14" s="25">
        <v>307193.66942200001</v>
      </c>
      <c r="E14" s="25">
        <v>325366.25245000102</v>
      </c>
      <c r="F14" s="25">
        <v>346487.392706001</v>
      </c>
      <c r="G14" s="25">
        <v>391389.487402</v>
      </c>
      <c r="H14" s="25">
        <v>391710.87556516402</v>
      </c>
      <c r="I14" s="25">
        <v>430546.73146299901</v>
      </c>
      <c r="J14" s="25">
        <v>460326.37574400002</v>
      </c>
      <c r="K14" s="28">
        <v>477722.44368199998</v>
      </c>
      <c r="L14" s="28">
        <v>526578.37800000003</v>
      </c>
    </row>
    <row r="15" spans="1:12" x14ac:dyDescent="0.35">
      <c r="A15" s="12" t="s">
        <v>16</v>
      </c>
      <c r="B15" s="27">
        <v>32428.071</v>
      </c>
      <c r="C15" s="27">
        <v>31306.874</v>
      </c>
      <c r="D15" s="27">
        <v>27012.810399999998</v>
      </c>
      <c r="E15" s="27">
        <v>29763.598770000001</v>
      </c>
      <c r="F15" s="27">
        <v>23339.82014</v>
      </c>
      <c r="G15" s="27">
        <v>26227.581180000001</v>
      </c>
      <c r="H15" s="27">
        <v>29256.555950999998</v>
      </c>
      <c r="I15" s="27">
        <v>33894.628414999999</v>
      </c>
      <c r="J15" s="27">
        <v>31120.501090999998</v>
      </c>
      <c r="K15" s="29">
        <v>36316.610348000002</v>
      </c>
      <c r="L15" s="29">
        <v>34089.118000000002</v>
      </c>
    </row>
    <row r="16" spans="1:12" x14ac:dyDescent="0.35">
      <c r="A16" s="9" t="s">
        <v>17</v>
      </c>
      <c r="B16" s="25">
        <v>55978.432000000001</v>
      </c>
      <c r="C16" s="25">
        <v>65615.104000000007</v>
      </c>
      <c r="D16" s="25">
        <v>50205.637269999897</v>
      </c>
      <c r="E16" s="25">
        <v>88337.073598000003</v>
      </c>
      <c r="F16" s="25">
        <v>64642.167913999998</v>
      </c>
      <c r="G16" s="25">
        <v>93244.024684000004</v>
      </c>
      <c r="H16" s="25">
        <v>112263.63239300001</v>
      </c>
      <c r="I16" s="25">
        <v>165414.437725</v>
      </c>
      <c r="J16" s="25">
        <v>93183.607340000002</v>
      </c>
      <c r="K16" s="28">
        <v>67319.231352999996</v>
      </c>
      <c r="L16" s="28">
        <v>87835.085000000006</v>
      </c>
    </row>
    <row r="17" spans="1:13" x14ac:dyDescent="0.35">
      <c r="A17" s="9" t="s">
        <v>18</v>
      </c>
      <c r="B17" s="25">
        <v>274697.826</v>
      </c>
      <c r="C17" s="25">
        <v>243176.75099999999</v>
      </c>
      <c r="D17" s="25">
        <v>197204.80843400001</v>
      </c>
      <c r="E17" s="25">
        <v>200512.78974199999</v>
      </c>
      <c r="F17" s="25">
        <v>225607.16356399999</v>
      </c>
      <c r="G17" s="25">
        <v>100612.21437</v>
      </c>
      <c r="H17" s="25">
        <v>242268.04023067301</v>
      </c>
      <c r="I17" s="25">
        <v>191841.53864700001</v>
      </c>
      <c r="J17" s="25">
        <v>125516.97968600001</v>
      </c>
      <c r="K17" s="28">
        <v>124922.78458000001</v>
      </c>
      <c r="L17" s="28">
        <v>279708.38</v>
      </c>
      <c r="M17" s="3"/>
    </row>
    <row r="18" spans="1:13" x14ac:dyDescent="0.35">
      <c r="A18" s="9" t="s">
        <v>19</v>
      </c>
      <c r="B18" s="26">
        <v>56862.292000000001</v>
      </c>
      <c r="C18" s="26">
        <v>55723.839</v>
      </c>
      <c r="D18" s="26">
        <v>46477.228596000001</v>
      </c>
      <c r="E18" s="26">
        <v>47233.207413999997</v>
      </c>
      <c r="F18" s="26">
        <v>59218.668120000002</v>
      </c>
      <c r="G18" s="26">
        <v>87859.980360000001</v>
      </c>
      <c r="H18" s="26">
        <v>122474.731812</v>
      </c>
      <c r="I18" s="26">
        <v>113873.140671</v>
      </c>
      <c r="J18" s="26">
        <v>111273.583963</v>
      </c>
      <c r="K18" s="30">
        <v>98640.234332000007</v>
      </c>
      <c r="L18" s="30">
        <v>141977.23199999999</v>
      </c>
    </row>
    <row r="19" spans="1:13" x14ac:dyDescent="0.35">
      <c r="A19" s="43" t="s">
        <v>20</v>
      </c>
      <c r="B19" s="45">
        <f t="shared" ref="B19:J19" si="0">SUM(B2:B18)</f>
        <v>2874370.7080000001</v>
      </c>
      <c r="C19" s="45">
        <f t="shared" si="0"/>
        <v>2970298.0829999996</v>
      </c>
      <c r="D19" s="45">
        <f t="shared" si="0"/>
        <v>2556432.163195</v>
      </c>
      <c r="E19" s="45">
        <f t="shared" si="0"/>
        <v>3058667.0479760012</v>
      </c>
      <c r="F19" s="45">
        <f t="shared" si="0"/>
        <v>3041302.5310609988</v>
      </c>
      <c r="G19" s="45">
        <f t="shared" si="0"/>
        <v>3342323.9944799989</v>
      </c>
      <c r="H19" s="45">
        <f t="shared" si="0"/>
        <v>3750322.9857758759</v>
      </c>
      <c r="I19" s="45">
        <f t="shared" si="0"/>
        <v>4316938.205401998</v>
      </c>
      <c r="J19" s="45">
        <f t="shared" si="0"/>
        <v>3724258.2791979969</v>
      </c>
      <c r="K19" s="45">
        <f>SUM(K2:K18)</f>
        <v>3437077.3318170002</v>
      </c>
      <c r="L19" s="45">
        <f>SUM(L2:L18)</f>
        <v>3955448.0829999996</v>
      </c>
    </row>
    <row r="22" spans="1:13" x14ac:dyDescent="0.35">
      <c r="A22" s="62" t="s">
        <v>101</v>
      </c>
      <c r="B22" s="68">
        <v>2007</v>
      </c>
      <c r="C22" s="68">
        <v>2008</v>
      </c>
      <c r="D22" s="68">
        <v>2009</v>
      </c>
      <c r="E22" s="68">
        <v>2010</v>
      </c>
      <c r="F22" s="68">
        <v>2011</v>
      </c>
      <c r="G22" s="68">
        <v>2012</v>
      </c>
      <c r="H22" s="68">
        <v>2013</v>
      </c>
      <c r="I22" s="68">
        <v>2014</v>
      </c>
      <c r="J22" s="68">
        <v>2015</v>
      </c>
      <c r="K22" s="68">
        <v>2016</v>
      </c>
      <c r="L22" s="68">
        <v>2017</v>
      </c>
    </row>
    <row r="23" spans="1:13" x14ac:dyDescent="0.35">
      <c r="A23" s="62" t="s">
        <v>3</v>
      </c>
      <c r="B23" s="81">
        <v>125009.461</v>
      </c>
      <c r="C23" s="81">
        <v>149334.96400000001</v>
      </c>
      <c r="D23" s="81">
        <v>134208.83478199999</v>
      </c>
      <c r="E23" s="81">
        <v>170829.85617399999</v>
      </c>
      <c r="F23" s="81">
        <v>180068.56978399999</v>
      </c>
      <c r="G23" s="81">
        <v>198619.72034999999</v>
      </c>
      <c r="H23" s="81">
        <v>217870.55985960001</v>
      </c>
      <c r="I23" s="81">
        <v>283884.13417600101</v>
      </c>
      <c r="J23" s="81">
        <v>145622.90451900099</v>
      </c>
      <c r="K23" s="82">
        <v>142339.81622500101</v>
      </c>
      <c r="L23" s="82">
        <v>158066.79</v>
      </c>
    </row>
    <row r="24" spans="1:13" x14ac:dyDescent="0.35">
      <c r="A24" s="62" t="s">
        <v>4</v>
      </c>
      <c r="B24" s="81">
        <v>21095.253000000001</v>
      </c>
      <c r="C24" s="81">
        <v>17113.870999999999</v>
      </c>
      <c r="D24" s="81">
        <v>14316.731519999999</v>
      </c>
      <c r="E24" s="81">
        <v>21078.921409999999</v>
      </c>
      <c r="F24" s="81">
        <v>14756.69987</v>
      </c>
      <c r="G24" s="81">
        <v>20064.590530000001</v>
      </c>
      <c r="H24" s="81">
        <v>23173.378514</v>
      </c>
      <c r="I24" s="81">
        <v>22979.976332999999</v>
      </c>
      <c r="J24" s="81">
        <v>20581.699091999999</v>
      </c>
      <c r="K24" s="82">
        <v>20845.847098999999</v>
      </c>
      <c r="L24" s="82">
        <v>21672.257000000001</v>
      </c>
    </row>
    <row r="25" spans="1:13" x14ac:dyDescent="0.35">
      <c r="A25" s="62" t="s">
        <v>5</v>
      </c>
      <c r="B25" s="81">
        <v>50084.137999999999</v>
      </c>
      <c r="C25" s="81">
        <v>59304.394</v>
      </c>
      <c r="D25" s="81">
        <v>44223.909108</v>
      </c>
      <c r="E25" s="81">
        <v>45314.431742000103</v>
      </c>
      <c r="F25" s="81">
        <v>46390.115014000003</v>
      </c>
      <c r="G25" s="81">
        <v>44756.212884</v>
      </c>
      <c r="H25" s="81">
        <v>74191.963470999894</v>
      </c>
      <c r="I25" s="81">
        <v>96621.780489999801</v>
      </c>
      <c r="J25" s="81">
        <v>79854.781850999803</v>
      </c>
      <c r="K25" s="82">
        <v>58538.363202</v>
      </c>
      <c r="L25" s="82">
        <v>57202.957000000002</v>
      </c>
    </row>
    <row r="26" spans="1:13" x14ac:dyDescent="0.35">
      <c r="A26" s="62" t="s">
        <v>6</v>
      </c>
      <c r="B26" s="81">
        <v>94395.187000000005</v>
      </c>
      <c r="C26" s="81">
        <v>93116.61</v>
      </c>
      <c r="D26" s="81">
        <v>86262.435031999994</v>
      </c>
      <c r="E26" s="81">
        <v>88565.230267999796</v>
      </c>
      <c r="F26" s="81">
        <v>92408.719617999799</v>
      </c>
      <c r="G26" s="81">
        <v>99920.318377999894</v>
      </c>
      <c r="H26" s="81">
        <v>110332.17814800001</v>
      </c>
      <c r="I26" s="81">
        <v>112307.913159</v>
      </c>
      <c r="J26" s="81">
        <v>93281.652665999907</v>
      </c>
      <c r="K26" s="82">
        <v>85553.036190999905</v>
      </c>
      <c r="L26" s="82">
        <v>100461.696</v>
      </c>
    </row>
    <row r="27" spans="1:13" x14ac:dyDescent="0.35">
      <c r="A27" s="62" t="s">
        <v>7</v>
      </c>
      <c r="B27" s="81">
        <v>423967.745</v>
      </c>
      <c r="C27" s="81">
        <v>487355.77500000002</v>
      </c>
      <c r="D27" s="81">
        <v>389561.95596199902</v>
      </c>
      <c r="E27" s="81">
        <v>451715.90755200002</v>
      </c>
      <c r="F27" s="81">
        <v>453628.87480400002</v>
      </c>
      <c r="G27" s="81">
        <v>536078.21900399996</v>
      </c>
      <c r="H27" s="81">
        <v>676948.619534884</v>
      </c>
      <c r="I27" s="81">
        <v>660920.22652399703</v>
      </c>
      <c r="J27" s="81">
        <v>597219.19138199801</v>
      </c>
      <c r="K27" s="82">
        <v>569622.72033899999</v>
      </c>
      <c r="L27" s="82">
        <v>561741.34100000001</v>
      </c>
    </row>
    <row r="28" spans="1:13" x14ac:dyDescent="0.35">
      <c r="A28" s="62" t="s">
        <v>8</v>
      </c>
      <c r="B28" s="81">
        <v>117302.83500000001</v>
      </c>
      <c r="C28" s="81">
        <v>131331.73300000001</v>
      </c>
      <c r="D28" s="81">
        <v>112533.538544</v>
      </c>
      <c r="E28" s="81">
        <v>132311.387984</v>
      </c>
      <c r="F28" s="81">
        <v>132818.69771400001</v>
      </c>
      <c r="G28" s="81">
        <v>120987.19246000001</v>
      </c>
      <c r="H28" s="81">
        <v>139370.86097899999</v>
      </c>
      <c r="I28" s="81">
        <v>144590.58030599999</v>
      </c>
      <c r="J28" s="81">
        <v>110150.51893599999</v>
      </c>
      <c r="K28" s="82">
        <v>137630.52027199999</v>
      </c>
      <c r="L28" s="82">
        <v>120571.023</v>
      </c>
    </row>
    <row r="29" spans="1:13" x14ac:dyDescent="0.35">
      <c r="A29" s="62" t="s">
        <v>9</v>
      </c>
      <c r="B29" s="81">
        <v>66729.368000000002</v>
      </c>
      <c r="C29" s="81">
        <v>55644.21</v>
      </c>
      <c r="D29" s="81">
        <v>59205.697719999996</v>
      </c>
      <c r="E29" s="81">
        <v>111080.77563</v>
      </c>
      <c r="F29" s="81">
        <v>139120.89202999999</v>
      </c>
      <c r="G29" s="81">
        <v>130311.09186</v>
      </c>
      <c r="H29" s="81">
        <v>120879.22167</v>
      </c>
      <c r="I29" s="81">
        <v>220609.10095200001</v>
      </c>
      <c r="J29" s="81">
        <v>111561.129099</v>
      </c>
      <c r="K29" s="82">
        <v>122521.985913</v>
      </c>
      <c r="L29" s="82">
        <v>144633.79699999999</v>
      </c>
    </row>
    <row r="30" spans="1:13" x14ac:dyDescent="0.35">
      <c r="A30" s="62" t="s">
        <v>10</v>
      </c>
      <c r="B30" s="81">
        <v>320876.73100000003</v>
      </c>
      <c r="C30" s="81">
        <v>341762.19099999999</v>
      </c>
      <c r="D30" s="81">
        <v>271287.861454</v>
      </c>
      <c r="E30" s="81">
        <v>322832.70508400002</v>
      </c>
      <c r="F30" s="81">
        <v>301631.561213999</v>
      </c>
      <c r="G30" s="81">
        <v>328861.23451399902</v>
      </c>
      <c r="H30" s="81">
        <v>332238.54881299997</v>
      </c>
      <c r="I30" s="81">
        <v>397189.32948700001</v>
      </c>
      <c r="J30" s="81">
        <v>380945.98594899999</v>
      </c>
      <c r="K30" s="82">
        <v>346264.18807799998</v>
      </c>
      <c r="L30" s="82">
        <v>351056.864</v>
      </c>
    </row>
    <row r="31" spans="1:13" x14ac:dyDescent="0.35">
      <c r="A31" s="62" t="s">
        <v>11</v>
      </c>
      <c r="B31" s="81">
        <v>8228.2530000000006</v>
      </c>
      <c r="C31" s="81">
        <v>6577.7809999999999</v>
      </c>
      <c r="D31" s="81">
        <v>4808.2425359999997</v>
      </c>
      <c r="E31" s="81">
        <v>4827.74881</v>
      </c>
      <c r="F31" s="81">
        <v>13079.337509999999</v>
      </c>
      <c r="G31" s="81">
        <v>24377.179189999999</v>
      </c>
      <c r="H31" s="81">
        <v>25580.479534999999</v>
      </c>
      <c r="I31" s="81">
        <v>38920.126060000002</v>
      </c>
      <c r="J31" s="81">
        <v>32663.292458</v>
      </c>
      <c r="K31" s="82">
        <v>28482.328992999999</v>
      </c>
      <c r="L31" s="82">
        <v>60030.514999999999</v>
      </c>
    </row>
    <row r="32" spans="1:13" x14ac:dyDescent="0.35">
      <c r="A32" s="62" t="s">
        <v>12</v>
      </c>
      <c r="B32" s="81">
        <v>132888.39000000001</v>
      </c>
      <c r="C32" s="81">
        <v>138030.40700000001</v>
      </c>
      <c r="D32" s="81">
        <v>122702.346856</v>
      </c>
      <c r="E32" s="81">
        <v>144036.91034</v>
      </c>
      <c r="F32" s="81">
        <v>147319.67232799999</v>
      </c>
      <c r="G32" s="81">
        <v>171128.52684199999</v>
      </c>
      <c r="H32" s="81">
        <v>170641.737613</v>
      </c>
      <c r="I32" s="81">
        <v>262758.72873099998</v>
      </c>
      <c r="J32" s="81">
        <v>227323.387395</v>
      </c>
      <c r="K32" s="82">
        <v>172703.529094</v>
      </c>
      <c r="L32" s="82">
        <v>236021.17499999999</v>
      </c>
    </row>
    <row r="33" spans="1:12" x14ac:dyDescent="0.35">
      <c r="A33" s="62" t="s">
        <v>13</v>
      </c>
      <c r="B33" s="81">
        <v>379806.96899999998</v>
      </c>
      <c r="C33" s="81">
        <v>402864.66399999999</v>
      </c>
      <c r="D33" s="81">
        <v>359260.88893600099</v>
      </c>
      <c r="E33" s="81">
        <v>503674.31423000002</v>
      </c>
      <c r="F33" s="81">
        <v>468410.30621399998</v>
      </c>
      <c r="G33" s="81">
        <v>630810.888906001</v>
      </c>
      <c r="H33" s="81">
        <v>647794.80543898698</v>
      </c>
      <c r="I33" s="81">
        <v>818022.91139999905</v>
      </c>
      <c r="J33" s="81">
        <v>713944.96243599802</v>
      </c>
      <c r="K33" s="82">
        <v>562410.44839899905</v>
      </c>
      <c r="L33" s="82">
        <v>629959.39199999999</v>
      </c>
    </row>
    <row r="34" spans="1:12" x14ac:dyDescent="0.35">
      <c r="A34" s="62" t="s">
        <v>14</v>
      </c>
      <c r="B34" s="81">
        <v>338020.67499999999</v>
      </c>
      <c r="C34" s="81">
        <v>332386.587</v>
      </c>
      <c r="D34" s="81">
        <v>329965.56662300002</v>
      </c>
      <c r="E34" s="81">
        <v>371185.93677799997</v>
      </c>
      <c r="F34" s="81">
        <v>332373.87251699902</v>
      </c>
      <c r="G34" s="81">
        <v>337075.53156599897</v>
      </c>
      <c r="H34" s="81">
        <v>313326.79624756798</v>
      </c>
      <c r="I34" s="81">
        <v>322562.92086300103</v>
      </c>
      <c r="J34" s="81">
        <v>389687.72559099999</v>
      </c>
      <c r="K34" s="82">
        <v>385243.243717</v>
      </c>
      <c r="L34" s="82">
        <v>443842.08299999998</v>
      </c>
    </row>
    <row r="35" spans="1:12" x14ac:dyDescent="0.35">
      <c r="A35" s="62" t="s">
        <v>15</v>
      </c>
      <c r="B35" s="81">
        <v>375999.08199999999</v>
      </c>
      <c r="C35" s="81">
        <v>359652.32799999998</v>
      </c>
      <c r="D35" s="81">
        <v>307193.66942200001</v>
      </c>
      <c r="E35" s="81">
        <v>325366.25245000102</v>
      </c>
      <c r="F35" s="81">
        <v>346487.392706001</v>
      </c>
      <c r="G35" s="81">
        <v>391389.487402</v>
      </c>
      <c r="H35" s="81">
        <v>391710.87556516402</v>
      </c>
      <c r="I35" s="81">
        <v>430546.73146299901</v>
      </c>
      <c r="J35" s="81">
        <v>460326.37574400002</v>
      </c>
      <c r="K35" s="82">
        <v>477722.44368199998</v>
      </c>
      <c r="L35" s="82">
        <v>526578.37800000003</v>
      </c>
    </row>
    <row r="36" spans="1:12" x14ac:dyDescent="0.35">
      <c r="A36" s="62" t="s">
        <v>16</v>
      </c>
      <c r="B36" s="81">
        <v>32428.071</v>
      </c>
      <c r="C36" s="81">
        <v>31306.874</v>
      </c>
      <c r="D36" s="81">
        <v>27012.810399999998</v>
      </c>
      <c r="E36" s="81">
        <v>29763.598770000001</v>
      </c>
      <c r="F36" s="81">
        <v>23339.82014</v>
      </c>
      <c r="G36" s="81">
        <v>26227.581180000001</v>
      </c>
      <c r="H36" s="81">
        <v>29256.555950999998</v>
      </c>
      <c r="I36" s="81">
        <v>33894.628414999999</v>
      </c>
      <c r="J36" s="81">
        <v>31120.501090999998</v>
      </c>
      <c r="K36" s="82">
        <v>36316.610348000002</v>
      </c>
      <c r="L36" s="82">
        <v>34089.118000000002</v>
      </c>
    </row>
    <row r="37" spans="1:12" x14ac:dyDescent="0.35">
      <c r="A37" s="62" t="s">
        <v>17</v>
      </c>
      <c r="B37" s="81">
        <v>55978.432000000001</v>
      </c>
      <c r="C37" s="81">
        <v>65615.104000000007</v>
      </c>
      <c r="D37" s="81">
        <v>50205.637269999897</v>
      </c>
      <c r="E37" s="81">
        <v>88337.073598000003</v>
      </c>
      <c r="F37" s="81">
        <v>64642.167913999998</v>
      </c>
      <c r="G37" s="81">
        <v>93244.024684000004</v>
      </c>
      <c r="H37" s="81">
        <v>112263.63239300001</v>
      </c>
      <c r="I37" s="81">
        <v>165414.437725</v>
      </c>
      <c r="J37" s="81">
        <v>93183.607340000002</v>
      </c>
      <c r="K37" s="82">
        <v>67319.231352999996</v>
      </c>
      <c r="L37" s="82">
        <v>87835.085000000006</v>
      </c>
    </row>
    <row r="38" spans="1:12" x14ac:dyDescent="0.35">
      <c r="A38" s="62" t="s">
        <v>18</v>
      </c>
      <c r="B38" s="81">
        <v>274697.826</v>
      </c>
      <c r="C38" s="81">
        <v>243176.75099999999</v>
      </c>
      <c r="D38" s="81">
        <v>197204.80843400001</v>
      </c>
      <c r="E38" s="81">
        <v>200512.78974199999</v>
      </c>
      <c r="F38" s="81">
        <v>225607.16356399999</v>
      </c>
      <c r="G38" s="81">
        <v>100612.21437</v>
      </c>
      <c r="H38" s="81">
        <v>242268.04023067301</v>
      </c>
      <c r="I38" s="81">
        <v>191841.53864700001</v>
      </c>
      <c r="J38" s="81">
        <v>125516.97968600001</v>
      </c>
      <c r="K38" s="82">
        <v>124922.78458000001</v>
      </c>
      <c r="L38" s="82">
        <v>279708.38</v>
      </c>
    </row>
    <row r="39" spans="1:12" x14ac:dyDescent="0.35">
      <c r="A39" s="62" t="s">
        <v>19</v>
      </c>
      <c r="B39" s="83">
        <v>56862.292000000001</v>
      </c>
      <c r="C39" s="83">
        <v>55723.839</v>
      </c>
      <c r="D39" s="83">
        <v>46477.228596000001</v>
      </c>
      <c r="E39" s="83">
        <v>47233.207413999997</v>
      </c>
      <c r="F39" s="83">
        <v>59218.668120000002</v>
      </c>
      <c r="G39" s="83">
        <v>87859.980360000001</v>
      </c>
      <c r="H39" s="83">
        <v>122474.731812</v>
      </c>
      <c r="I39" s="83">
        <v>113873.140671</v>
      </c>
      <c r="J39" s="83">
        <v>111273.583963</v>
      </c>
      <c r="K39" s="84">
        <v>98640.234332000007</v>
      </c>
      <c r="L39" s="84">
        <v>141977.23199999999</v>
      </c>
    </row>
    <row r="40" spans="1:12" x14ac:dyDescent="0.35">
      <c r="A40" s="62" t="s">
        <v>20</v>
      </c>
      <c r="B40" s="64">
        <f t="shared" ref="B40:J40" si="1">SUM(B23:B39)</f>
        <v>2874370.7080000001</v>
      </c>
      <c r="C40" s="64">
        <f t="shared" si="1"/>
        <v>2970298.0829999996</v>
      </c>
      <c r="D40" s="64">
        <f t="shared" si="1"/>
        <v>2556432.163195</v>
      </c>
      <c r="E40" s="64">
        <f t="shared" si="1"/>
        <v>3058667.0479760012</v>
      </c>
      <c r="F40" s="64">
        <f t="shared" si="1"/>
        <v>3041302.5310609988</v>
      </c>
      <c r="G40" s="64">
        <f t="shared" si="1"/>
        <v>3342323.9944799989</v>
      </c>
      <c r="H40" s="64">
        <f t="shared" si="1"/>
        <v>3750322.9857758759</v>
      </c>
      <c r="I40" s="64">
        <f t="shared" si="1"/>
        <v>4316938.205401998</v>
      </c>
      <c r="J40" s="64">
        <f t="shared" si="1"/>
        <v>3724258.2791979969</v>
      </c>
      <c r="K40" s="64">
        <f>SUM(K23:K39)</f>
        <v>3437077.3318170002</v>
      </c>
      <c r="L40" s="64">
        <f>SUM(L23:L39)</f>
        <v>3955448.0829999996</v>
      </c>
    </row>
    <row r="41" spans="1:12" x14ac:dyDescent="0.35">
      <c r="A41" s="62" t="s">
        <v>21</v>
      </c>
      <c r="B41" s="66">
        <f>B40/B42</f>
        <v>3.9665628984166708E-2</v>
      </c>
      <c r="C41" s="66">
        <f t="shared" ref="C41:L41" si="2">C40/C42</f>
        <v>4.3287831105767179E-2</v>
      </c>
      <c r="D41" s="66">
        <f t="shared" si="2"/>
        <v>4.0108001286626997E-2</v>
      </c>
      <c r="E41" s="66">
        <f t="shared" si="2"/>
        <v>4.5917943597712993E-2</v>
      </c>
      <c r="F41" s="66">
        <f t="shared" si="2"/>
        <v>4.5620728947542009E-2</v>
      </c>
      <c r="G41" s="66">
        <f t="shared" si="2"/>
        <v>4.9755320710023324E-2</v>
      </c>
      <c r="H41" s="66">
        <f t="shared" si="2"/>
        <v>5.2874984543693403E-2</v>
      </c>
      <c r="I41" s="66">
        <f t="shared" si="2"/>
        <v>5.589143900005563E-2</v>
      </c>
      <c r="J41" s="66">
        <f t="shared" si="2"/>
        <v>4.9527950556947829E-2</v>
      </c>
      <c r="K41" s="66">
        <f t="shared" si="2"/>
        <v>4.4911620235941585E-2</v>
      </c>
      <c r="L41" s="66">
        <f t="shared" si="2"/>
        <v>5.1196081301478819E-2</v>
      </c>
    </row>
    <row r="42" spans="1:12" x14ac:dyDescent="0.35">
      <c r="A42" s="62" t="s">
        <v>22</v>
      </c>
      <c r="B42" s="80">
        <v>72465022.782000005</v>
      </c>
      <c r="C42" s="80">
        <v>68617392.165999994</v>
      </c>
      <c r="D42" s="80">
        <v>63738707.519374147</v>
      </c>
      <c r="E42" s="80">
        <v>66611585.97982908</v>
      </c>
      <c r="F42" s="80">
        <v>66664926.256616957</v>
      </c>
      <c r="G42" s="80">
        <v>67175207.531255648</v>
      </c>
      <c r="H42" s="80">
        <v>70928115.027188048</v>
      </c>
      <c r="I42" s="80">
        <v>77237914.833391592</v>
      </c>
      <c r="J42" s="80">
        <v>75195081.510909691</v>
      </c>
      <c r="K42" s="80">
        <v>76529800.389307663</v>
      </c>
      <c r="L42" s="80">
        <v>77260758.684</v>
      </c>
    </row>
  </sheetData>
  <pageMargins left="0.7" right="0.7" top="0.75" bottom="0.75" header="0.3" footer="0.3"/>
  <pageSetup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42"/>
  <sheetViews>
    <sheetView topLeftCell="J19" zoomScaleNormal="100" workbookViewId="0">
      <selection activeCell="M40" sqref="M40:P40"/>
    </sheetView>
  </sheetViews>
  <sheetFormatPr defaultRowHeight="14.5" x14ac:dyDescent="0.35"/>
  <cols>
    <col min="1" max="1" width="10.453125" bestFit="1" customWidth="1"/>
    <col min="2" max="10" width="15.54296875" bestFit="1" customWidth="1"/>
    <col min="11" max="12" width="15.453125" bestFit="1" customWidth="1"/>
    <col min="13" max="13" width="14.90625" bestFit="1" customWidth="1"/>
    <col min="14" max="14" width="15" bestFit="1" customWidth="1"/>
    <col min="15" max="15" width="14.90625" bestFit="1" customWidth="1"/>
    <col min="16" max="16" width="15.453125" customWidth="1"/>
  </cols>
  <sheetData>
    <row r="1" spans="1:16" x14ac:dyDescent="0.35">
      <c r="A1" s="43" t="s">
        <v>102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6">
        <v>2017</v>
      </c>
      <c r="M1" s="46">
        <v>2018</v>
      </c>
      <c r="N1" s="46">
        <v>2019</v>
      </c>
      <c r="O1" s="121">
        <v>2020</v>
      </c>
      <c r="P1" s="121">
        <v>2021</v>
      </c>
    </row>
    <row r="2" spans="1:16" x14ac:dyDescent="0.35">
      <c r="A2" s="9" t="s">
        <v>3</v>
      </c>
      <c r="B2" s="25">
        <v>622426.64500000002</v>
      </c>
      <c r="C2" s="25">
        <v>648493.35600000003</v>
      </c>
      <c r="D2" s="25">
        <v>620924.826</v>
      </c>
      <c r="E2" s="25">
        <v>665120.97699999996</v>
      </c>
      <c r="F2" s="25">
        <v>760322.29200000002</v>
      </c>
      <c r="G2" s="25">
        <v>847226.09</v>
      </c>
      <c r="H2" s="25">
        <v>995582.06799999997</v>
      </c>
      <c r="I2" s="25">
        <v>1083483.25</v>
      </c>
      <c r="J2" s="25">
        <v>972111.81099999999</v>
      </c>
      <c r="K2" s="28">
        <v>802672.88600000006</v>
      </c>
      <c r="L2" s="28">
        <v>644744.45400000003</v>
      </c>
      <c r="M2" s="28">
        <v>748298.22699999996</v>
      </c>
      <c r="N2" s="28">
        <v>973405.06</v>
      </c>
      <c r="O2" s="122">
        <v>1034777.394</v>
      </c>
      <c r="P2" s="138">
        <v>841342.64599999995</v>
      </c>
    </row>
    <row r="3" spans="1:16" x14ac:dyDescent="0.35">
      <c r="A3" s="9" t="s">
        <v>4</v>
      </c>
      <c r="B3" s="25">
        <v>72531.69</v>
      </c>
      <c r="C3" s="25">
        <v>68979.320999999996</v>
      </c>
      <c r="D3" s="25">
        <v>63869.571000000004</v>
      </c>
      <c r="E3" s="25">
        <v>79250.789999999994</v>
      </c>
      <c r="F3" s="25">
        <v>78622.48</v>
      </c>
      <c r="G3" s="25">
        <v>83670.990000000005</v>
      </c>
      <c r="H3" s="25">
        <v>88393.267999999996</v>
      </c>
      <c r="I3" s="25">
        <v>82965.107000000004</v>
      </c>
      <c r="J3" s="25">
        <v>73257.770999999993</v>
      </c>
      <c r="K3" s="28">
        <v>68775.630999999994</v>
      </c>
      <c r="L3" s="28">
        <v>52365.303999999996</v>
      </c>
      <c r="M3" s="28">
        <v>62135.771000000001</v>
      </c>
      <c r="N3" s="28">
        <v>78339.895000000004</v>
      </c>
      <c r="O3" s="122">
        <v>65418.686000000002</v>
      </c>
      <c r="P3" s="138">
        <v>62117.337</v>
      </c>
    </row>
    <row r="4" spans="1:16" x14ac:dyDescent="0.35">
      <c r="A4" s="9" t="s">
        <v>5</v>
      </c>
      <c r="B4" s="25">
        <v>229475.57800000001</v>
      </c>
      <c r="C4" s="25">
        <v>243044.40400000001</v>
      </c>
      <c r="D4" s="25">
        <v>207357.50399999999</v>
      </c>
      <c r="E4" s="25">
        <v>204423.976</v>
      </c>
      <c r="F4" s="25">
        <v>224854.872</v>
      </c>
      <c r="G4" s="25">
        <v>282780.06699999998</v>
      </c>
      <c r="H4" s="25">
        <v>328838.53499999997</v>
      </c>
      <c r="I4" s="25">
        <v>342133.033</v>
      </c>
      <c r="J4" s="25">
        <v>322135.19099999999</v>
      </c>
      <c r="K4" s="28">
        <v>267673.53499999997</v>
      </c>
      <c r="L4" s="28">
        <v>256979.234</v>
      </c>
      <c r="M4" s="28">
        <v>289809.87300000002</v>
      </c>
      <c r="N4" s="28">
        <v>397519.87099999998</v>
      </c>
      <c r="O4" s="122">
        <v>406326.38900000002</v>
      </c>
      <c r="P4" s="138">
        <v>307144.65700000001</v>
      </c>
    </row>
    <row r="5" spans="1:16" x14ac:dyDescent="0.35">
      <c r="A5" s="9" t="s">
        <v>6</v>
      </c>
      <c r="B5" s="25">
        <v>546303.478</v>
      </c>
      <c r="C5" s="25">
        <v>540750.47600000002</v>
      </c>
      <c r="D5" s="25">
        <v>531060.23100000003</v>
      </c>
      <c r="E5" s="25">
        <v>557993.96400000004</v>
      </c>
      <c r="F5" s="25">
        <v>546108.21400000004</v>
      </c>
      <c r="G5" s="25">
        <v>502016.44400000002</v>
      </c>
      <c r="H5" s="25">
        <v>561017.81200000003</v>
      </c>
      <c r="I5" s="25">
        <v>575714.68599999999</v>
      </c>
      <c r="J5" s="25">
        <v>558729.03</v>
      </c>
      <c r="K5" s="28">
        <v>551316.29799999995</v>
      </c>
      <c r="L5" s="28">
        <v>461358.46</v>
      </c>
      <c r="M5" s="28">
        <v>463310.34299999999</v>
      </c>
      <c r="N5" s="28">
        <v>553611.27899999998</v>
      </c>
      <c r="O5" s="122">
        <v>606777.16899999999</v>
      </c>
      <c r="P5" s="138">
        <v>539675.44700000004</v>
      </c>
    </row>
    <row r="6" spans="1:16" x14ac:dyDescent="0.35">
      <c r="A6" s="9" t="s">
        <v>7</v>
      </c>
      <c r="B6" s="25">
        <v>3181737.9070000001</v>
      </c>
      <c r="C6" s="25">
        <v>3099158.3820000002</v>
      </c>
      <c r="D6" s="25">
        <v>2884975.071</v>
      </c>
      <c r="E6" s="25">
        <v>2849625.8360000001</v>
      </c>
      <c r="F6" s="25">
        <v>3046680.4619999998</v>
      </c>
      <c r="G6" s="25">
        <v>3467859.7919999999</v>
      </c>
      <c r="H6" s="25">
        <v>3809766.4789999998</v>
      </c>
      <c r="I6" s="25">
        <v>3857944.6379999998</v>
      </c>
      <c r="J6" s="25">
        <v>3963437.7310000001</v>
      </c>
      <c r="K6" s="28">
        <v>3756583.4410000001</v>
      </c>
      <c r="L6" s="28">
        <v>2572496.9530000002</v>
      </c>
      <c r="M6" s="28">
        <v>2998994.9909999999</v>
      </c>
      <c r="N6" s="28">
        <v>3301755.9219999998</v>
      </c>
      <c r="O6" s="122">
        <v>3428544.6719999998</v>
      </c>
      <c r="P6" s="138">
        <v>2892922.0350000001</v>
      </c>
    </row>
    <row r="7" spans="1:16" x14ac:dyDescent="0.35">
      <c r="A7" s="9" t="s">
        <v>8</v>
      </c>
      <c r="B7" s="25">
        <v>680998.38899999997</v>
      </c>
      <c r="C7" s="25">
        <v>678657.49399999995</v>
      </c>
      <c r="D7" s="25">
        <v>624909.59699999995</v>
      </c>
      <c r="E7" s="25">
        <v>692339.51199999999</v>
      </c>
      <c r="F7" s="25">
        <v>718145.402</v>
      </c>
      <c r="G7" s="25">
        <v>697428.995</v>
      </c>
      <c r="H7" s="25">
        <v>823735.02599999995</v>
      </c>
      <c r="I7" s="25">
        <v>841273.31099999999</v>
      </c>
      <c r="J7" s="25">
        <v>810896.79099999997</v>
      </c>
      <c r="K7" s="28">
        <v>820128.08</v>
      </c>
      <c r="L7" s="28">
        <v>676657.37199999997</v>
      </c>
      <c r="M7" s="28">
        <v>708465.35900000005</v>
      </c>
      <c r="N7" s="28">
        <v>792753.53</v>
      </c>
      <c r="O7" s="122">
        <v>776132.13600000006</v>
      </c>
      <c r="P7" s="138">
        <v>710123.37199999997</v>
      </c>
    </row>
    <row r="8" spans="1:16" x14ac:dyDescent="0.35">
      <c r="A8" s="103" t="s">
        <v>9</v>
      </c>
      <c r="B8" s="106">
        <v>201571.9</v>
      </c>
      <c r="C8" s="106">
        <v>199725.59</v>
      </c>
      <c r="D8" s="106">
        <v>213848.21</v>
      </c>
      <c r="E8" s="106">
        <v>242929.63</v>
      </c>
      <c r="F8" s="106">
        <v>376818.97</v>
      </c>
      <c r="G8" s="106">
        <v>336087.15</v>
      </c>
      <c r="H8" s="106">
        <v>485701.375</v>
      </c>
      <c r="I8" s="106">
        <v>544781.24300000002</v>
      </c>
      <c r="J8" s="106">
        <v>384460.141</v>
      </c>
      <c r="K8" s="107">
        <v>357711.60600000003</v>
      </c>
      <c r="L8" s="107">
        <v>334022.04100000003</v>
      </c>
      <c r="M8" s="107">
        <v>421230.07500000001</v>
      </c>
      <c r="N8" s="107">
        <v>420616.46100000001</v>
      </c>
      <c r="O8" s="122">
        <v>391834.63099999999</v>
      </c>
      <c r="P8" s="138">
        <v>240350.079</v>
      </c>
    </row>
    <row r="9" spans="1:16" x14ac:dyDescent="0.35">
      <c r="A9" s="9" t="s">
        <v>10</v>
      </c>
      <c r="B9" s="25">
        <v>1212657.477</v>
      </c>
      <c r="C9" s="25">
        <v>1219560.477</v>
      </c>
      <c r="D9" s="25">
        <v>1133459.99</v>
      </c>
      <c r="E9" s="25">
        <v>1151250.6470000001</v>
      </c>
      <c r="F9" s="25">
        <v>1107076.7420000001</v>
      </c>
      <c r="G9" s="25">
        <v>1179089.9469999999</v>
      </c>
      <c r="H9" s="25">
        <v>1278431.1540000001</v>
      </c>
      <c r="I9" s="25">
        <v>1395262.2039999999</v>
      </c>
      <c r="J9" s="25">
        <v>1399800.507</v>
      </c>
      <c r="K9" s="28">
        <v>1369657.602</v>
      </c>
      <c r="L9" s="28">
        <v>1171218.4850000001</v>
      </c>
      <c r="M9" s="28">
        <v>1328675.0930000001</v>
      </c>
      <c r="N9" s="28">
        <v>1432779.66</v>
      </c>
      <c r="O9" s="122">
        <v>1527118.334</v>
      </c>
      <c r="P9" s="138">
        <v>1216017.22</v>
      </c>
    </row>
    <row r="10" spans="1:16" x14ac:dyDescent="0.35">
      <c r="A10" s="9" t="s">
        <v>11</v>
      </c>
      <c r="B10" s="25">
        <v>22580.01</v>
      </c>
      <c r="C10" s="25">
        <v>23922.808000000001</v>
      </c>
      <c r="D10" s="25">
        <v>21067.547999999999</v>
      </c>
      <c r="E10" s="25">
        <v>20670.365000000002</v>
      </c>
      <c r="F10" s="25">
        <v>38671.055</v>
      </c>
      <c r="G10" s="25">
        <v>80687.335000000006</v>
      </c>
      <c r="H10" s="25">
        <v>124311.58</v>
      </c>
      <c r="I10" s="25">
        <v>140101.79500000001</v>
      </c>
      <c r="J10" s="25">
        <v>118738.387</v>
      </c>
      <c r="K10" s="28">
        <v>111474.231</v>
      </c>
      <c r="L10" s="28">
        <v>90253.020999999993</v>
      </c>
      <c r="M10" s="28">
        <v>193701.18400000001</v>
      </c>
      <c r="N10" s="28">
        <v>234180.12299999999</v>
      </c>
      <c r="O10" s="122">
        <v>230635.80799999999</v>
      </c>
      <c r="P10" s="138">
        <v>182392.215</v>
      </c>
    </row>
    <row r="11" spans="1:16" x14ac:dyDescent="0.35">
      <c r="A11" s="9" t="s">
        <v>12</v>
      </c>
      <c r="B11" s="25">
        <v>436994.99099999998</v>
      </c>
      <c r="C11" s="25">
        <v>446524.179</v>
      </c>
      <c r="D11" s="25">
        <v>452995.30300000001</v>
      </c>
      <c r="E11" s="25">
        <v>510516.10499999998</v>
      </c>
      <c r="F11" s="25">
        <v>558352.68400000001</v>
      </c>
      <c r="G11" s="25">
        <v>597790.17099999997</v>
      </c>
      <c r="H11" s="25">
        <v>696896.06700000004</v>
      </c>
      <c r="I11" s="25">
        <v>879147.78099999996</v>
      </c>
      <c r="J11" s="25">
        <v>798207.83499999996</v>
      </c>
      <c r="K11" s="28">
        <v>749666.61100000003</v>
      </c>
      <c r="L11" s="28">
        <v>718800.71</v>
      </c>
      <c r="M11" s="28">
        <v>850492.21499999997</v>
      </c>
      <c r="N11" s="28">
        <v>1003255.71</v>
      </c>
      <c r="O11" s="123">
        <v>1122146.5290000001</v>
      </c>
      <c r="P11" s="138">
        <v>929994.63699999999</v>
      </c>
    </row>
    <row r="12" spans="1:16" x14ac:dyDescent="0.35">
      <c r="A12" s="9" t="s">
        <v>13</v>
      </c>
      <c r="B12" s="25">
        <v>3421450.27</v>
      </c>
      <c r="C12" s="25">
        <v>3402073.7960000001</v>
      </c>
      <c r="D12" s="25">
        <v>3275794.8480000002</v>
      </c>
      <c r="E12" s="25">
        <v>3376805.44</v>
      </c>
      <c r="F12" s="25">
        <v>3797094.8870000001</v>
      </c>
      <c r="G12" s="25">
        <v>4082324.4380000001</v>
      </c>
      <c r="H12" s="25">
        <v>4823789.7029999997</v>
      </c>
      <c r="I12" s="25">
        <v>4696162.5269999998</v>
      </c>
      <c r="J12" s="25">
        <v>4690378.9620000003</v>
      </c>
      <c r="K12" s="28">
        <v>4603901.2489999998</v>
      </c>
      <c r="L12" s="28">
        <v>3485365.3829999999</v>
      </c>
      <c r="M12" s="28">
        <v>4159489.6009999998</v>
      </c>
      <c r="N12" s="28">
        <v>4566802.5970000001</v>
      </c>
      <c r="O12" s="122">
        <v>4548594.8020000001</v>
      </c>
      <c r="P12" s="138">
        <v>3835129.8489999999</v>
      </c>
    </row>
    <row r="13" spans="1:16" x14ac:dyDescent="0.35">
      <c r="A13" s="9" t="s">
        <v>14</v>
      </c>
      <c r="B13" s="25">
        <v>1027261.428</v>
      </c>
      <c r="C13" s="25">
        <v>1013340.453</v>
      </c>
      <c r="D13" s="25">
        <v>1036822.789</v>
      </c>
      <c r="E13" s="25">
        <v>1060830.3740000001</v>
      </c>
      <c r="F13" s="25">
        <v>1036476.769</v>
      </c>
      <c r="G13" s="25">
        <v>1029695.228</v>
      </c>
      <c r="H13" s="25">
        <v>1038606.299</v>
      </c>
      <c r="I13" s="25">
        <v>1098138.379</v>
      </c>
      <c r="J13" s="25">
        <v>1231036.243</v>
      </c>
      <c r="K13" s="28">
        <v>1228080.453</v>
      </c>
      <c r="L13" s="28">
        <v>1148016.67</v>
      </c>
      <c r="M13" s="28">
        <v>1349906.2439999999</v>
      </c>
      <c r="N13" s="28">
        <v>1412866.013</v>
      </c>
      <c r="O13" s="122">
        <v>1345185.7180000001</v>
      </c>
      <c r="P13" s="138">
        <v>1222901.1299999999</v>
      </c>
    </row>
    <row r="14" spans="1:16" x14ac:dyDescent="0.35">
      <c r="A14" s="9" t="s">
        <v>15</v>
      </c>
      <c r="B14" s="25">
        <v>821410.38</v>
      </c>
      <c r="C14" s="25">
        <v>732512.81799999997</v>
      </c>
      <c r="D14" s="25">
        <v>734439.54599999997</v>
      </c>
      <c r="E14" s="25">
        <v>743459.01</v>
      </c>
      <c r="F14" s="25">
        <v>851418.98800000001</v>
      </c>
      <c r="G14" s="25">
        <v>906934.451</v>
      </c>
      <c r="H14" s="25">
        <v>1090035.3840000001</v>
      </c>
      <c r="I14" s="25">
        <v>1263737.7050000001</v>
      </c>
      <c r="J14" s="25">
        <v>1301577.4620000001</v>
      </c>
      <c r="K14" s="28">
        <v>1328845.727</v>
      </c>
      <c r="L14" s="28">
        <v>1271638.4350000001</v>
      </c>
      <c r="M14" s="28">
        <v>1743468.057</v>
      </c>
      <c r="N14" s="28">
        <v>1966956.095</v>
      </c>
      <c r="O14" s="122">
        <v>1884670.827</v>
      </c>
      <c r="P14" s="138">
        <v>1623934.6259999999</v>
      </c>
    </row>
    <row r="15" spans="1:16" x14ac:dyDescent="0.35">
      <c r="A15" s="9" t="s">
        <v>16</v>
      </c>
      <c r="B15" s="25">
        <v>99870.68</v>
      </c>
      <c r="C15" s="25">
        <v>96862.264999999999</v>
      </c>
      <c r="D15" s="25">
        <v>88915.434999999998</v>
      </c>
      <c r="E15" s="25">
        <v>81874.78</v>
      </c>
      <c r="F15" s="25">
        <v>78300.509999999995</v>
      </c>
      <c r="G15" s="25">
        <v>65974.8</v>
      </c>
      <c r="H15" s="25">
        <v>74242.831999999995</v>
      </c>
      <c r="I15" s="25">
        <v>84652.748999999996</v>
      </c>
      <c r="J15" s="25">
        <v>79508.153000000006</v>
      </c>
      <c r="K15" s="28">
        <v>79456.489000000001</v>
      </c>
      <c r="L15" s="28">
        <v>77315.084000000003</v>
      </c>
      <c r="M15" s="28">
        <v>78253.653999999995</v>
      </c>
      <c r="N15" s="28">
        <v>90167.827999999994</v>
      </c>
      <c r="O15" s="122">
        <v>81838.743000000002</v>
      </c>
      <c r="P15" s="138">
        <v>64608.614999999998</v>
      </c>
    </row>
    <row r="16" spans="1:16" x14ac:dyDescent="0.35">
      <c r="A16" s="9" t="s">
        <v>17</v>
      </c>
      <c r="B16" s="25">
        <v>192846.25399999999</v>
      </c>
      <c r="C16" s="25">
        <v>229887.44</v>
      </c>
      <c r="D16" s="25">
        <v>182190.42</v>
      </c>
      <c r="E16" s="25">
        <v>205758.94399999999</v>
      </c>
      <c r="F16" s="25">
        <v>244920.67199999999</v>
      </c>
      <c r="G16" s="25">
        <v>291192.42700000003</v>
      </c>
      <c r="H16" s="25">
        <v>399612.37900000002</v>
      </c>
      <c r="I16" s="25">
        <v>498196.05800000002</v>
      </c>
      <c r="J16" s="25">
        <v>306101.34000000003</v>
      </c>
      <c r="K16" s="28">
        <v>252090.56400000001</v>
      </c>
      <c r="L16" s="28">
        <v>229447.31700000001</v>
      </c>
      <c r="M16" s="28">
        <v>297911.53100000002</v>
      </c>
      <c r="N16" s="28">
        <v>396739.35100000002</v>
      </c>
      <c r="O16" s="122">
        <v>383115.47499999998</v>
      </c>
      <c r="P16" s="138">
        <v>298336.17599999998</v>
      </c>
    </row>
    <row r="17" spans="1:16" x14ac:dyDescent="0.35">
      <c r="A17" s="9" t="s">
        <v>18</v>
      </c>
      <c r="B17" s="25">
        <v>659700.35800000001</v>
      </c>
      <c r="C17" s="25">
        <v>528316.58700000006</v>
      </c>
      <c r="D17" s="25">
        <v>497145.41200000001</v>
      </c>
      <c r="E17" s="25">
        <v>515290.78600000002</v>
      </c>
      <c r="F17" s="25">
        <v>601190.92200000002</v>
      </c>
      <c r="G17" s="25">
        <v>716507.87</v>
      </c>
      <c r="H17" s="25">
        <v>788775.89199999999</v>
      </c>
      <c r="I17" s="25">
        <v>837765.74</v>
      </c>
      <c r="J17" s="25">
        <v>834457.45499999996</v>
      </c>
      <c r="K17" s="28">
        <v>929141.24</v>
      </c>
      <c r="L17" s="28">
        <v>869569.53500000003</v>
      </c>
      <c r="M17" s="28">
        <v>1205307.0730000001</v>
      </c>
      <c r="N17" s="28">
        <v>1296929.2479999999</v>
      </c>
      <c r="O17" s="122">
        <v>1389667.9269999999</v>
      </c>
      <c r="P17" s="138">
        <v>1225435.6850000001</v>
      </c>
    </row>
    <row r="18" spans="1:16" x14ac:dyDescent="0.35">
      <c r="A18" s="9" t="s">
        <v>19</v>
      </c>
      <c r="B18" s="26">
        <v>218187.57800000001</v>
      </c>
      <c r="C18" s="26">
        <v>207982.64600000001</v>
      </c>
      <c r="D18" s="26">
        <v>186840.82800000001</v>
      </c>
      <c r="E18" s="26">
        <v>184676.25700000001</v>
      </c>
      <c r="F18" s="26">
        <v>221865.80499999999</v>
      </c>
      <c r="G18" s="26">
        <v>281702.46500000003</v>
      </c>
      <c r="H18" s="26">
        <v>394525.18599999999</v>
      </c>
      <c r="I18" s="26">
        <v>449852.587</v>
      </c>
      <c r="J18" s="26">
        <v>362328.408</v>
      </c>
      <c r="K18" s="30">
        <v>359900.64199999999</v>
      </c>
      <c r="L18" s="30">
        <v>324845.217</v>
      </c>
      <c r="M18" s="30">
        <v>588572.44400000002</v>
      </c>
      <c r="N18" s="30">
        <v>823902.36100000003</v>
      </c>
      <c r="O18" s="122">
        <v>823465.29700000002</v>
      </c>
      <c r="P18" s="138">
        <v>643350.18599999999</v>
      </c>
    </row>
    <row r="19" spans="1:16" x14ac:dyDescent="0.35">
      <c r="A19" s="43" t="s">
        <v>20</v>
      </c>
      <c r="B19" s="47">
        <f t="shared" ref="B19:J19" si="0">SUM(B2:B18)</f>
        <v>13648005.013000002</v>
      </c>
      <c r="C19" s="47">
        <f t="shared" si="0"/>
        <v>13379792.491999999</v>
      </c>
      <c r="D19" s="47">
        <f t="shared" si="0"/>
        <v>12756617.129000003</v>
      </c>
      <c r="E19" s="47">
        <f t="shared" si="0"/>
        <v>13142817.392999997</v>
      </c>
      <c r="F19" s="47">
        <f t="shared" si="0"/>
        <v>14286921.726</v>
      </c>
      <c r="G19" s="47">
        <f t="shared" si="0"/>
        <v>15448968.659999998</v>
      </c>
      <c r="H19" s="47">
        <f t="shared" si="0"/>
        <v>17802261.039000001</v>
      </c>
      <c r="I19" s="47">
        <f t="shared" si="0"/>
        <v>18671312.793000001</v>
      </c>
      <c r="J19" s="47">
        <f t="shared" si="0"/>
        <v>18207163.218000002</v>
      </c>
      <c r="K19" s="47">
        <f t="shared" ref="K19:P19" si="1">SUM(K2:K18)</f>
        <v>17637076.285</v>
      </c>
      <c r="L19" s="47">
        <f t="shared" si="1"/>
        <v>14385093.675000003</v>
      </c>
      <c r="M19" s="47">
        <f t="shared" si="1"/>
        <v>17488021.734999996</v>
      </c>
      <c r="N19" s="47">
        <f t="shared" si="1"/>
        <v>19742581.004000001</v>
      </c>
      <c r="O19" s="124">
        <f t="shared" si="1"/>
        <v>20046250.537000004</v>
      </c>
      <c r="P19" s="47">
        <f t="shared" si="1"/>
        <v>16835775.912</v>
      </c>
    </row>
    <row r="22" spans="1:16" x14ac:dyDescent="0.35">
      <c r="A22" s="62" t="s">
        <v>102</v>
      </c>
      <c r="B22" s="68">
        <v>2007</v>
      </c>
      <c r="C22" s="68">
        <v>2008</v>
      </c>
      <c r="D22" s="68">
        <v>2009</v>
      </c>
      <c r="E22" s="68">
        <v>2010</v>
      </c>
      <c r="F22" s="68">
        <v>2011</v>
      </c>
      <c r="G22" s="68">
        <v>2012</v>
      </c>
      <c r="H22" s="68">
        <v>2013</v>
      </c>
      <c r="I22" s="68">
        <v>2014</v>
      </c>
      <c r="J22" s="68">
        <v>2015</v>
      </c>
      <c r="K22" s="68">
        <v>2016</v>
      </c>
      <c r="L22" s="68">
        <v>2017</v>
      </c>
      <c r="M22" s="68">
        <v>2018</v>
      </c>
      <c r="N22" s="68">
        <v>2019</v>
      </c>
      <c r="O22" s="121">
        <v>2020</v>
      </c>
      <c r="P22" s="121">
        <v>2021</v>
      </c>
    </row>
    <row r="23" spans="1:16" x14ac:dyDescent="0.35">
      <c r="A23" s="62" t="s">
        <v>3</v>
      </c>
      <c r="B23" s="81">
        <v>622426.64500000002</v>
      </c>
      <c r="C23" s="81">
        <v>648493.35600000003</v>
      </c>
      <c r="D23" s="81">
        <v>620924.826</v>
      </c>
      <c r="E23" s="81">
        <v>665120.97699999996</v>
      </c>
      <c r="F23" s="81">
        <v>760322.29200000002</v>
      </c>
      <c r="G23" s="81">
        <v>847226.09</v>
      </c>
      <c r="H23" s="81">
        <v>995582.06799999997</v>
      </c>
      <c r="I23" s="81">
        <v>1083483.25</v>
      </c>
      <c r="J23" s="81">
        <v>972111.81099999999</v>
      </c>
      <c r="K23" s="82">
        <v>802672.88600000006</v>
      </c>
      <c r="L23" s="82">
        <v>644744.45400000003</v>
      </c>
      <c r="M23" s="82">
        <v>748298.22699999996</v>
      </c>
      <c r="N23" s="82">
        <v>973405.06</v>
      </c>
      <c r="O23" s="122">
        <v>1034777.394</v>
      </c>
      <c r="P23" s="138">
        <v>841342.64599999995</v>
      </c>
    </row>
    <row r="24" spans="1:16" x14ac:dyDescent="0.35">
      <c r="A24" s="62" t="s">
        <v>4</v>
      </c>
      <c r="B24" s="81">
        <v>72531.69</v>
      </c>
      <c r="C24" s="81">
        <v>68979.320999999996</v>
      </c>
      <c r="D24" s="81">
        <v>63869.571000000004</v>
      </c>
      <c r="E24" s="81">
        <v>79250.789999999994</v>
      </c>
      <c r="F24" s="81">
        <v>78622.48</v>
      </c>
      <c r="G24" s="81">
        <v>83670.990000000005</v>
      </c>
      <c r="H24" s="81">
        <v>88393.267999999996</v>
      </c>
      <c r="I24" s="81">
        <v>82965.107000000004</v>
      </c>
      <c r="J24" s="81">
        <v>73257.770999999993</v>
      </c>
      <c r="K24" s="82">
        <v>68775.630999999994</v>
      </c>
      <c r="L24" s="82">
        <v>52365.303999999996</v>
      </c>
      <c r="M24" s="82">
        <v>62135.771000000001</v>
      </c>
      <c r="N24" s="82">
        <v>78339.895000000004</v>
      </c>
      <c r="O24" s="122">
        <v>65418.686000000002</v>
      </c>
      <c r="P24" s="138">
        <v>62117.337</v>
      </c>
    </row>
    <row r="25" spans="1:16" x14ac:dyDescent="0.35">
      <c r="A25" s="62" t="s">
        <v>5</v>
      </c>
      <c r="B25" s="81">
        <v>229475.57800000001</v>
      </c>
      <c r="C25" s="81">
        <v>243044.40400000001</v>
      </c>
      <c r="D25" s="81">
        <v>207357.50399999999</v>
      </c>
      <c r="E25" s="81">
        <v>204423.976</v>
      </c>
      <c r="F25" s="81">
        <v>224854.872</v>
      </c>
      <c r="G25" s="81">
        <v>282780.06699999998</v>
      </c>
      <c r="H25" s="81">
        <v>328838.53499999997</v>
      </c>
      <c r="I25" s="81">
        <v>342133.033</v>
      </c>
      <c r="J25" s="81">
        <v>322135.19099999999</v>
      </c>
      <c r="K25" s="82">
        <v>267673.53499999997</v>
      </c>
      <c r="L25" s="82">
        <v>256979.234</v>
      </c>
      <c r="M25" s="82">
        <v>289809.87300000002</v>
      </c>
      <c r="N25" s="82">
        <v>397519.87099999998</v>
      </c>
      <c r="O25" s="122">
        <v>406326.38900000002</v>
      </c>
      <c r="P25" s="138">
        <v>307144.65700000001</v>
      </c>
    </row>
    <row r="26" spans="1:16" x14ac:dyDescent="0.35">
      <c r="A26" s="62" t="s">
        <v>6</v>
      </c>
      <c r="B26" s="81">
        <v>546303.478</v>
      </c>
      <c r="C26" s="81">
        <v>540750.47600000002</v>
      </c>
      <c r="D26" s="81">
        <v>531060.23100000003</v>
      </c>
      <c r="E26" s="81">
        <v>557993.96400000004</v>
      </c>
      <c r="F26" s="81">
        <v>546108.21400000004</v>
      </c>
      <c r="G26" s="81">
        <v>502016.44400000002</v>
      </c>
      <c r="H26" s="81">
        <v>561017.81200000003</v>
      </c>
      <c r="I26" s="81">
        <v>575714.68599999999</v>
      </c>
      <c r="J26" s="81">
        <v>558729.03</v>
      </c>
      <c r="K26" s="82">
        <v>551316.29799999995</v>
      </c>
      <c r="L26" s="82">
        <v>461358.46</v>
      </c>
      <c r="M26" s="82">
        <v>463310.34299999999</v>
      </c>
      <c r="N26" s="82">
        <v>553611.27899999998</v>
      </c>
      <c r="O26" s="122">
        <v>606777.16899999999</v>
      </c>
      <c r="P26" s="138">
        <v>539675.44700000004</v>
      </c>
    </row>
    <row r="27" spans="1:16" x14ac:dyDescent="0.35">
      <c r="A27" s="62" t="s">
        <v>7</v>
      </c>
      <c r="B27" s="81">
        <v>3181737.9070000001</v>
      </c>
      <c r="C27" s="81">
        <v>3099158.3820000002</v>
      </c>
      <c r="D27" s="81">
        <v>2884975.071</v>
      </c>
      <c r="E27" s="81">
        <v>2849625.8360000001</v>
      </c>
      <c r="F27" s="81">
        <v>3046680.4619999998</v>
      </c>
      <c r="G27" s="81">
        <v>3467859.7919999999</v>
      </c>
      <c r="H27" s="81">
        <v>3809766.4789999998</v>
      </c>
      <c r="I27" s="81">
        <v>3857944.6379999998</v>
      </c>
      <c r="J27" s="81">
        <v>3963437.7310000001</v>
      </c>
      <c r="K27" s="82">
        <v>3756583.4410000001</v>
      </c>
      <c r="L27" s="82">
        <v>2572496.9530000002</v>
      </c>
      <c r="M27" s="82">
        <v>2998994.9909999999</v>
      </c>
      <c r="N27" s="82">
        <v>3301755.9219999998</v>
      </c>
      <c r="O27" s="122">
        <v>3428544.6719999998</v>
      </c>
      <c r="P27" s="138">
        <v>2892922.0350000001</v>
      </c>
    </row>
    <row r="28" spans="1:16" x14ac:dyDescent="0.35">
      <c r="A28" s="62" t="s">
        <v>8</v>
      </c>
      <c r="B28" s="81">
        <v>680998.38899999997</v>
      </c>
      <c r="C28" s="81">
        <v>678657.49399999995</v>
      </c>
      <c r="D28" s="81">
        <v>624909.59699999995</v>
      </c>
      <c r="E28" s="81">
        <v>692339.51199999999</v>
      </c>
      <c r="F28" s="81">
        <v>718145.402</v>
      </c>
      <c r="G28" s="81">
        <v>697428.995</v>
      </c>
      <c r="H28" s="81">
        <v>823735.02599999995</v>
      </c>
      <c r="I28" s="81">
        <v>841273.31099999999</v>
      </c>
      <c r="J28" s="81">
        <v>810896.79099999997</v>
      </c>
      <c r="K28" s="82">
        <v>820128.08</v>
      </c>
      <c r="L28" s="82">
        <v>676657.37199999997</v>
      </c>
      <c r="M28" s="82">
        <v>708465.35900000005</v>
      </c>
      <c r="N28" s="82">
        <v>792753.53</v>
      </c>
      <c r="O28" s="122">
        <v>776132.13600000006</v>
      </c>
      <c r="P28" s="138">
        <v>710123.37199999997</v>
      </c>
    </row>
    <row r="29" spans="1:16" x14ac:dyDescent="0.35">
      <c r="A29" s="62" t="s">
        <v>9</v>
      </c>
      <c r="B29" s="81">
        <v>201571.9</v>
      </c>
      <c r="C29" s="81">
        <v>199725.59</v>
      </c>
      <c r="D29" s="81">
        <v>213848.21</v>
      </c>
      <c r="E29" s="81">
        <v>242929.63</v>
      </c>
      <c r="F29" s="81">
        <v>376818.97</v>
      </c>
      <c r="G29" s="81">
        <v>336087.15</v>
      </c>
      <c r="H29" s="81">
        <v>485701.375</v>
      </c>
      <c r="I29" s="81">
        <v>544781.24300000002</v>
      </c>
      <c r="J29" s="81">
        <v>384460.141</v>
      </c>
      <c r="K29" s="82">
        <v>357711.60600000003</v>
      </c>
      <c r="L29" s="82">
        <v>334022.04100000003</v>
      </c>
      <c r="M29" s="82">
        <v>421230.07500000001</v>
      </c>
      <c r="N29" s="82">
        <v>420616.46100000001</v>
      </c>
      <c r="O29" s="122">
        <v>391834.63099999999</v>
      </c>
      <c r="P29" s="138">
        <v>240350.079</v>
      </c>
    </row>
    <row r="30" spans="1:16" x14ac:dyDescent="0.35">
      <c r="A30" s="62" t="s">
        <v>10</v>
      </c>
      <c r="B30" s="81">
        <v>1212657.477</v>
      </c>
      <c r="C30" s="81">
        <v>1219560.477</v>
      </c>
      <c r="D30" s="81">
        <v>1133459.99</v>
      </c>
      <c r="E30" s="81">
        <v>1151250.6470000001</v>
      </c>
      <c r="F30" s="81">
        <v>1107076.7420000001</v>
      </c>
      <c r="G30" s="81">
        <v>1179089.9469999999</v>
      </c>
      <c r="H30" s="81">
        <v>1278431.1540000001</v>
      </c>
      <c r="I30" s="81">
        <v>1395262.2039999999</v>
      </c>
      <c r="J30" s="81">
        <v>1399800.507</v>
      </c>
      <c r="K30" s="82">
        <v>1369657.602</v>
      </c>
      <c r="L30" s="82">
        <v>1171218.4850000001</v>
      </c>
      <c r="M30" s="82">
        <v>1328675.0930000001</v>
      </c>
      <c r="N30" s="82">
        <v>1432779.66</v>
      </c>
      <c r="O30" s="122">
        <v>1527118.334</v>
      </c>
      <c r="P30" s="138">
        <v>1216017.22</v>
      </c>
    </row>
    <row r="31" spans="1:16" x14ac:dyDescent="0.35">
      <c r="A31" s="62" t="s">
        <v>11</v>
      </c>
      <c r="B31" s="81">
        <v>22580.01</v>
      </c>
      <c r="C31" s="81">
        <v>23922.808000000001</v>
      </c>
      <c r="D31" s="81">
        <v>21067.547999999999</v>
      </c>
      <c r="E31" s="81">
        <v>20670.365000000002</v>
      </c>
      <c r="F31" s="81">
        <v>38671.055</v>
      </c>
      <c r="G31" s="81">
        <v>80687.335000000006</v>
      </c>
      <c r="H31" s="81">
        <v>124311.58</v>
      </c>
      <c r="I31" s="81">
        <v>140101.79500000001</v>
      </c>
      <c r="J31" s="81">
        <v>118738.387</v>
      </c>
      <c r="K31" s="82">
        <v>111474.231</v>
      </c>
      <c r="L31" s="82">
        <v>90253.020999999993</v>
      </c>
      <c r="M31" s="82">
        <v>193701.18400000001</v>
      </c>
      <c r="N31" s="82">
        <v>234180.12299999999</v>
      </c>
      <c r="O31" s="122">
        <v>230635.80799999999</v>
      </c>
      <c r="P31" s="138">
        <v>182392.215</v>
      </c>
    </row>
    <row r="32" spans="1:16" x14ac:dyDescent="0.35">
      <c r="A32" s="62" t="s">
        <v>12</v>
      </c>
      <c r="B32" s="81">
        <v>436994.99099999998</v>
      </c>
      <c r="C32" s="81">
        <v>446524.179</v>
      </c>
      <c r="D32" s="81">
        <v>452995.30300000001</v>
      </c>
      <c r="E32" s="81">
        <v>510516.10499999998</v>
      </c>
      <c r="F32" s="81">
        <v>558352.68400000001</v>
      </c>
      <c r="G32" s="81">
        <v>597790.17099999997</v>
      </c>
      <c r="H32" s="81">
        <v>696896.06700000004</v>
      </c>
      <c r="I32" s="81">
        <v>879147.78099999996</v>
      </c>
      <c r="J32" s="81">
        <v>798207.83499999996</v>
      </c>
      <c r="K32" s="82">
        <v>749666.61100000003</v>
      </c>
      <c r="L32" s="82">
        <v>718800.71</v>
      </c>
      <c r="M32" s="82">
        <v>850492.21499999997</v>
      </c>
      <c r="N32" s="82">
        <v>1003255.71</v>
      </c>
      <c r="O32" s="123">
        <v>1122146.5290000001</v>
      </c>
      <c r="P32" s="138">
        <v>929994.63699999999</v>
      </c>
    </row>
    <row r="33" spans="1:16" x14ac:dyDescent="0.35">
      <c r="A33" s="62" t="s">
        <v>13</v>
      </c>
      <c r="B33" s="81">
        <v>3421450.27</v>
      </c>
      <c r="C33" s="81">
        <v>3402073.7960000001</v>
      </c>
      <c r="D33" s="81">
        <v>3275794.8480000002</v>
      </c>
      <c r="E33" s="81">
        <v>3376805.44</v>
      </c>
      <c r="F33" s="81">
        <v>3797094.8870000001</v>
      </c>
      <c r="G33" s="81">
        <v>4082324.4380000001</v>
      </c>
      <c r="H33" s="81">
        <v>4823789.7029999997</v>
      </c>
      <c r="I33" s="81">
        <v>4696162.5269999998</v>
      </c>
      <c r="J33" s="81">
        <v>4690378.9620000003</v>
      </c>
      <c r="K33" s="82">
        <v>4603901.2489999998</v>
      </c>
      <c r="L33" s="82">
        <v>3485365.3829999999</v>
      </c>
      <c r="M33" s="82">
        <v>4159489.6009999998</v>
      </c>
      <c r="N33" s="82">
        <v>4566802.5970000001</v>
      </c>
      <c r="O33" s="122">
        <v>4548594.8020000001</v>
      </c>
      <c r="P33" s="138">
        <v>3835129.8489999999</v>
      </c>
    </row>
    <row r="34" spans="1:16" x14ac:dyDescent="0.35">
      <c r="A34" s="62" t="s">
        <v>14</v>
      </c>
      <c r="B34" s="81">
        <v>1027261.428</v>
      </c>
      <c r="C34" s="81">
        <v>1013340.453</v>
      </c>
      <c r="D34" s="81">
        <v>1036822.789</v>
      </c>
      <c r="E34" s="81">
        <v>1060830.3740000001</v>
      </c>
      <c r="F34" s="81">
        <v>1036476.769</v>
      </c>
      <c r="G34" s="81">
        <v>1029695.228</v>
      </c>
      <c r="H34" s="81">
        <v>1038606.299</v>
      </c>
      <c r="I34" s="81">
        <v>1098138.379</v>
      </c>
      <c r="J34" s="81">
        <v>1231036.243</v>
      </c>
      <c r="K34" s="82">
        <v>1228080.453</v>
      </c>
      <c r="L34" s="82">
        <v>1148016.67</v>
      </c>
      <c r="M34" s="82">
        <v>1349906.2439999999</v>
      </c>
      <c r="N34" s="82">
        <v>1412866.013</v>
      </c>
      <c r="O34" s="122">
        <v>1345185.7180000001</v>
      </c>
      <c r="P34" s="138">
        <v>1222901.1299999999</v>
      </c>
    </row>
    <row r="35" spans="1:16" x14ac:dyDescent="0.35">
      <c r="A35" s="62" t="s">
        <v>15</v>
      </c>
      <c r="B35" s="81">
        <v>821410.38</v>
      </c>
      <c r="C35" s="81">
        <v>732512.81799999997</v>
      </c>
      <c r="D35" s="81">
        <v>734439.54599999997</v>
      </c>
      <c r="E35" s="81">
        <v>743459.01</v>
      </c>
      <c r="F35" s="81">
        <v>851418.98800000001</v>
      </c>
      <c r="G35" s="81">
        <v>906934.451</v>
      </c>
      <c r="H35" s="81">
        <v>1090035.3840000001</v>
      </c>
      <c r="I35" s="81">
        <v>1263737.7050000001</v>
      </c>
      <c r="J35" s="81">
        <v>1301577.4620000001</v>
      </c>
      <c r="K35" s="82">
        <v>1328845.727</v>
      </c>
      <c r="L35" s="82">
        <v>1271638.4350000001</v>
      </c>
      <c r="M35" s="82">
        <v>1743468.057</v>
      </c>
      <c r="N35" s="82">
        <v>1966956.095</v>
      </c>
      <c r="O35" s="122">
        <v>1884670.827</v>
      </c>
      <c r="P35" s="138">
        <v>1623934.6259999999</v>
      </c>
    </row>
    <row r="36" spans="1:16" x14ac:dyDescent="0.35">
      <c r="A36" s="62" t="s">
        <v>16</v>
      </c>
      <c r="B36" s="81">
        <v>99870.68</v>
      </c>
      <c r="C36" s="81">
        <v>96862.264999999999</v>
      </c>
      <c r="D36" s="81">
        <v>88915.434999999998</v>
      </c>
      <c r="E36" s="81">
        <v>81874.78</v>
      </c>
      <c r="F36" s="81">
        <v>78300.509999999995</v>
      </c>
      <c r="G36" s="81">
        <v>65974.8</v>
      </c>
      <c r="H36" s="81">
        <v>74242.831999999995</v>
      </c>
      <c r="I36" s="81">
        <v>84652.748999999996</v>
      </c>
      <c r="J36" s="81">
        <v>79508.153000000006</v>
      </c>
      <c r="K36" s="82">
        <v>79456.489000000001</v>
      </c>
      <c r="L36" s="82">
        <v>77315.084000000003</v>
      </c>
      <c r="M36" s="82">
        <v>78253.653999999995</v>
      </c>
      <c r="N36" s="82">
        <v>90167.827999999994</v>
      </c>
      <c r="O36" s="122">
        <v>81838.743000000002</v>
      </c>
      <c r="P36" s="138">
        <v>64608.614999999998</v>
      </c>
    </row>
    <row r="37" spans="1:16" x14ac:dyDescent="0.35">
      <c r="A37" s="62" t="s">
        <v>17</v>
      </c>
      <c r="B37" s="81">
        <v>192846.25399999999</v>
      </c>
      <c r="C37" s="81">
        <v>229887.44</v>
      </c>
      <c r="D37" s="81">
        <v>182190.42</v>
      </c>
      <c r="E37" s="81">
        <v>205758.94399999999</v>
      </c>
      <c r="F37" s="81">
        <v>244920.67199999999</v>
      </c>
      <c r="G37" s="81">
        <v>291192.42700000003</v>
      </c>
      <c r="H37" s="81">
        <v>399612.37900000002</v>
      </c>
      <c r="I37" s="81">
        <v>498196.05800000002</v>
      </c>
      <c r="J37" s="81">
        <v>306101.34000000003</v>
      </c>
      <c r="K37" s="82">
        <v>252090.56400000001</v>
      </c>
      <c r="L37" s="82">
        <v>229447.31700000001</v>
      </c>
      <c r="M37" s="82">
        <v>297911.53100000002</v>
      </c>
      <c r="N37" s="82">
        <v>396739.35100000002</v>
      </c>
      <c r="O37" s="122">
        <v>383115.47499999998</v>
      </c>
      <c r="P37" s="138">
        <v>298336.17599999998</v>
      </c>
    </row>
    <row r="38" spans="1:16" x14ac:dyDescent="0.35">
      <c r="A38" s="62" t="s">
        <v>18</v>
      </c>
      <c r="B38" s="81">
        <v>659700.35800000001</v>
      </c>
      <c r="C38" s="81">
        <v>528316.58700000006</v>
      </c>
      <c r="D38" s="81">
        <v>497145.41200000001</v>
      </c>
      <c r="E38" s="81">
        <v>515290.78600000002</v>
      </c>
      <c r="F38" s="81">
        <v>601190.92200000002</v>
      </c>
      <c r="G38" s="81">
        <v>716507.87</v>
      </c>
      <c r="H38" s="81">
        <v>788775.89199999999</v>
      </c>
      <c r="I38" s="81">
        <v>837765.74</v>
      </c>
      <c r="J38" s="81">
        <v>834457.45499999996</v>
      </c>
      <c r="K38" s="82">
        <v>929141.24</v>
      </c>
      <c r="L38" s="82">
        <v>869569.53500000003</v>
      </c>
      <c r="M38" s="82">
        <v>1205307.0730000001</v>
      </c>
      <c r="N38" s="82">
        <v>1296929.2479999999</v>
      </c>
      <c r="O38" s="122">
        <v>1389667.9269999999</v>
      </c>
      <c r="P38" s="138">
        <v>1225435.6850000001</v>
      </c>
    </row>
    <row r="39" spans="1:16" x14ac:dyDescent="0.35">
      <c r="A39" s="62" t="s">
        <v>19</v>
      </c>
      <c r="B39" s="83">
        <v>218187.57800000001</v>
      </c>
      <c r="C39" s="83">
        <v>207982.64600000001</v>
      </c>
      <c r="D39" s="83">
        <v>186840.82800000001</v>
      </c>
      <c r="E39" s="83">
        <v>184676.25700000001</v>
      </c>
      <c r="F39" s="83">
        <v>221865.80499999999</v>
      </c>
      <c r="G39" s="83">
        <v>281702.46500000003</v>
      </c>
      <c r="H39" s="83">
        <v>394525.18599999999</v>
      </c>
      <c r="I39" s="83">
        <v>449852.587</v>
      </c>
      <c r="J39" s="83">
        <v>362328.408</v>
      </c>
      <c r="K39" s="84">
        <v>359900.64199999999</v>
      </c>
      <c r="L39" s="84">
        <v>324845.217</v>
      </c>
      <c r="M39" s="84">
        <v>588572.44400000002</v>
      </c>
      <c r="N39" s="84">
        <v>823902.36100000003</v>
      </c>
      <c r="O39" s="122">
        <v>823465.29700000002</v>
      </c>
      <c r="P39" s="138">
        <v>643350.18599999999</v>
      </c>
    </row>
    <row r="40" spans="1:16" x14ac:dyDescent="0.35">
      <c r="A40" s="62" t="s">
        <v>20</v>
      </c>
      <c r="B40" s="85">
        <f t="shared" ref="B40:J40" si="2">SUM(B23:B39)</f>
        <v>13648005.013000002</v>
      </c>
      <c r="C40" s="85">
        <f t="shared" si="2"/>
        <v>13379792.491999999</v>
      </c>
      <c r="D40" s="85">
        <f t="shared" si="2"/>
        <v>12756617.129000003</v>
      </c>
      <c r="E40" s="85">
        <f t="shared" si="2"/>
        <v>13142817.392999997</v>
      </c>
      <c r="F40" s="85">
        <f t="shared" si="2"/>
        <v>14286921.726</v>
      </c>
      <c r="G40" s="85">
        <f t="shared" si="2"/>
        <v>15448968.659999998</v>
      </c>
      <c r="H40" s="85">
        <f t="shared" si="2"/>
        <v>17802261.039000001</v>
      </c>
      <c r="I40" s="85">
        <f t="shared" si="2"/>
        <v>18671312.793000001</v>
      </c>
      <c r="J40" s="85">
        <f t="shared" si="2"/>
        <v>18207163.218000002</v>
      </c>
      <c r="K40" s="85">
        <f t="shared" ref="K40:P40" si="3">SUM(K23:K39)</f>
        <v>17637076.285</v>
      </c>
      <c r="L40" s="85">
        <f t="shared" si="3"/>
        <v>14385093.675000003</v>
      </c>
      <c r="M40" s="85">
        <f t="shared" si="3"/>
        <v>17488021.734999996</v>
      </c>
      <c r="N40" s="85">
        <f t="shared" si="3"/>
        <v>19742581.004000001</v>
      </c>
      <c r="O40" s="85">
        <f t="shared" si="3"/>
        <v>20046250.537000004</v>
      </c>
      <c r="P40" s="85">
        <f t="shared" si="3"/>
        <v>16835775.912</v>
      </c>
    </row>
    <row r="41" spans="1:16" x14ac:dyDescent="0.35">
      <c r="A41" s="62" t="s">
        <v>21</v>
      </c>
      <c r="B41" s="66">
        <f>B40/B42</f>
        <v>2.0606423914389396E-2</v>
      </c>
      <c r="C41" s="66">
        <f t="shared" ref="C41:M41" si="4">C40/C42</f>
        <v>2.0874441087487299E-2</v>
      </c>
      <c r="D41" s="66">
        <f t="shared" si="4"/>
        <v>2.0071744101331356E-2</v>
      </c>
      <c r="E41" s="66">
        <f t="shared" si="4"/>
        <v>2.0477740593837859E-2</v>
      </c>
      <c r="F41" s="66">
        <f t="shared" si="4"/>
        <v>2.1962027989174349E-2</v>
      </c>
      <c r="G41" s="66">
        <f t="shared" si="4"/>
        <v>2.3775494992510426E-2</v>
      </c>
      <c r="H41" s="66">
        <f t="shared" si="4"/>
        <v>2.657205197981528E-2</v>
      </c>
      <c r="I41" s="66">
        <f t="shared" si="4"/>
        <v>2.8046701251701472E-2</v>
      </c>
      <c r="J41" s="66">
        <f t="shared" si="4"/>
        <v>2.5745999750334474E-2</v>
      </c>
      <c r="K41" s="66">
        <f t="shared" si="4"/>
        <v>2.3796732368609574E-2</v>
      </c>
      <c r="L41" s="66">
        <f t="shared" si="4"/>
        <v>2.678038515397373E-2</v>
      </c>
      <c r="M41" s="66">
        <f t="shared" si="4"/>
        <v>3.2363202023475569E-2</v>
      </c>
      <c r="N41" s="66">
        <f t="shared" ref="N41" si="5">N40/N42</f>
        <v>3.5450749767846353E-2</v>
      </c>
    </row>
    <row r="42" spans="1:16" x14ac:dyDescent="0.35">
      <c r="A42" s="62" t="s">
        <v>22</v>
      </c>
      <c r="B42" s="80">
        <v>662317977.62199998</v>
      </c>
      <c r="C42" s="80">
        <v>640965304.69599998</v>
      </c>
      <c r="D42" s="80">
        <v>635551004.66600001</v>
      </c>
      <c r="E42" s="80">
        <v>641809936.63699996</v>
      </c>
      <c r="F42" s="80">
        <v>650528345.24399996</v>
      </c>
      <c r="G42" s="80">
        <v>649785363.66400003</v>
      </c>
      <c r="H42" s="80">
        <v>669961847.60300004</v>
      </c>
      <c r="I42" s="80">
        <v>665722240.39600003</v>
      </c>
      <c r="J42" s="80">
        <v>707184160.43499994</v>
      </c>
      <c r="K42" s="80">
        <v>741155382.67200005</v>
      </c>
      <c r="L42" s="80">
        <v>537150365.54900002</v>
      </c>
      <c r="M42" s="80">
        <v>540367474.21700001</v>
      </c>
      <c r="N42" s="80">
        <v>556901649</v>
      </c>
    </row>
  </sheetData>
  <pageMargins left="0.7" right="0.7" top="0.75" bottom="0.75" header="0.3" footer="0.3"/>
  <pageSetup scale="6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8"/>
  <sheetViews>
    <sheetView workbookViewId="0"/>
  </sheetViews>
  <sheetFormatPr defaultRowHeight="14.5" x14ac:dyDescent="0.35"/>
  <cols>
    <col min="5" max="5" width="9.54296875" bestFit="1" customWidth="1"/>
  </cols>
  <sheetData>
    <row r="1" spans="1:5" x14ac:dyDescent="0.35">
      <c r="A1" s="1" t="s">
        <v>103</v>
      </c>
      <c r="B1" s="4">
        <v>2016</v>
      </c>
      <c r="D1" s="1" t="s">
        <v>104</v>
      </c>
      <c r="E1" s="4">
        <v>2016</v>
      </c>
    </row>
    <row r="2" spans="1:5" x14ac:dyDescent="0.35">
      <c r="A2" s="1" t="s">
        <v>3</v>
      </c>
      <c r="B2" s="5">
        <v>20</v>
      </c>
      <c r="D2" s="1" t="s">
        <v>3</v>
      </c>
      <c r="E2" s="5">
        <v>0</v>
      </c>
    </row>
    <row r="3" spans="1:5" x14ac:dyDescent="0.35">
      <c r="A3" s="1" t="s">
        <v>5</v>
      </c>
      <c r="B3" s="5">
        <v>0</v>
      </c>
      <c r="D3" s="1" t="s">
        <v>5</v>
      </c>
      <c r="E3" s="5">
        <v>0</v>
      </c>
    </row>
    <row r="4" spans="1:5" x14ac:dyDescent="0.35">
      <c r="A4" s="1" t="s">
        <v>6</v>
      </c>
      <c r="B4" s="5">
        <v>102</v>
      </c>
      <c r="D4" s="1" t="s">
        <v>6</v>
      </c>
      <c r="E4" s="5">
        <v>358.22</v>
      </c>
    </row>
    <row r="5" spans="1:5" x14ac:dyDescent="0.35">
      <c r="A5" s="1" t="s">
        <v>7</v>
      </c>
      <c r="B5" s="5">
        <v>0</v>
      </c>
      <c r="D5" s="1" t="s">
        <v>7</v>
      </c>
      <c r="E5" s="5">
        <v>189</v>
      </c>
    </row>
    <row r="6" spans="1:5" x14ac:dyDescent="0.35">
      <c r="A6" s="1" t="s">
        <v>8</v>
      </c>
      <c r="B6" s="5">
        <v>0</v>
      </c>
      <c r="D6" s="1" t="s">
        <v>8</v>
      </c>
      <c r="E6" s="5">
        <v>0</v>
      </c>
    </row>
    <row r="7" spans="1:5" x14ac:dyDescent="0.35">
      <c r="A7" s="1" t="s">
        <v>9</v>
      </c>
      <c r="B7" s="5">
        <v>0</v>
      </c>
      <c r="D7" s="1" t="s">
        <v>9</v>
      </c>
      <c r="E7" s="5">
        <v>421.45</v>
      </c>
    </row>
    <row r="8" spans="1:5" x14ac:dyDescent="0.35">
      <c r="A8" s="1" t="s">
        <v>10</v>
      </c>
      <c r="B8" s="5">
        <v>0</v>
      </c>
      <c r="D8" s="1" t="s">
        <v>10</v>
      </c>
      <c r="E8" s="5">
        <v>592.73</v>
      </c>
    </row>
    <row r="9" spans="1:5" x14ac:dyDescent="0.35">
      <c r="A9" s="1" t="s">
        <v>11</v>
      </c>
      <c r="B9" s="5">
        <v>0</v>
      </c>
      <c r="D9" s="1" t="s">
        <v>11</v>
      </c>
      <c r="E9" s="5">
        <v>0</v>
      </c>
    </row>
    <row r="10" spans="1:5" x14ac:dyDescent="0.35">
      <c r="A10" s="1" t="s">
        <v>12</v>
      </c>
      <c r="B10" s="5">
        <v>0</v>
      </c>
      <c r="D10" s="1" t="s">
        <v>12</v>
      </c>
      <c r="E10" s="5">
        <v>120</v>
      </c>
    </row>
    <row r="11" spans="1:5" x14ac:dyDescent="0.35">
      <c r="A11" s="1" t="s">
        <v>13</v>
      </c>
      <c r="B11" s="5">
        <v>0</v>
      </c>
      <c r="D11" s="1" t="s">
        <v>13</v>
      </c>
      <c r="E11" s="5">
        <v>0</v>
      </c>
    </row>
    <row r="12" spans="1:5" x14ac:dyDescent="0.35">
      <c r="A12" s="1" t="s">
        <v>14</v>
      </c>
      <c r="B12" s="5">
        <v>184</v>
      </c>
      <c r="D12" s="1" t="s">
        <v>14</v>
      </c>
      <c r="E12" s="5">
        <v>538</v>
      </c>
    </row>
    <row r="13" spans="1:5" x14ac:dyDescent="0.35">
      <c r="A13" s="1" t="s">
        <v>15</v>
      </c>
      <c r="B13" s="5">
        <v>0</v>
      </c>
      <c r="D13" s="1" t="s">
        <v>15</v>
      </c>
      <c r="E13" s="5">
        <v>0</v>
      </c>
    </row>
    <row r="14" spans="1:5" x14ac:dyDescent="0.35">
      <c r="A14" s="1" t="s">
        <v>16</v>
      </c>
      <c r="B14" s="5">
        <v>0</v>
      </c>
      <c r="D14" s="1" t="s">
        <v>16</v>
      </c>
      <c r="E14" s="5">
        <v>0</v>
      </c>
    </row>
    <row r="15" spans="1:5" x14ac:dyDescent="0.35">
      <c r="A15" s="1" t="s">
        <v>17</v>
      </c>
      <c r="B15" s="5">
        <v>157.5</v>
      </c>
      <c r="D15" s="1" t="s">
        <v>17</v>
      </c>
      <c r="E15" s="5">
        <v>215</v>
      </c>
    </row>
    <row r="16" spans="1:5" x14ac:dyDescent="0.35">
      <c r="A16" s="1" t="s">
        <v>18</v>
      </c>
      <c r="B16" s="5">
        <v>0</v>
      </c>
      <c r="D16" s="1" t="s">
        <v>18</v>
      </c>
      <c r="E16" s="5">
        <v>0</v>
      </c>
    </row>
    <row r="17" spans="1:5" x14ac:dyDescent="0.35">
      <c r="A17" s="1" t="s">
        <v>19</v>
      </c>
      <c r="B17" s="5">
        <v>0</v>
      </c>
      <c r="D17" s="1" t="s">
        <v>19</v>
      </c>
      <c r="E17" s="5">
        <v>0</v>
      </c>
    </row>
    <row r="18" spans="1:5" x14ac:dyDescent="0.35">
      <c r="A18" s="1" t="s">
        <v>20</v>
      </c>
      <c r="B18" s="6">
        <f t="shared" ref="B18" si="0">SUM(B2:B17)</f>
        <v>463.5</v>
      </c>
      <c r="D18" s="1" t="s">
        <v>20</v>
      </c>
      <c r="E18" s="6">
        <f t="shared" ref="E18" si="1">SUM(E2:E17)</f>
        <v>2434.4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4D1F-BE6C-432F-93A9-1F15B8B40ACC}">
  <dimension ref="A1:N19"/>
  <sheetViews>
    <sheetView zoomScale="70" zoomScaleNormal="70" workbookViewId="0">
      <selection activeCell="M10" sqref="M10"/>
    </sheetView>
  </sheetViews>
  <sheetFormatPr defaultRowHeight="14.5" x14ac:dyDescent="0.35"/>
  <cols>
    <col min="1" max="1" width="11.6328125" bestFit="1" customWidth="1"/>
    <col min="2" max="11" width="9.90625" customWidth="1"/>
    <col min="12" max="12" width="10.453125" bestFit="1" customWidth="1"/>
  </cols>
  <sheetData>
    <row r="1" spans="1:14" x14ac:dyDescent="0.35">
      <c r="A1" s="1" t="s">
        <v>24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55">
        <v>2018</v>
      </c>
      <c r="L1" s="4">
        <v>2019</v>
      </c>
      <c r="M1" s="55">
        <v>2020</v>
      </c>
      <c r="N1" s="4">
        <v>2021</v>
      </c>
    </row>
    <row r="2" spans="1:14" x14ac:dyDescent="0.35">
      <c r="A2" s="1" t="s">
        <v>3</v>
      </c>
      <c r="B2" s="56">
        <v>34.1</v>
      </c>
      <c r="C2" s="56">
        <v>34.6</v>
      </c>
      <c r="D2" s="56">
        <v>34.5</v>
      </c>
      <c r="E2" s="56">
        <v>33.799999999999997</v>
      </c>
      <c r="F2" s="56">
        <v>34.200000000000003</v>
      </c>
      <c r="G2" s="56">
        <v>33.1</v>
      </c>
      <c r="H2" s="56">
        <v>31.3</v>
      </c>
      <c r="I2" s="56">
        <v>31.2</v>
      </c>
      <c r="J2" s="56">
        <v>33.4</v>
      </c>
      <c r="K2" s="56">
        <v>32</v>
      </c>
      <c r="L2" s="56">
        <v>31.5</v>
      </c>
      <c r="M2">
        <v>32.299999999999997</v>
      </c>
      <c r="N2">
        <v>32</v>
      </c>
    </row>
    <row r="3" spans="1:14" x14ac:dyDescent="0.35">
      <c r="A3" s="1" t="s">
        <v>4</v>
      </c>
      <c r="B3" s="56">
        <v>41.8</v>
      </c>
      <c r="C3" s="56">
        <v>43.2</v>
      </c>
      <c r="D3" s="56">
        <v>41.7</v>
      </c>
      <c r="E3" s="56">
        <v>40</v>
      </c>
      <c r="F3" s="56">
        <v>38.799999999999997</v>
      </c>
      <c r="G3" s="56">
        <v>41.5</v>
      </c>
      <c r="H3" s="56">
        <v>38.700000000000003</v>
      </c>
      <c r="I3" s="56">
        <v>33</v>
      </c>
      <c r="J3" s="56">
        <v>46</v>
      </c>
      <c r="K3" s="56">
        <v>48.6</v>
      </c>
      <c r="L3" s="56">
        <v>49.1</v>
      </c>
      <c r="M3">
        <v>37.200000000000003</v>
      </c>
      <c r="N3">
        <v>48</v>
      </c>
    </row>
    <row r="4" spans="1:14" x14ac:dyDescent="0.35">
      <c r="A4" s="1" t="s">
        <v>5</v>
      </c>
      <c r="B4" s="56">
        <v>37.200000000000003</v>
      </c>
      <c r="C4" s="56">
        <v>38.200000000000003</v>
      </c>
      <c r="D4" s="56">
        <v>36.299999999999997</v>
      </c>
      <c r="E4" s="56">
        <v>38</v>
      </c>
      <c r="F4" s="56">
        <v>34.6</v>
      </c>
      <c r="G4" s="56">
        <v>34.1</v>
      </c>
      <c r="H4" s="56">
        <v>33.5</v>
      </c>
      <c r="I4" s="56">
        <v>33.1</v>
      </c>
      <c r="J4" s="56">
        <v>35.200000000000003</v>
      </c>
      <c r="K4" s="56">
        <v>33.6</v>
      </c>
      <c r="L4" s="56">
        <v>34.1</v>
      </c>
      <c r="M4">
        <v>33.6</v>
      </c>
      <c r="N4">
        <v>33.700000000000003</v>
      </c>
    </row>
    <row r="5" spans="1:14" x14ac:dyDescent="0.35">
      <c r="A5" s="1" t="s">
        <v>6</v>
      </c>
      <c r="B5" s="56">
        <v>36.200000000000003</v>
      </c>
      <c r="C5" s="56">
        <v>34.9</v>
      </c>
      <c r="D5" s="56">
        <v>34.200000000000003</v>
      </c>
      <c r="E5" s="56">
        <v>33.4</v>
      </c>
      <c r="F5" s="56">
        <v>33</v>
      </c>
      <c r="G5" s="56">
        <v>33.1</v>
      </c>
      <c r="H5" s="56">
        <v>33.4</v>
      </c>
      <c r="I5" s="56">
        <v>33.1</v>
      </c>
      <c r="J5" s="56">
        <v>33.4</v>
      </c>
      <c r="K5" s="56">
        <v>33.799999999999997</v>
      </c>
      <c r="L5" s="56">
        <v>33.700000000000003</v>
      </c>
      <c r="M5">
        <v>33.6</v>
      </c>
      <c r="N5">
        <v>33.5</v>
      </c>
    </row>
    <row r="6" spans="1:14" x14ac:dyDescent="0.35">
      <c r="A6" s="1" t="s">
        <v>7</v>
      </c>
      <c r="B6" s="56">
        <v>30.7</v>
      </c>
      <c r="C6" s="56">
        <v>31.3</v>
      </c>
      <c r="D6" s="56">
        <v>31.2</v>
      </c>
      <c r="E6" s="56">
        <v>31.2</v>
      </c>
      <c r="F6" s="56">
        <v>30.9</v>
      </c>
      <c r="G6" s="56">
        <v>30.9</v>
      </c>
      <c r="H6" s="56">
        <v>30.7</v>
      </c>
      <c r="I6" s="56">
        <v>30.4</v>
      </c>
      <c r="J6" s="56">
        <v>30.3</v>
      </c>
      <c r="K6" s="56">
        <v>30.6</v>
      </c>
      <c r="L6" s="56">
        <v>30.4</v>
      </c>
      <c r="M6">
        <v>30.6</v>
      </c>
      <c r="N6">
        <v>31.1</v>
      </c>
    </row>
    <row r="7" spans="1:14" x14ac:dyDescent="0.35">
      <c r="A7" s="1" t="s">
        <v>8</v>
      </c>
      <c r="B7" s="56">
        <v>30.7</v>
      </c>
      <c r="C7" s="56">
        <v>29.2</v>
      </c>
      <c r="D7" s="56">
        <v>29.2</v>
      </c>
      <c r="E7" s="56">
        <v>29.2</v>
      </c>
      <c r="F7" s="56">
        <v>29.1</v>
      </c>
      <c r="G7" s="56">
        <v>28.9</v>
      </c>
      <c r="H7" s="56">
        <v>28.9</v>
      </c>
      <c r="I7" s="56">
        <v>28.4</v>
      </c>
      <c r="J7" s="56">
        <v>28.4</v>
      </c>
      <c r="K7" s="56">
        <v>28.4</v>
      </c>
      <c r="L7" s="56">
        <v>28.3</v>
      </c>
      <c r="M7">
        <v>28.1</v>
      </c>
      <c r="N7">
        <v>28.1</v>
      </c>
    </row>
    <row r="8" spans="1:14" x14ac:dyDescent="0.35">
      <c r="A8" s="1" t="s">
        <v>9</v>
      </c>
      <c r="B8" s="56">
        <v>38.4</v>
      </c>
      <c r="C8" s="56">
        <v>39.6</v>
      </c>
      <c r="D8" s="56">
        <v>41.8</v>
      </c>
      <c r="E8" s="56">
        <v>39.799999999999997</v>
      </c>
      <c r="F8" s="56">
        <v>38.799999999999997</v>
      </c>
      <c r="G8" s="56">
        <v>41.3</v>
      </c>
      <c r="H8" s="56">
        <v>38.799999999999997</v>
      </c>
      <c r="I8" s="56">
        <v>37.4</v>
      </c>
      <c r="J8" s="56">
        <v>38.200000000000003</v>
      </c>
      <c r="K8" s="56">
        <v>37</v>
      </c>
      <c r="L8" s="56">
        <v>36.9</v>
      </c>
      <c r="M8">
        <v>36.6</v>
      </c>
      <c r="N8">
        <v>35.5</v>
      </c>
    </row>
    <row r="9" spans="1:14" x14ac:dyDescent="0.35">
      <c r="A9" s="1" t="s">
        <v>10</v>
      </c>
      <c r="B9" s="56">
        <v>36.799999999999997</v>
      </c>
      <c r="C9" s="56">
        <v>38.299999999999997</v>
      </c>
      <c r="D9" s="56">
        <v>37.5</v>
      </c>
      <c r="E9" s="56">
        <v>37.5</v>
      </c>
      <c r="F9" s="56">
        <v>37.4</v>
      </c>
      <c r="G9" s="56">
        <v>37</v>
      </c>
      <c r="H9" s="56">
        <v>36.9</v>
      </c>
      <c r="I9" s="56">
        <v>36.9</v>
      </c>
      <c r="J9" s="56">
        <v>38.5</v>
      </c>
      <c r="K9" s="56">
        <v>37.200000000000003</v>
      </c>
      <c r="L9" s="56">
        <v>36.799999999999997</v>
      </c>
      <c r="M9">
        <v>37.5</v>
      </c>
      <c r="N9">
        <v>37.4</v>
      </c>
    </row>
    <row r="10" spans="1:14" x14ac:dyDescent="0.35">
      <c r="A10" s="1" t="s">
        <v>11</v>
      </c>
      <c r="B10" s="56">
        <v>47.7</v>
      </c>
      <c r="C10" s="56">
        <v>36.9</v>
      </c>
      <c r="D10" s="56">
        <v>33.799999999999997</v>
      </c>
      <c r="E10" s="56">
        <v>47</v>
      </c>
      <c r="F10" s="56">
        <v>44.4</v>
      </c>
      <c r="G10" s="56">
        <v>43</v>
      </c>
      <c r="H10" s="56">
        <v>55.3</v>
      </c>
      <c r="I10" s="56">
        <v>58.2</v>
      </c>
      <c r="J10" s="56">
        <v>52.7</v>
      </c>
      <c r="K10" s="56">
        <v>28</v>
      </c>
      <c r="L10" s="56">
        <v>31.3</v>
      </c>
      <c r="M10">
        <v>62.2</v>
      </c>
      <c r="N10" s="56">
        <v>29.5</v>
      </c>
    </row>
    <row r="11" spans="1:14" x14ac:dyDescent="0.35">
      <c r="A11" s="1" t="s">
        <v>12</v>
      </c>
      <c r="B11" s="56">
        <v>43.3</v>
      </c>
      <c r="C11" s="56">
        <v>35.299999999999997</v>
      </c>
      <c r="D11" s="56">
        <v>34.4</v>
      </c>
      <c r="E11" s="56">
        <v>35.1</v>
      </c>
      <c r="F11" s="56">
        <v>34.200000000000003</v>
      </c>
      <c r="G11" s="56">
        <v>32.6</v>
      </c>
      <c r="H11" s="56">
        <v>31.9</v>
      </c>
      <c r="I11" s="56">
        <v>32</v>
      </c>
      <c r="J11" s="56">
        <v>34.700000000000003</v>
      </c>
      <c r="K11" s="56">
        <v>32.6</v>
      </c>
      <c r="L11" s="56">
        <v>32.6</v>
      </c>
      <c r="M11">
        <v>32.799999999999997</v>
      </c>
      <c r="N11">
        <v>32.799999999999997</v>
      </c>
    </row>
    <row r="12" spans="1:14" x14ac:dyDescent="0.35">
      <c r="A12" s="1" t="s">
        <v>13</v>
      </c>
      <c r="B12" s="56">
        <v>33.4</v>
      </c>
      <c r="C12" s="56">
        <v>33.6</v>
      </c>
      <c r="D12" s="56">
        <v>33.6</v>
      </c>
      <c r="E12" s="56">
        <v>33.299999999999997</v>
      </c>
      <c r="F12" s="56">
        <v>32.9</v>
      </c>
      <c r="G12" s="56">
        <v>32.5</v>
      </c>
      <c r="H12" s="56">
        <v>32.1</v>
      </c>
      <c r="I12" s="56">
        <v>31.9</v>
      </c>
      <c r="J12" s="56">
        <v>31.8</v>
      </c>
      <c r="K12" s="56">
        <v>31.7</v>
      </c>
      <c r="L12" s="56">
        <v>31.7</v>
      </c>
      <c r="M12">
        <v>31.8</v>
      </c>
      <c r="N12">
        <v>32.299999999999997</v>
      </c>
    </row>
    <row r="13" spans="1:14" x14ac:dyDescent="0.35">
      <c r="A13" s="1" t="s">
        <v>14</v>
      </c>
      <c r="B13" s="56">
        <v>34</v>
      </c>
      <c r="C13" s="56">
        <v>36</v>
      </c>
      <c r="D13" s="56">
        <v>36</v>
      </c>
      <c r="E13" s="56">
        <v>36.1</v>
      </c>
      <c r="F13" s="56">
        <v>36.1</v>
      </c>
      <c r="G13" s="56">
        <v>36.299999999999997</v>
      </c>
      <c r="H13" s="56">
        <v>35.799999999999997</v>
      </c>
      <c r="I13" s="56">
        <v>35.4</v>
      </c>
      <c r="J13" s="56">
        <v>36.6</v>
      </c>
      <c r="K13" s="56">
        <v>36</v>
      </c>
      <c r="L13" s="56">
        <v>35.799999999999997</v>
      </c>
      <c r="M13">
        <v>35.799999999999997</v>
      </c>
      <c r="N13">
        <v>36.1</v>
      </c>
    </row>
    <row r="14" spans="1:14" x14ac:dyDescent="0.35">
      <c r="A14" s="1" t="s">
        <v>15</v>
      </c>
      <c r="B14" s="56">
        <v>38.200000000000003</v>
      </c>
      <c r="C14" s="56">
        <v>32.4</v>
      </c>
      <c r="D14" s="56">
        <v>35.299999999999997</v>
      </c>
      <c r="E14" s="56">
        <v>36.4</v>
      </c>
      <c r="F14" s="56">
        <v>35.299999999999997</v>
      </c>
      <c r="G14" s="56">
        <v>35</v>
      </c>
      <c r="H14" s="56">
        <v>35.6</v>
      </c>
      <c r="I14" s="56">
        <v>35.200000000000003</v>
      </c>
      <c r="J14" s="56">
        <v>35.4</v>
      </c>
      <c r="K14" s="56">
        <v>33.799999999999997</v>
      </c>
      <c r="L14" s="56">
        <v>33.6</v>
      </c>
      <c r="M14">
        <v>35.200000000000003</v>
      </c>
      <c r="N14">
        <v>33.799999999999997</v>
      </c>
    </row>
    <row r="15" spans="1:14" x14ac:dyDescent="0.35">
      <c r="A15" s="1" t="s">
        <v>16</v>
      </c>
      <c r="B15" s="56">
        <v>38.799999999999997</v>
      </c>
      <c r="C15" s="56">
        <v>45.4</v>
      </c>
      <c r="D15" s="56">
        <v>45.7</v>
      </c>
      <c r="E15" s="56">
        <v>47.1</v>
      </c>
      <c r="F15" s="56">
        <v>47</v>
      </c>
      <c r="G15" s="56">
        <v>49.2</v>
      </c>
      <c r="H15" s="56">
        <v>46.1</v>
      </c>
      <c r="I15" s="56">
        <v>47.7</v>
      </c>
      <c r="J15" s="56">
        <v>44.5</v>
      </c>
      <c r="K15" s="56">
        <v>48</v>
      </c>
      <c r="L15" s="56">
        <v>51</v>
      </c>
      <c r="M15">
        <v>59.1</v>
      </c>
      <c r="N15">
        <v>52.3</v>
      </c>
    </row>
    <row r="16" spans="1:14" x14ac:dyDescent="0.35">
      <c r="A16" s="1" t="s">
        <v>17</v>
      </c>
      <c r="B16" s="56">
        <v>36.799999999999997</v>
      </c>
      <c r="C16" s="56">
        <v>38.799999999999997</v>
      </c>
      <c r="D16" s="56">
        <v>38.4</v>
      </c>
      <c r="E16" s="56">
        <v>37.1</v>
      </c>
      <c r="F16" s="56">
        <v>35.9</v>
      </c>
      <c r="G16" s="56">
        <v>31.9</v>
      </c>
      <c r="H16" s="56">
        <v>31.9</v>
      </c>
      <c r="I16" s="56">
        <v>32.9</v>
      </c>
      <c r="J16" s="56">
        <v>36.5</v>
      </c>
      <c r="K16" s="56">
        <v>34.700000000000003</v>
      </c>
      <c r="L16" s="56">
        <v>35.1</v>
      </c>
      <c r="M16">
        <v>38.9</v>
      </c>
      <c r="N16">
        <v>35.799999999999997</v>
      </c>
    </row>
    <row r="17" spans="1:14" x14ac:dyDescent="0.35">
      <c r="A17" s="1" t="s">
        <v>18</v>
      </c>
      <c r="B17" s="56">
        <v>36.200000000000003</v>
      </c>
      <c r="C17" s="56">
        <v>36.5</v>
      </c>
      <c r="D17" s="56">
        <v>36.200000000000003</v>
      </c>
      <c r="E17" s="56">
        <v>36.5</v>
      </c>
      <c r="F17" s="56">
        <v>36.200000000000003</v>
      </c>
      <c r="G17" s="56">
        <v>35.4</v>
      </c>
      <c r="H17" s="56">
        <v>34.799999999999997</v>
      </c>
      <c r="I17" s="56">
        <v>34.299999999999997</v>
      </c>
      <c r="J17" s="56">
        <v>37</v>
      </c>
      <c r="K17" s="56">
        <v>34.200000000000003</v>
      </c>
      <c r="L17" s="56">
        <v>33.9</v>
      </c>
      <c r="M17">
        <v>34.299999999999997</v>
      </c>
      <c r="N17">
        <v>34</v>
      </c>
    </row>
    <row r="18" spans="1:14" x14ac:dyDescent="0.35">
      <c r="A18" s="1" t="s">
        <v>19</v>
      </c>
      <c r="B18" s="56">
        <v>36</v>
      </c>
      <c r="C18" s="56">
        <v>34.700000000000003</v>
      </c>
      <c r="D18" s="56">
        <v>34.799999999999997</v>
      </c>
      <c r="E18" s="56">
        <v>34.4</v>
      </c>
      <c r="F18" s="56">
        <v>34.299999999999997</v>
      </c>
      <c r="G18" s="56">
        <v>33.700000000000003</v>
      </c>
      <c r="H18" s="56">
        <v>33</v>
      </c>
      <c r="I18" s="56">
        <v>32.6</v>
      </c>
      <c r="J18" s="56">
        <v>34.700000000000003</v>
      </c>
      <c r="K18" s="56">
        <v>33.1</v>
      </c>
      <c r="L18" s="56">
        <v>33.299999999999997</v>
      </c>
      <c r="M18">
        <v>34.1</v>
      </c>
      <c r="N18">
        <v>34.4</v>
      </c>
    </row>
    <row r="19" spans="1:14" x14ac:dyDescent="0.35">
      <c r="A19" s="5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topLeftCell="A28" zoomScale="70" zoomScaleNormal="70" workbookViewId="0">
      <selection activeCell="L23" sqref="L23"/>
    </sheetView>
  </sheetViews>
  <sheetFormatPr defaultRowHeight="14.5" x14ac:dyDescent="0.35"/>
  <cols>
    <col min="1" max="1" width="13.453125" bestFit="1" customWidth="1"/>
    <col min="2" max="2" width="11.1796875" customWidth="1"/>
    <col min="3" max="3" width="11.90625" customWidth="1"/>
    <col min="4" max="4" width="13.90625" customWidth="1"/>
    <col min="5" max="5" width="13.08984375" customWidth="1"/>
    <col min="6" max="6" width="13.36328125" customWidth="1"/>
    <col min="7" max="7" width="15.54296875" customWidth="1"/>
    <col min="8" max="8" width="15.81640625" customWidth="1"/>
    <col min="9" max="9" width="11.90625" customWidth="1"/>
    <col min="10" max="10" width="13" customWidth="1"/>
    <col min="11" max="11" width="13.6328125" customWidth="1"/>
    <col min="12" max="12" width="14.6328125" customWidth="1"/>
  </cols>
  <sheetData>
    <row r="1" spans="1:12" x14ac:dyDescent="0.35">
      <c r="A1" s="14" t="s">
        <v>25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  <c r="L1" s="118">
        <v>2020</v>
      </c>
    </row>
    <row r="2" spans="1:12" x14ac:dyDescent="0.35">
      <c r="A2" s="9" t="s">
        <v>3</v>
      </c>
      <c r="B2" s="10">
        <v>5823</v>
      </c>
      <c r="C2" s="10">
        <v>5884</v>
      </c>
      <c r="D2" s="10">
        <v>5937</v>
      </c>
      <c r="E2" s="10">
        <v>5985</v>
      </c>
      <c r="F2" s="10">
        <v>6040</v>
      </c>
      <c r="G2" s="10">
        <v>6193</v>
      </c>
      <c r="H2" s="11">
        <v>6213</v>
      </c>
      <c r="I2" s="11">
        <v>6250</v>
      </c>
      <c r="J2" s="11">
        <v>6274</v>
      </c>
      <c r="K2" s="11">
        <v>6354</v>
      </c>
      <c r="L2">
        <v>6526</v>
      </c>
    </row>
    <row r="3" spans="1:12" x14ac:dyDescent="0.35">
      <c r="A3" s="9" t="s">
        <v>4</v>
      </c>
      <c r="B3" s="11">
        <v>385</v>
      </c>
      <c r="C3" s="11">
        <v>386</v>
      </c>
      <c r="D3" s="11">
        <v>386</v>
      </c>
      <c r="E3" s="11">
        <v>387</v>
      </c>
      <c r="F3" s="11">
        <v>387</v>
      </c>
      <c r="G3" s="11">
        <v>388</v>
      </c>
      <c r="H3" s="11">
        <v>388</v>
      </c>
      <c r="I3" s="11">
        <v>389</v>
      </c>
      <c r="J3" s="11">
        <v>390</v>
      </c>
      <c r="K3" s="11">
        <v>394</v>
      </c>
      <c r="L3">
        <v>391</v>
      </c>
    </row>
    <row r="4" spans="1:12" x14ac:dyDescent="0.35">
      <c r="A4" s="9" t="s">
        <v>5</v>
      </c>
      <c r="B4" s="10">
        <v>1631</v>
      </c>
      <c r="C4" s="10">
        <v>1654</v>
      </c>
      <c r="D4" s="10">
        <v>1652</v>
      </c>
      <c r="E4" s="10">
        <v>1654</v>
      </c>
      <c r="F4" s="10">
        <v>1662</v>
      </c>
      <c r="G4" s="10">
        <v>1662</v>
      </c>
      <c r="H4" s="10">
        <v>1663</v>
      </c>
      <c r="I4" s="11">
        <v>1676</v>
      </c>
      <c r="J4" s="11">
        <v>1677</v>
      </c>
      <c r="K4" s="11">
        <v>1695</v>
      </c>
      <c r="L4">
        <v>1689</v>
      </c>
    </row>
    <row r="5" spans="1:12" x14ac:dyDescent="0.35">
      <c r="A5" s="9" t="s">
        <v>6</v>
      </c>
      <c r="B5" s="10">
        <v>5219</v>
      </c>
      <c r="C5" s="10">
        <v>5212</v>
      </c>
      <c r="D5" s="10">
        <v>5205</v>
      </c>
      <c r="E5" s="10">
        <v>5203</v>
      </c>
      <c r="F5" s="10">
        <v>5202</v>
      </c>
      <c r="G5" s="10">
        <v>5203</v>
      </c>
      <c r="H5" s="10">
        <v>5197</v>
      </c>
      <c r="I5" s="11">
        <v>5172</v>
      </c>
      <c r="J5" s="11">
        <v>5163</v>
      </c>
      <c r="K5" s="11">
        <v>5166</v>
      </c>
      <c r="L5">
        <v>5157</v>
      </c>
    </row>
    <row r="6" spans="1:12" x14ac:dyDescent="0.35">
      <c r="A6" s="9" t="s">
        <v>7</v>
      </c>
      <c r="B6" s="10">
        <v>53073</v>
      </c>
      <c r="C6" s="10">
        <v>53676</v>
      </c>
      <c r="D6" s="10">
        <v>54335</v>
      </c>
      <c r="E6" s="10">
        <v>55265</v>
      </c>
      <c r="F6" s="10">
        <v>56491</v>
      </c>
      <c r="G6" s="10">
        <v>57021</v>
      </c>
      <c r="H6" s="10">
        <v>57602</v>
      </c>
      <c r="I6" s="11">
        <v>58175</v>
      </c>
      <c r="J6" s="11">
        <v>58680</v>
      </c>
      <c r="K6" s="11">
        <v>59594</v>
      </c>
      <c r="L6">
        <v>61298</v>
      </c>
    </row>
    <row r="7" spans="1:12" x14ac:dyDescent="0.35">
      <c r="A7" s="9" t="s">
        <v>8</v>
      </c>
      <c r="B7" s="10">
        <v>6302</v>
      </c>
      <c r="C7" s="10">
        <v>6302</v>
      </c>
      <c r="D7" s="10">
        <v>6321</v>
      </c>
      <c r="E7" s="10">
        <v>6337</v>
      </c>
      <c r="F7" s="10">
        <v>6355</v>
      </c>
      <c r="G7" s="10">
        <v>6374</v>
      </c>
      <c r="H7" s="10">
        <v>6378</v>
      </c>
      <c r="I7" s="11">
        <v>6458</v>
      </c>
      <c r="J7" s="11">
        <v>6483</v>
      </c>
      <c r="K7" s="11">
        <v>6549</v>
      </c>
      <c r="L7">
        <v>6549</v>
      </c>
    </row>
    <row r="8" spans="1:12" x14ac:dyDescent="0.35">
      <c r="A8" s="103" t="s">
        <v>9</v>
      </c>
      <c r="B8" s="104">
        <v>580</v>
      </c>
      <c r="C8" s="104">
        <v>580</v>
      </c>
      <c r="D8" s="104">
        <v>580</v>
      </c>
      <c r="E8" s="104">
        <v>580</v>
      </c>
      <c r="F8" s="104">
        <v>581</v>
      </c>
      <c r="G8" s="104">
        <v>582</v>
      </c>
      <c r="H8" s="104">
        <v>583</v>
      </c>
      <c r="I8" s="105">
        <v>585</v>
      </c>
      <c r="J8" s="105">
        <v>587</v>
      </c>
      <c r="K8" s="105">
        <v>586</v>
      </c>
      <c r="L8">
        <v>586</v>
      </c>
    </row>
    <row r="9" spans="1:12" x14ac:dyDescent="0.35">
      <c r="A9" s="9" t="s">
        <v>10</v>
      </c>
      <c r="B9" s="10">
        <v>13120</v>
      </c>
      <c r="C9" s="10">
        <v>13103</v>
      </c>
      <c r="D9" s="10">
        <v>13091</v>
      </c>
      <c r="E9" s="10">
        <v>13089</v>
      </c>
      <c r="F9" s="10">
        <v>13117</v>
      </c>
      <c r="G9" s="10">
        <v>13138</v>
      </c>
      <c r="H9" s="10">
        <v>13225</v>
      </c>
      <c r="I9" s="11">
        <v>13189</v>
      </c>
      <c r="J9" s="11">
        <v>13197</v>
      </c>
      <c r="K9" s="11">
        <v>13203</v>
      </c>
      <c r="L9">
        <v>13225</v>
      </c>
    </row>
    <row r="10" spans="1:12" x14ac:dyDescent="0.35">
      <c r="A10" s="9" t="s">
        <v>11</v>
      </c>
      <c r="B10" s="11">
        <v>50</v>
      </c>
      <c r="C10" s="11">
        <v>50</v>
      </c>
      <c r="D10" s="11">
        <v>50</v>
      </c>
      <c r="E10" s="11">
        <v>50</v>
      </c>
      <c r="F10" s="11">
        <v>51</v>
      </c>
      <c r="G10" s="11">
        <v>51</v>
      </c>
      <c r="H10" s="11">
        <v>51</v>
      </c>
      <c r="I10" s="11">
        <v>51</v>
      </c>
      <c r="J10" s="11">
        <v>51</v>
      </c>
      <c r="K10" s="11">
        <v>55</v>
      </c>
      <c r="L10">
        <v>56</v>
      </c>
    </row>
    <row r="11" spans="1:12" x14ac:dyDescent="0.35">
      <c r="A11" s="9" t="s">
        <v>12</v>
      </c>
      <c r="B11" s="10">
        <v>1852</v>
      </c>
      <c r="C11" s="10">
        <v>1859</v>
      </c>
      <c r="D11" s="10">
        <v>1859</v>
      </c>
      <c r="E11" s="10">
        <v>1862</v>
      </c>
      <c r="F11" s="10">
        <v>1863</v>
      </c>
      <c r="G11" s="10">
        <v>1866</v>
      </c>
      <c r="H11" s="10">
        <v>1871</v>
      </c>
      <c r="I11" s="11">
        <v>1888</v>
      </c>
      <c r="J11" s="11">
        <v>1897</v>
      </c>
      <c r="K11" s="11">
        <v>1900</v>
      </c>
      <c r="L11">
        <v>1917</v>
      </c>
    </row>
    <row r="12" spans="1:12" x14ac:dyDescent="0.35">
      <c r="A12" s="9" t="s">
        <v>13</v>
      </c>
      <c r="B12" s="10">
        <v>54418</v>
      </c>
      <c r="C12" s="10">
        <v>54773</v>
      </c>
      <c r="D12" s="10">
        <v>55279</v>
      </c>
      <c r="E12" s="10">
        <v>56249</v>
      </c>
      <c r="F12" s="10">
        <v>58028</v>
      </c>
      <c r="G12" s="10">
        <v>59521</v>
      </c>
      <c r="H12" s="10">
        <v>60491</v>
      </c>
      <c r="I12" s="11">
        <v>61117</v>
      </c>
      <c r="J12" s="11">
        <v>61859</v>
      </c>
      <c r="K12" s="11">
        <v>63185</v>
      </c>
      <c r="L12">
        <v>64519</v>
      </c>
    </row>
    <row r="13" spans="1:12" x14ac:dyDescent="0.35">
      <c r="A13" s="9" t="s">
        <v>14</v>
      </c>
      <c r="B13" s="10">
        <v>5585</v>
      </c>
      <c r="C13" s="10">
        <v>5585</v>
      </c>
      <c r="D13" s="10">
        <v>5586</v>
      </c>
      <c r="E13" s="10">
        <v>5589</v>
      </c>
      <c r="F13" s="10">
        <v>5596</v>
      </c>
      <c r="G13" s="10">
        <v>5604</v>
      </c>
      <c r="H13" s="10">
        <v>5612</v>
      </c>
      <c r="I13" s="11">
        <v>5741</v>
      </c>
      <c r="J13" s="11">
        <v>5749</v>
      </c>
      <c r="K13" s="11">
        <v>5826</v>
      </c>
      <c r="L13">
        <v>5860</v>
      </c>
    </row>
    <row r="14" spans="1:12" x14ac:dyDescent="0.35">
      <c r="A14" s="9" t="s">
        <v>15</v>
      </c>
      <c r="B14" s="10">
        <v>4639</v>
      </c>
      <c r="C14" s="10">
        <v>4633</v>
      </c>
      <c r="D14" s="10">
        <v>4628</v>
      </c>
      <c r="E14" s="10">
        <v>4625</v>
      </c>
      <c r="F14" s="10">
        <v>4624</v>
      </c>
      <c r="G14" s="10">
        <v>4624</v>
      </c>
      <c r="H14" s="10">
        <v>4624</v>
      </c>
      <c r="I14" s="11">
        <v>4623</v>
      </c>
      <c r="J14" s="11">
        <v>4625</v>
      </c>
      <c r="K14" s="11">
        <v>4671</v>
      </c>
      <c r="L14">
        <v>4727</v>
      </c>
    </row>
    <row r="15" spans="1:12" x14ac:dyDescent="0.35">
      <c r="A15" s="103" t="s">
        <v>16</v>
      </c>
      <c r="B15" s="104">
        <v>700</v>
      </c>
      <c r="C15" s="104">
        <v>700</v>
      </c>
      <c r="D15" s="104">
        <v>700</v>
      </c>
      <c r="E15" s="104">
        <v>700</v>
      </c>
      <c r="F15" s="104">
        <v>700</v>
      </c>
      <c r="G15" s="104">
        <v>700</v>
      </c>
      <c r="H15" s="104">
        <v>700</v>
      </c>
      <c r="I15" s="105">
        <v>703</v>
      </c>
      <c r="J15" s="105">
        <v>704</v>
      </c>
      <c r="K15" s="105">
        <v>701</v>
      </c>
      <c r="L15">
        <v>696</v>
      </c>
    </row>
    <row r="16" spans="1:12" x14ac:dyDescent="0.35">
      <c r="A16" s="9" t="s">
        <v>17</v>
      </c>
      <c r="B16" s="11">
        <v>1546</v>
      </c>
      <c r="C16" s="11">
        <v>1545</v>
      </c>
      <c r="D16" s="11">
        <v>1544</v>
      </c>
      <c r="E16" s="11">
        <v>1549</v>
      </c>
      <c r="F16" s="11">
        <v>1549</v>
      </c>
      <c r="G16" s="11">
        <v>1550</v>
      </c>
      <c r="H16" s="11">
        <v>1551</v>
      </c>
      <c r="I16" s="11">
        <v>1555</v>
      </c>
      <c r="J16" s="11">
        <v>1559</v>
      </c>
      <c r="K16" s="11">
        <v>1561</v>
      </c>
      <c r="L16">
        <v>1570</v>
      </c>
    </row>
    <row r="17" spans="1:12" x14ac:dyDescent="0.35">
      <c r="A17" s="9" t="s">
        <v>18</v>
      </c>
      <c r="B17" s="10">
        <v>4694</v>
      </c>
      <c r="C17" s="10">
        <v>4694</v>
      </c>
      <c r="D17" s="10">
        <v>4700</v>
      </c>
      <c r="E17" s="10">
        <v>4706</v>
      </c>
      <c r="F17" s="10">
        <v>4734</v>
      </c>
      <c r="G17" s="10">
        <v>4751</v>
      </c>
      <c r="H17" s="10">
        <v>4788</v>
      </c>
      <c r="I17" s="11">
        <v>4802</v>
      </c>
      <c r="J17" s="11">
        <v>4808</v>
      </c>
      <c r="K17" s="11">
        <v>4842</v>
      </c>
      <c r="L17">
        <v>4848</v>
      </c>
    </row>
    <row r="18" spans="1:12" x14ac:dyDescent="0.35">
      <c r="A18" s="9" t="s">
        <v>19</v>
      </c>
      <c r="B18" s="10">
        <v>3026</v>
      </c>
      <c r="C18" s="10">
        <v>3021</v>
      </c>
      <c r="D18" s="10">
        <v>3017</v>
      </c>
      <c r="E18" s="10">
        <v>3014</v>
      </c>
      <c r="F18" s="10">
        <v>3010</v>
      </c>
      <c r="G18" s="10">
        <v>3006</v>
      </c>
      <c r="H18" s="10">
        <v>3002</v>
      </c>
      <c r="I18" s="11">
        <v>2987</v>
      </c>
      <c r="J18" s="11">
        <v>3100</v>
      </c>
      <c r="K18" s="11">
        <v>3100</v>
      </c>
      <c r="L18">
        <v>3102</v>
      </c>
    </row>
    <row r="19" spans="1:12" x14ac:dyDescent="0.35">
      <c r="A19" s="14" t="s">
        <v>20</v>
      </c>
      <c r="B19" s="15">
        <f t="shared" ref="B19:K19" si="0">SUM(B2:B18)</f>
        <v>162643</v>
      </c>
      <c r="C19" s="15">
        <f t="shared" si="0"/>
        <v>163657</v>
      </c>
      <c r="D19" s="15">
        <f t="shared" si="0"/>
        <v>164870</v>
      </c>
      <c r="E19" s="15">
        <f t="shared" si="0"/>
        <v>166844</v>
      </c>
      <c r="F19" s="15">
        <f t="shared" si="0"/>
        <v>169990</v>
      </c>
      <c r="G19" s="15">
        <f t="shared" si="0"/>
        <v>172234</v>
      </c>
      <c r="H19" s="15">
        <f>SUM(H2:H18)</f>
        <v>173939</v>
      </c>
      <c r="I19" s="15">
        <f t="shared" si="0"/>
        <v>175361</v>
      </c>
      <c r="J19" s="15">
        <f t="shared" ref="J19:L19" si="1">SUM(J2:J18)</f>
        <v>176803</v>
      </c>
      <c r="K19" s="15">
        <f t="shared" si="0"/>
        <v>179382</v>
      </c>
      <c r="L19" s="15">
        <f t="shared" si="1"/>
        <v>182716</v>
      </c>
    </row>
    <row r="22" spans="1:12" x14ac:dyDescent="0.35">
      <c r="A22" s="62" t="s">
        <v>25</v>
      </c>
      <c r="B22" s="53">
        <v>2010</v>
      </c>
      <c r="C22" s="53">
        <v>2011</v>
      </c>
      <c r="D22" s="53">
        <v>2012</v>
      </c>
      <c r="E22" s="53">
        <v>2013</v>
      </c>
      <c r="F22" s="53">
        <v>2014</v>
      </c>
      <c r="G22" s="53">
        <v>2015</v>
      </c>
      <c r="H22" s="53">
        <v>2016</v>
      </c>
      <c r="I22" s="53">
        <v>2017</v>
      </c>
      <c r="J22" s="53">
        <v>2018</v>
      </c>
      <c r="K22" s="53">
        <v>2019</v>
      </c>
      <c r="L22" s="118">
        <v>2020</v>
      </c>
    </row>
    <row r="23" spans="1:12" x14ac:dyDescent="0.35">
      <c r="A23" s="62" t="s">
        <v>3</v>
      </c>
      <c r="B23" s="63">
        <v>5823</v>
      </c>
      <c r="C23" s="63">
        <v>5884</v>
      </c>
      <c r="D23" s="63">
        <v>5937</v>
      </c>
      <c r="E23" s="63">
        <v>5985</v>
      </c>
      <c r="F23" s="63">
        <v>6040</v>
      </c>
      <c r="G23" s="63">
        <v>6193</v>
      </c>
      <c r="H23" s="63">
        <v>6213</v>
      </c>
      <c r="I23" s="63">
        <v>6250</v>
      </c>
      <c r="J23" s="63">
        <v>6274</v>
      </c>
      <c r="K23" s="63">
        <v>6354</v>
      </c>
      <c r="L23">
        <v>6526</v>
      </c>
    </row>
    <row r="24" spans="1:12" x14ac:dyDescent="0.35">
      <c r="A24" s="62" t="s">
        <v>4</v>
      </c>
      <c r="B24" s="63">
        <v>385</v>
      </c>
      <c r="C24" s="63">
        <v>386</v>
      </c>
      <c r="D24" s="63">
        <v>386</v>
      </c>
      <c r="E24" s="63">
        <v>387</v>
      </c>
      <c r="F24" s="63">
        <v>387</v>
      </c>
      <c r="G24" s="63">
        <v>388</v>
      </c>
      <c r="H24" s="63">
        <v>388</v>
      </c>
      <c r="I24" s="63">
        <v>389</v>
      </c>
      <c r="J24" s="63">
        <v>390</v>
      </c>
      <c r="K24" s="63">
        <v>394</v>
      </c>
      <c r="L24">
        <v>391</v>
      </c>
    </row>
    <row r="25" spans="1:12" x14ac:dyDescent="0.35">
      <c r="A25" s="62" t="s">
        <v>5</v>
      </c>
      <c r="B25" s="63">
        <v>1631</v>
      </c>
      <c r="C25" s="63">
        <v>1654</v>
      </c>
      <c r="D25" s="63">
        <v>1652</v>
      </c>
      <c r="E25" s="63">
        <v>1654</v>
      </c>
      <c r="F25" s="63">
        <v>1662</v>
      </c>
      <c r="G25" s="63">
        <v>1662</v>
      </c>
      <c r="H25" s="63">
        <v>1663</v>
      </c>
      <c r="I25" s="63">
        <v>1676</v>
      </c>
      <c r="J25" s="63">
        <v>1677</v>
      </c>
      <c r="K25" s="63">
        <v>1695</v>
      </c>
      <c r="L25">
        <v>1689</v>
      </c>
    </row>
    <row r="26" spans="1:12" x14ac:dyDescent="0.35">
      <c r="A26" s="62" t="s">
        <v>6</v>
      </c>
      <c r="B26" s="63">
        <v>5219</v>
      </c>
      <c r="C26" s="63">
        <v>5212</v>
      </c>
      <c r="D26" s="63">
        <v>5205</v>
      </c>
      <c r="E26" s="63">
        <v>5203</v>
      </c>
      <c r="F26" s="63">
        <v>5202</v>
      </c>
      <c r="G26" s="63">
        <v>5203</v>
      </c>
      <c r="H26" s="63">
        <v>5197</v>
      </c>
      <c r="I26" s="63">
        <v>5172</v>
      </c>
      <c r="J26" s="63">
        <v>5163</v>
      </c>
      <c r="K26" s="63">
        <v>5166</v>
      </c>
      <c r="L26">
        <v>5157</v>
      </c>
    </row>
    <row r="27" spans="1:12" x14ac:dyDescent="0.35">
      <c r="A27" s="62" t="s">
        <v>7</v>
      </c>
      <c r="B27" s="63">
        <v>53073</v>
      </c>
      <c r="C27" s="63">
        <v>53676</v>
      </c>
      <c r="D27" s="63">
        <v>54335</v>
      </c>
      <c r="E27" s="63">
        <v>55265</v>
      </c>
      <c r="F27" s="63">
        <v>56491</v>
      </c>
      <c r="G27" s="63">
        <v>57021</v>
      </c>
      <c r="H27" s="63">
        <v>57602</v>
      </c>
      <c r="I27" s="63">
        <v>58175</v>
      </c>
      <c r="J27" s="63">
        <v>58680</v>
      </c>
      <c r="K27" s="63">
        <v>59594</v>
      </c>
      <c r="L27">
        <v>61298</v>
      </c>
    </row>
    <row r="28" spans="1:12" x14ac:dyDescent="0.35">
      <c r="A28" s="62" t="s">
        <v>8</v>
      </c>
      <c r="B28" s="63">
        <v>6302</v>
      </c>
      <c r="C28" s="63">
        <v>6302</v>
      </c>
      <c r="D28" s="63">
        <v>6321</v>
      </c>
      <c r="E28" s="63">
        <v>6337</v>
      </c>
      <c r="F28" s="63">
        <v>6355</v>
      </c>
      <c r="G28" s="63">
        <v>6374</v>
      </c>
      <c r="H28" s="63">
        <v>6378</v>
      </c>
      <c r="I28" s="63">
        <v>6458</v>
      </c>
      <c r="J28" s="63">
        <v>6483</v>
      </c>
      <c r="K28" s="63">
        <v>6549</v>
      </c>
      <c r="L28">
        <v>6549</v>
      </c>
    </row>
    <row r="29" spans="1:12" x14ac:dyDescent="0.35">
      <c r="A29" s="62" t="s">
        <v>9</v>
      </c>
      <c r="B29" s="63">
        <v>580</v>
      </c>
      <c r="C29" s="63">
        <v>580</v>
      </c>
      <c r="D29" s="63">
        <v>580</v>
      </c>
      <c r="E29" s="63">
        <v>580</v>
      </c>
      <c r="F29" s="63">
        <v>581</v>
      </c>
      <c r="G29" s="63">
        <v>582</v>
      </c>
      <c r="H29" s="63">
        <v>583</v>
      </c>
      <c r="I29" s="63">
        <v>585</v>
      </c>
      <c r="J29" s="63">
        <v>587</v>
      </c>
      <c r="K29" s="63">
        <v>586</v>
      </c>
      <c r="L29">
        <v>586</v>
      </c>
    </row>
    <row r="30" spans="1:12" x14ac:dyDescent="0.35">
      <c r="A30" s="62" t="s">
        <v>10</v>
      </c>
      <c r="B30" s="63">
        <v>13120</v>
      </c>
      <c r="C30" s="63">
        <v>13103</v>
      </c>
      <c r="D30" s="63">
        <v>13091</v>
      </c>
      <c r="E30" s="63">
        <v>13089</v>
      </c>
      <c r="F30" s="63">
        <v>13117</v>
      </c>
      <c r="G30" s="63">
        <v>13138</v>
      </c>
      <c r="H30" s="63">
        <v>13225</v>
      </c>
      <c r="I30" s="63">
        <v>13189</v>
      </c>
      <c r="J30" s="63">
        <v>13197</v>
      </c>
      <c r="K30" s="63">
        <v>13203</v>
      </c>
      <c r="L30">
        <v>13225</v>
      </c>
    </row>
    <row r="31" spans="1:12" x14ac:dyDescent="0.35">
      <c r="A31" s="62" t="s">
        <v>11</v>
      </c>
      <c r="B31" s="63">
        <v>50</v>
      </c>
      <c r="C31" s="63">
        <v>50</v>
      </c>
      <c r="D31" s="63">
        <v>50</v>
      </c>
      <c r="E31" s="63">
        <v>50</v>
      </c>
      <c r="F31" s="63">
        <v>51</v>
      </c>
      <c r="G31" s="63">
        <v>51</v>
      </c>
      <c r="H31" s="63">
        <v>51</v>
      </c>
      <c r="I31" s="63">
        <v>51</v>
      </c>
      <c r="J31" s="63">
        <v>51</v>
      </c>
      <c r="K31" s="63">
        <v>55</v>
      </c>
      <c r="L31">
        <v>56</v>
      </c>
    </row>
    <row r="32" spans="1:12" x14ac:dyDescent="0.35">
      <c r="A32" s="62" t="s">
        <v>12</v>
      </c>
      <c r="B32" s="63">
        <v>1852</v>
      </c>
      <c r="C32" s="63">
        <v>1859</v>
      </c>
      <c r="D32" s="63">
        <v>1859</v>
      </c>
      <c r="E32" s="63">
        <v>1862</v>
      </c>
      <c r="F32" s="63">
        <v>1863</v>
      </c>
      <c r="G32" s="63">
        <v>1866</v>
      </c>
      <c r="H32" s="63">
        <v>1871</v>
      </c>
      <c r="I32" s="63">
        <v>1888</v>
      </c>
      <c r="J32" s="63">
        <v>1897</v>
      </c>
      <c r="K32" s="63">
        <v>1900</v>
      </c>
      <c r="L32">
        <v>1917</v>
      </c>
    </row>
    <row r="33" spans="1:12" x14ac:dyDescent="0.35">
      <c r="A33" s="62" t="s">
        <v>13</v>
      </c>
      <c r="B33" s="63">
        <v>54418</v>
      </c>
      <c r="C33" s="63">
        <v>54773</v>
      </c>
      <c r="D33" s="63">
        <v>55279</v>
      </c>
      <c r="E33" s="63">
        <v>56249</v>
      </c>
      <c r="F33" s="63">
        <v>58028</v>
      </c>
      <c r="G33" s="63">
        <v>59521</v>
      </c>
      <c r="H33" s="63">
        <v>60491</v>
      </c>
      <c r="I33" s="63">
        <v>61117</v>
      </c>
      <c r="J33" s="63">
        <v>61859</v>
      </c>
      <c r="K33" s="63">
        <v>63185</v>
      </c>
      <c r="L33">
        <v>64519</v>
      </c>
    </row>
    <row r="34" spans="1:12" x14ac:dyDescent="0.35">
      <c r="A34" s="62" t="s">
        <v>14</v>
      </c>
      <c r="B34" s="63">
        <v>5585</v>
      </c>
      <c r="C34" s="63">
        <v>5585</v>
      </c>
      <c r="D34" s="63">
        <v>5586</v>
      </c>
      <c r="E34" s="63">
        <v>5589</v>
      </c>
      <c r="F34" s="63">
        <v>5596</v>
      </c>
      <c r="G34" s="63">
        <v>5604</v>
      </c>
      <c r="H34" s="63">
        <v>5612</v>
      </c>
      <c r="I34" s="63">
        <v>5741</v>
      </c>
      <c r="J34" s="63">
        <v>5749</v>
      </c>
      <c r="K34" s="63">
        <v>5826</v>
      </c>
      <c r="L34">
        <v>5860</v>
      </c>
    </row>
    <row r="35" spans="1:12" x14ac:dyDescent="0.35">
      <c r="A35" s="62" t="s">
        <v>15</v>
      </c>
      <c r="B35" s="63">
        <v>4639</v>
      </c>
      <c r="C35" s="63">
        <v>4633</v>
      </c>
      <c r="D35" s="63">
        <v>4628</v>
      </c>
      <c r="E35" s="63">
        <v>4625</v>
      </c>
      <c r="F35" s="63">
        <v>4624</v>
      </c>
      <c r="G35" s="63">
        <v>4624</v>
      </c>
      <c r="H35" s="63">
        <v>4624</v>
      </c>
      <c r="I35" s="63">
        <v>4623</v>
      </c>
      <c r="J35" s="63">
        <v>4625</v>
      </c>
      <c r="K35" s="63">
        <v>4671</v>
      </c>
      <c r="L35">
        <v>4727</v>
      </c>
    </row>
    <row r="36" spans="1:12" x14ac:dyDescent="0.35">
      <c r="A36" s="62" t="s">
        <v>16</v>
      </c>
      <c r="B36" s="63">
        <v>700</v>
      </c>
      <c r="C36" s="63">
        <v>700</v>
      </c>
      <c r="D36" s="63">
        <v>700</v>
      </c>
      <c r="E36" s="63">
        <v>700</v>
      </c>
      <c r="F36" s="63">
        <v>700</v>
      </c>
      <c r="G36" s="63">
        <v>700</v>
      </c>
      <c r="H36" s="63">
        <v>700</v>
      </c>
      <c r="I36" s="63">
        <v>703</v>
      </c>
      <c r="J36" s="63">
        <v>704</v>
      </c>
      <c r="K36" s="63">
        <v>701</v>
      </c>
      <c r="L36">
        <v>696</v>
      </c>
    </row>
    <row r="37" spans="1:12" x14ac:dyDescent="0.35">
      <c r="A37" s="62" t="s">
        <v>17</v>
      </c>
      <c r="B37" s="63">
        <v>1546</v>
      </c>
      <c r="C37" s="63">
        <v>1545</v>
      </c>
      <c r="D37" s="63">
        <v>1544</v>
      </c>
      <c r="E37" s="63">
        <v>1549</v>
      </c>
      <c r="F37" s="63">
        <v>1549</v>
      </c>
      <c r="G37" s="63">
        <v>1550</v>
      </c>
      <c r="H37" s="63">
        <v>1551</v>
      </c>
      <c r="I37" s="63">
        <v>1555</v>
      </c>
      <c r="J37" s="63">
        <v>1559</v>
      </c>
      <c r="K37" s="63">
        <v>1561</v>
      </c>
      <c r="L37">
        <v>1570</v>
      </c>
    </row>
    <row r="38" spans="1:12" x14ac:dyDescent="0.35">
      <c r="A38" s="62" t="s">
        <v>18</v>
      </c>
      <c r="B38" s="63">
        <v>4694</v>
      </c>
      <c r="C38" s="63">
        <v>4694</v>
      </c>
      <c r="D38" s="63">
        <v>4700</v>
      </c>
      <c r="E38" s="63">
        <v>4706</v>
      </c>
      <c r="F38" s="63">
        <v>4734</v>
      </c>
      <c r="G38" s="63">
        <v>4751</v>
      </c>
      <c r="H38" s="63">
        <v>4788</v>
      </c>
      <c r="I38" s="63">
        <v>4802</v>
      </c>
      <c r="J38" s="63">
        <v>4808</v>
      </c>
      <c r="K38" s="63">
        <v>4842</v>
      </c>
      <c r="L38">
        <v>4848</v>
      </c>
    </row>
    <row r="39" spans="1:12" x14ac:dyDescent="0.35">
      <c r="A39" s="62" t="s">
        <v>19</v>
      </c>
      <c r="B39" s="63">
        <v>3026</v>
      </c>
      <c r="C39" s="63">
        <v>3021</v>
      </c>
      <c r="D39" s="63">
        <v>3017</v>
      </c>
      <c r="E39" s="63">
        <v>3014</v>
      </c>
      <c r="F39" s="63">
        <v>3010</v>
      </c>
      <c r="G39" s="63">
        <v>3006</v>
      </c>
      <c r="H39" s="63">
        <v>3002</v>
      </c>
      <c r="I39" s="63">
        <v>2987</v>
      </c>
      <c r="J39" s="63">
        <v>3100</v>
      </c>
      <c r="K39" s="63">
        <v>3100</v>
      </c>
      <c r="L39">
        <v>3102</v>
      </c>
    </row>
    <row r="40" spans="1:12" x14ac:dyDescent="0.35">
      <c r="A40" s="62" t="s">
        <v>20</v>
      </c>
      <c r="B40" s="64">
        <f t="shared" ref="B40:G40" si="2">SUM(B23:B39)</f>
        <v>162643</v>
      </c>
      <c r="C40" s="64">
        <f t="shared" si="2"/>
        <v>163657</v>
      </c>
      <c r="D40" s="64">
        <f t="shared" si="2"/>
        <v>164870</v>
      </c>
      <c r="E40" s="64">
        <f t="shared" si="2"/>
        <v>166844</v>
      </c>
      <c r="F40" s="64">
        <f t="shared" si="2"/>
        <v>169990</v>
      </c>
      <c r="G40" s="64">
        <f t="shared" si="2"/>
        <v>172234</v>
      </c>
      <c r="H40" s="64">
        <f>SUM(H23:H39)</f>
        <v>173939</v>
      </c>
      <c r="I40" s="64">
        <f>SUM(I23:I39)</f>
        <v>175361</v>
      </c>
      <c r="J40" s="64">
        <f t="shared" ref="J40:K40" si="3">SUM(J23:J39)</f>
        <v>176803</v>
      </c>
      <c r="K40" s="64">
        <f t="shared" si="3"/>
        <v>179382</v>
      </c>
      <c r="L40" s="64">
        <f>SUM(L23:L39)</f>
        <v>182716</v>
      </c>
    </row>
    <row r="41" spans="1:12" x14ac:dyDescent="0.35">
      <c r="A41" s="62" t="s">
        <v>21</v>
      </c>
      <c r="B41" s="66">
        <f>B40/B42</f>
        <v>1.6269841508017632E-2</v>
      </c>
      <c r="C41" s="66">
        <f t="shared" ref="C41:L41" si="4">C40/C42</f>
        <v>1.6240627678125223E-2</v>
      </c>
      <c r="D41" s="66">
        <f t="shared" si="4"/>
        <v>1.6214623511331943E-2</v>
      </c>
      <c r="E41" s="66">
        <f t="shared" si="4"/>
        <v>1.6201178781314867E-2</v>
      </c>
      <c r="F41" s="66">
        <f t="shared" si="4"/>
        <v>1.6279580900629819E-2</v>
      </c>
      <c r="G41" s="66">
        <f t="shared" si="4"/>
        <v>1.6241692038907865E-2</v>
      </c>
      <c r="H41" s="66">
        <f t="shared" si="4"/>
        <v>1.6149134409218113E-2</v>
      </c>
      <c r="I41" s="66">
        <f t="shared" si="4"/>
        <v>1.6045258056712197E-2</v>
      </c>
      <c r="J41" s="66">
        <f t="shared" si="4"/>
        <v>1.5927080432823679E-2</v>
      </c>
      <c r="K41" s="66">
        <f t="shared" ref="K41" si="5">K40/K42</f>
        <v>1.5897933885432813E-2</v>
      </c>
      <c r="L41" s="66">
        <f t="shared" si="4"/>
        <v>1.5945708468099475E-2</v>
      </c>
    </row>
    <row r="42" spans="1:12" x14ac:dyDescent="0.35">
      <c r="A42" s="62" t="s">
        <v>22</v>
      </c>
      <c r="B42" s="64">
        <v>9996594</v>
      </c>
      <c r="C42" s="64">
        <v>10077012</v>
      </c>
      <c r="D42" s="64">
        <v>10167982</v>
      </c>
      <c r="E42" s="64">
        <v>10298263</v>
      </c>
      <c r="F42" s="64">
        <v>10441915</v>
      </c>
      <c r="G42" s="64">
        <v>10604437</v>
      </c>
      <c r="H42" s="64">
        <v>10770794</v>
      </c>
      <c r="I42" s="64">
        <v>10929148</v>
      </c>
      <c r="J42" s="64">
        <v>11100779</v>
      </c>
      <c r="K42" s="64">
        <v>11283353</v>
      </c>
      <c r="L42" s="64">
        <v>11458631.6666667</v>
      </c>
    </row>
    <row r="43" spans="1:12" x14ac:dyDescent="0.35">
      <c r="L43">
        <v>11487821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5F9D-7351-411C-ADE7-B9F6DA6CE0BA}">
  <dimension ref="A1:O47"/>
  <sheetViews>
    <sheetView topLeftCell="G1" workbookViewId="0">
      <selection activeCell="J40" sqref="J40:L40"/>
    </sheetView>
  </sheetViews>
  <sheetFormatPr defaultRowHeight="14.5" x14ac:dyDescent="0.35"/>
  <cols>
    <col min="1" max="1" width="11" bestFit="1" customWidth="1"/>
    <col min="2" max="10" width="17.54296875" bestFit="1" customWidth="1"/>
    <col min="11" max="11" width="17.6328125" bestFit="1" customWidth="1"/>
    <col min="12" max="13" width="14.90625" bestFit="1" customWidth="1"/>
    <col min="14" max="14" width="15" bestFit="1" customWidth="1"/>
    <col min="15" max="15" width="14.90625" customWidth="1"/>
  </cols>
  <sheetData>
    <row r="1" spans="1:15" x14ac:dyDescent="0.35">
      <c r="A1" s="1" t="s">
        <v>26</v>
      </c>
      <c r="B1" s="55" t="s">
        <v>27</v>
      </c>
      <c r="C1" s="55" t="s">
        <v>28</v>
      </c>
      <c r="D1" s="55" t="s">
        <v>29</v>
      </c>
      <c r="E1" s="55" t="s">
        <v>30</v>
      </c>
      <c r="F1" s="55" t="s">
        <v>31</v>
      </c>
      <c r="G1" s="55" t="s">
        <v>32</v>
      </c>
      <c r="H1" s="55" t="s">
        <v>33</v>
      </c>
      <c r="I1" s="55" t="s">
        <v>34</v>
      </c>
      <c r="J1" s="55" t="s">
        <v>35</v>
      </c>
      <c r="K1" s="55" t="s">
        <v>36</v>
      </c>
      <c r="L1" s="55" t="s">
        <v>37</v>
      </c>
      <c r="M1" s="55" t="s">
        <v>38</v>
      </c>
      <c r="N1" s="55" t="s">
        <v>39</v>
      </c>
      <c r="O1" s="55" t="s">
        <v>113</v>
      </c>
    </row>
    <row r="2" spans="1:15" x14ac:dyDescent="0.35">
      <c r="A2" s="1" t="s">
        <v>3</v>
      </c>
      <c r="B2" s="58">
        <v>442072160</v>
      </c>
      <c r="C2" s="58">
        <v>557487903</v>
      </c>
      <c r="D2" s="58">
        <v>477642118</v>
      </c>
      <c r="E2" s="58">
        <v>525014443</v>
      </c>
      <c r="F2" s="58">
        <v>712788380</v>
      </c>
      <c r="G2" s="58">
        <v>795415162</v>
      </c>
      <c r="H2" s="58">
        <v>862169699</v>
      </c>
      <c r="I2" s="58">
        <v>1015947344</v>
      </c>
      <c r="J2" s="58">
        <v>787233217</v>
      </c>
      <c r="K2" s="58">
        <v>633278296</v>
      </c>
      <c r="L2" s="58">
        <v>792131550</v>
      </c>
      <c r="M2" s="58">
        <v>1059676685</v>
      </c>
      <c r="N2" s="58">
        <v>1072081809</v>
      </c>
      <c r="O2" s="61">
        <v>230466417</v>
      </c>
    </row>
    <row r="3" spans="1:15" x14ac:dyDescent="0.35">
      <c r="A3" s="1" t="s">
        <v>4</v>
      </c>
      <c r="B3" s="58">
        <v>687009</v>
      </c>
      <c r="C3" s="58">
        <v>1142467</v>
      </c>
      <c r="D3" s="58">
        <v>610450</v>
      </c>
      <c r="E3" s="58">
        <v>742109</v>
      </c>
      <c r="F3" s="58">
        <v>1848711</v>
      </c>
      <c r="G3" s="58">
        <v>1722668</v>
      </c>
      <c r="H3" s="58">
        <v>2681800</v>
      </c>
      <c r="I3" s="58">
        <v>10164736</v>
      </c>
      <c r="J3" s="58">
        <v>29689983</v>
      </c>
      <c r="K3" s="58">
        <v>57086493</v>
      </c>
      <c r="L3" s="58">
        <v>62653883</v>
      </c>
      <c r="M3" s="58">
        <v>70928203</v>
      </c>
      <c r="N3" s="58">
        <v>73102143</v>
      </c>
      <c r="O3" s="61">
        <v>59339438</v>
      </c>
    </row>
    <row r="4" spans="1:15" x14ac:dyDescent="0.35">
      <c r="A4" s="1" t="s">
        <v>5</v>
      </c>
      <c r="B4" s="58">
        <v>155396548</v>
      </c>
      <c r="C4" s="58">
        <v>171737800</v>
      </c>
      <c r="D4" s="58">
        <v>98151830</v>
      </c>
      <c r="E4" s="58">
        <v>112302616</v>
      </c>
      <c r="F4" s="58">
        <v>153194525</v>
      </c>
      <c r="G4" s="58">
        <v>185889422</v>
      </c>
      <c r="H4" s="58">
        <v>190460223</v>
      </c>
      <c r="I4" s="58">
        <v>199984474</v>
      </c>
      <c r="J4" s="59">
        <v>126742850</v>
      </c>
      <c r="K4" s="59">
        <v>96896411</v>
      </c>
      <c r="L4" s="59">
        <v>91757468</v>
      </c>
      <c r="M4" s="59">
        <v>158764619</v>
      </c>
      <c r="N4" s="59">
        <v>175667279</v>
      </c>
      <c r="O4" s="61">
        <v>116257475</v>
      </c>
    </row>
    <row r="5" spans="1:15" x14ac:dyDescent="0.35">
      <c r="A5" s="1" t="s">
        <v>6</v>
      </c>
      <c r="B5" s="58">
        <v>288805168</v>
      </c>
      <c r="C5" s="58">
        <v>310075906</v>
      </c>
      <c r="D5" s="58">
        <v>274097249</v>
      </c>
      <c r="E5" s="58">
        <v>326391446</v>
      </c>
      <c r="F5" s="58">
        <v>351364461</v>
      </c>
      <c r="G5" s="58">
        <v>376325738</v>
      </c>
      <c r="H5" s="58">
        <v>362721634</v>
      </c>
      <c r="I5" s="58">
        <v>447134452</v>
      </c>
      <c r="J5" s="59">
        <v>440796317</v>
      </c>
      <c r="K5" s="59">
        <v>394248203</v>
      </c>
      <c r="L5" s="59">
        <v>397047251</v>
      </c>
      <c r="M5" s="59">
        <v>432773853</v>
      </c>
      <c r="N5" s="59">
        <v>506620463</v>
      </c>
      <c r="O5" s="61">
        <v>420497218</v>
      </c>
    </row>
    <row r="6" spans="1:15" x14ac:dyDescent="0.35">
      <c r="A6" s="1" t="s">
        <v>7</v>
      </c>
      <c r="B6" s="58">
        <v>7358729881</v>
      </c>
      <c r="C6" s="58">
        <v>8330406755</v>
      </c>
      <c r="D6" s="58">
        <v>5826462844</v>
      </c>
      <c r="E6" s="58">
        <v>6971734861</v>
      </c>
      <c r="F6" s="58">
        <v>10001520859</v>
      </c>
      <c r="G6" s="58">
        <v>12442961730</v>
      </c>
      <c r="H6" s="58">
        <v>12519197059</v>
      </c>
      <c r="I6" s="58">
        <v>14149736797</v>
      </c>
      <c r="J6" s="59">
        <v>11018534089</v>
      </c>
      <c r="K6" s="59">
        <v>8858624270</v>
      </c>
      <c r="L6" s="59">
        <v>11669078451</v>
      </c>
      <c r="M6" s="59">
        <v>15296373761</v>
      </c>
      <c r="N6" s="59">
        <v>14913141871</v>
      </c>
      <c r="O6" s="59">
        <v>9976215890</v>
      </c>
    </row>
    <row r="7" spans="1:15" x14ac:dyDescent="0.35">
      <c r="A7" s="1" t="s">
        <v>8</v>
      </c>
      <c r="B7" s="58">
        <v>378759710</v>
      </c>
      <c r="C7" s="58">
        <v>466745003</v>
      </c>
      <c r="D7" s="58">
        <v>355020764</v>
      </c>
      <c r="E7" s="58">
        <v>410147586</v>
      </c>
      <c r="F7" s="58">
        <v>553870360</v>
      </c>
      <c r="G7" s="58">
        <v>590680365</v>
      </c>
      <c r="H7" s="58">
        <v>610562855</v>
      </c>
      <c r="I7" s="58">
        <v>770927037</v>
      </c>
      <c r="J7" s="59">
        <v>721667649</v>
      </c>
      <c r="K7" s="59">
        <v>621871949</v>
      </c>
      <c r="L7" s="59">
        <v>866617718</v>
      </c>
      <c r="M7" s="59">
        <v>982132527</v>
      </c>
      <c r="N7" s="59">
        <v>1076268366</v>
      </c>
      <c r="O7" s="61">
        <v>914546781</v>
      </c>
    </row>
    <row r="8" spans="1:15" x14ac:dyDescent="0.35">
      <c r="A8" s="1" t="s">
        <v>9</v>
      </c>
      <c r="B8" s="58">
        <v>16740307</v>
      </c>
      <c r="C8" s="58">
        <v>17507237</v>
      </c>
      <c r="D8" s="58">
        <v>17000549</v>
      </c>
      <c r="E8" s="58">
        <v>17811746</v>
      </c>
      <c r="F8" s="58">
        <v>40942901</v>
      </c>
      <c r="G8" s="58">
        <v>64784609</v>
      </c>
      <c r="H8" s="58">
        <v>95345903</v>
      </c>
      <c r="I8" s="58">
        <v>115710710</v>
      </c>
      <c r="J8" s="59">
        <v>98201290</v>
      </c>
      <c r="K8" s="59">
        <v>76791263</v>
      </c>
      <c r="L8" s="59">
        <v>115835479</v>
      </c>
      <c r="M8" s="59">
        <v>180922328</v>
      </c>
      <c r="N8" s="59">
        <v>215044015</v>
      </c>
      <c r="O8" s="61">
        <v>128978679</v>
      </c>
    </row>
    <row r="9" spans="1:15" x14ac:dyDescent="0.35">
      <c r="A9" s="1" t="s">
        <v>10</v>
      </c>
      <c r="B9" s="58">
        <v>965215695</v>
      </c>
      <c r="C9" s="58">
        <v>1156848309</v>
      </c>
      <c r="D9" s="58">
        <v>870822673</v>
      </c>
      <c r="E9" s="58">
        <v>914812712</v>
      </c>
      <c r="F9" s="58">
        <v>1179163789</v>
      </c>
      <c r="G9" s="58">
        <v>1376779383</v>
      </c>
      <c r="H9" s="58">
        <v>1523257451</v>
      </c>
      <c r="I9" s="58">
        <v>1630972381</v>
      </c>
      <c r="J9" s="59">
        <v>1544202283</v>
      </c>
      <c r="K9" s="59">
        <v>1197983645</v>
      </c>
      <c r="L9" s="59">
        <v>1810986033</v>
      </c>
      <c r="M9" s="59">
        <v>1948767436</v>
      </c>
      <c r="N9" s="59">
        <v>1737231899</v>
      </c>
      <c r="O9" s="61">
        <v>1482788901</v>
      </c>
    </row>
    <row r="10" spans="1:15" x14ac:dyDescent="0.35">
      <c r="A10" s="1" t="s">
        <v>11</v>
      </c>
      <c r="B10" s="58">
        <v>68601</v>
      </c>
      <c r="C10" s="58">
        <v>165020</v>
      </c>
      <c r="D10" s="58">
        <v>132388</v>
      </c>
      <c r="E10" s="58">
        <v>500079</v>
      </c>
      <c r="F10" s="58">
        <v>136716</v>
      </c>
      <c r="G10" s="58">
        <v>286560</v>
      </c>
      <c r="H10" s="58">
        <v>554368</v>
      </c>
      <c r="I10" s="58">
        <v>3694316</v>
      </c>
      <c r="J10" s="59">
        <v>10994044</v>
      </c>
      <c r="K10" s="59">
        <v>7613322</v>
      </c>
      <c r="L10" s="59">
        <v>97954928</v>
      </c>
      <c r="M10" s="59">
        <v>242425151</v>
      </c>
      <c r="N10" s="59">
        <v>36945129</v>
      </c>
      <c r="O10" s="61">
        <v>28112068</v>
      </c>
    </row>
    <row r="11" spans="1:15" x14ac:dyDescent="0.35">
      <c r="A11" s="1" t="s">
        <v>12</v>
      </c>
      <c r="B11" s="58">
        <v>148778289</v>
      </c>
      <c r="C11" s="58">
        <v>182250828</v>
      </c>
      <c r="D11" s="58">
        <v>134616109</v>
      </c>
      <c r="E11" s="58">
        <v>167172127</v>
      </c>
      <c r="F11" s="58">
        <v>197351345</v>
      </c>
      <c r="G11" s="58">
        <v>269823494</v>
      </c>
      <c r="H11" s="58">
        <v>204057602</v>
      </c>
      <c r="I11" s="58">
        <v>244589614</v>
      </c>
      <c r="J11" s="59">
        <v>236217651</v>
      </c>
      <c r="K11" s="59">
        <v>184741456</v>
      </c>
      <c r="L11" s="59">
        <v>270832759</v>
      </c>
      <c r="M11" s="59">
        <v>331209401</v>
      </c>
      <c r="N11" s="59">
        <v>298384057</v>
      </c>
      <c r="O11" s="61">
        <v>224562316</v>
      </c>
    </row>
    <row r="12" spans="1:15" x14ac:dyDescent="0.35">
      <c r="A12" s="1" t="s">
        <v>13</v>
      </c>
      <c r="B12" s="58">
        <v>6956956501</v>
      </c>
      <c r="C12" s="58">
        <v>9112010382</v>
      </c>
      <c r="D12" s="58">
        <v>6608727062</v>
      </c>
      <c r="E12" s="58">
        <v>8026808524</v>
      </c>
      <c r="F12" s="58">
        <v>11415420188</v>
      </c>
      <c r="G12" s="58">
        <v>15093287706</v>
      </c>
      <c r="H12" s="58">
        <v>15412969570</v>
      </c>
      <c r="I12" s="58">
        <v>18647854327</v>
      </c>
      <c r="J12" s="59">
        <v>13692978710</v>
      </c>
      <c r="K12" s="59">
        <v>10801641838</v>
      </c>
      <c r="L12" s="58">
        <v>15840652844</v>
      </c>
      <c r="M12" s="58">
        <v>21751827366</v>
      </c>
      <c r="N12" s="58">
        <v>21243843355</v>
      </c>
      <c r="O12" s="59">
        <v>14354538275</v>
      </c>
    </row>
    <row r="13" spans="1:15" x14ac:dyDescent="0.35">
      <c r="A13" s="1" t="s">
        <v>14</v>
      </c>
      <c r="B13" s="58">
        <v>540516091</v>
      </c>
      <c r="C13" s="58">
        <v>904279870</v>
      </c>
      <c r="D13" s="58">
        <v>641778796</v>
      </c>
      <c r="E13" s="58">
        <v>736596508</v>
      </c>
      <c r="F13" s="58">
        <v>988112311</v>
      </c>
      <c r="G13" s="58">
        <v>1036822439</v>
      </c>
      <c r="H13" s="58">
        <v>680637319</v>
      </c>
      <c r="I13" s="58">
        <v>553458910</v>
      </c>
      <c r="J13" s="59">
        <v>473662084</v>
      </c>
      <c r="K13" s="59">
        <v>458342682</v>
      </c>
      <c r="L13" s="59">
        <v>774430261</v>
      </c>
      <c r="M13" s="59">
        <v>1013321313</v>
      </c>
      <c r="N13" s="59">
        <v>1258814669</v>
      </c>
      <c r="O13" s="61">
        <v>764705634</v>
      </c>
    </row>
    <row r="14" spans="1:15" x14ac:dyDescent="0.35">
      <c r="A14" s="1" t="s">
        <v>15</v>
      </c>
      <c r="B14" s="58">
        <v>230099773</v>
      </c>
      <c r="C14" s="58">
        <v>245034637</v>
      </c>
      <c r="D14" s="58">
        <v>171927983</v>
      </c>
      <c r="E14" s="58">
        <v>198200436</v>
      </c>
      <c r="F14" s="58">
        <v>327248317</v>
      </c>
      <c r="G14" s="58">
        <v>422709260</v>
      </c>
      <c r="H14" s="58">
        <v>485114975</v>
      </c>
      <c r="I14" s="58">
        <v>678749170</v>
      </c>
      <c r="J14" s="59">
        <v>605726059</v>
      </c>
      <c r="K14" s="59">
        <v>530126568</v>
      </c>
      <c r="L14" s="59">
        <v>899744707</v>
      </c>
      <c r="M14" s="59">
        <v>1364001982</v>
      </c>
      <c r="N14" s="59">
        <v>1369327017</v>
      </c>
      <c r="O14" s="61">
        <v>784140763</v>
      </c>
    </row>
    <row r="15" spans="1:15" x14ac:dyDescent="0.35">
      <c r="A15" s="1" t="s">
        <v>16</v>
      </c>
      <c r="B15" s="58">
        <v>4309653</v>
      </c>
      <c r="C15" s="58">
        <v>4874377</v>
      </c>
      <c r="D15" s="58">
        <v>4515780</v>
      </c>
      <c r="E15" s="58">
        <v>4258147</v>
      </c>
      <c r="F15" s="58">
        <v>4311919</v>
      </c>
      <c r="G15" s="58">
        <v>4123596</v>
      </c>
      <c r="H15" s="58">
        <v>4167467</v>
      </c>
      <c r="I15" s="58">
        <v>4315760</v>
      </c>
      <c r="J15" s="59">
        <v>3899989</v>
      </c>
      <c r="K15" s="59">
        <v>3815677</v>
      </c>
      <c r="L15" s="59">
        <v>3788360</v>
      </c>
      <c r="M15" s="59">
        <v>4077099</v>
      </c>
      <c r="N15" s="59">
        <v>3800807</v>
      </c>
      <c r="O15" s="61">
        <v>4432948</v>
      </c>
    </row>
    <row r="16" spans="1:15" x14ac:dyDescent="0.35">
      <c r="A16" s="1" t="s">
        <v>17</v>
      </c>
      <c r="B16" s="58">
        <v>79239345</v>
      </c>
      <c r="C16" s="58">
        <v>80871513</v>
      </c>
      <c r="D16" s="58">
        <v>51242529</v>
      </c>
      <c r="E16" s="58">
        <v>77405763</v>
      </c>
      <c r="F16" s="58">
        <v>88539272</v>
      </c>
      <c r="G16" s="58">
        <v>125102927</v>
      </c>
      <c r="H16" s="58">
        <v>107684876</v>
      </c>
      <c r="I16" s="58">
        <v>137333170</v>
      </c>
      <c r="J16" s="59">
        <v>135549204</v>
      </c>
      <c r="K16" s="59">
        <v>1084957180</v>
      </c>
      <c r="L16" s="59">
        <v>1058454568</v>
      </c>
      <c r="M16" s="59">
        <v>1438621291</v>
      </c>
      <c r="N16" s="59">
        <v>291276165</v>
      </c>
      <c r="O16" s="59">
        <v>177966039</v>
      </c>
    </row>
    <row r="17" spans="1:15" x14ac:dyDescent="0.35">
      <c r="A17" s="1" t="s">
        <v>18</v>
      </c>
      <c r="B17" s="58">
        <v>253231049</v>
      </c>
      <c r="C17" s="58">
        <v>313404992</v>
      </c>
      <c r="D17" s="58">
        <v>209319961</v>
      </c>
      <c r="E17" s="58">
        <v>269612604</v>
      </c>
      <c r="F17" s="58">
        <v>429161133</v>
      </c>
      <c r="G17" s="58">
        <v>626478624</v>
      </c>
      <c r="H17" s="58">
        <v>727732961</v>
      </c>
      <c r="I17" s="58">
        <v>1063815671</v>
      </c>
      <c r="J17" s="59">
        <v>766234655</v>
      </c>
      <c r="K17" s="59">
        <v>583534219</v>
      </c>
      <c r="L17" s="59">
        <v>856472583</v>
      </c>
      <c r="M17" s="59">
        <v>1071330982</v>
      </c>
      <c r="N17" s="59">
        <v>1093512192</v>
      </c>
      <c r="O17" s="59">
        <v>708616130</v>
      </c>
    </row>
    <row r="18" spans="1:15" x14ac:dyDescent="0.35">
      <c r="A18" s="1" t="s">
        <v>19</v>
      </c>
      <c r="B18" s="58">
        <v>554731141</v>
      </c>
      <c r="C18" s="58">
        <v>177888413</v>
      </c>
      <c r="D18" s="58">
        <v>124307289</v>
      </c>
      <c r="E18" s="58">
        <v>148369523</v>
      </c>
      <c r="F18" s="58">
        <v>225589437</v>
      </c>
      <c r="G18" s="58">
        <v>248910732</v>
      </c>
      <c r="H18" s="58">
        <v>275536095</v>
      </c>
      <c r="I18" s="58">
        <v>329011132</v>
      </c>
      <c r="J18" s="59">
        <v>248648688</v>
      </c>
      <c r="K18" s="59">
        <v>167002438</v>
      </c>
      <c r="L18" s="59">
        <v>292697591</v>
      </c>
      <c r="M18" s="59">
        <v>709349133</v>
      </c>
      <c r="N18" s="59">
        <v>795213327</v>
      </c>
      <c r="O18" s="59">
        <v>546450972</v>
      </c>
    </row>
    <row r="19" spans="1:15" x14ac:dyDescent="0.35">
      <c r="A19" s="1" t="s">
        <v>20</v>
      </c>
      <c r="B19" s="61">
        <f t="shared" ref="B19:L19" si="0">SUM(B2:B18)</f>
        <v>18374336921</v>
      </c>
      <c r="C19" s="61">
        <f t="shared" si="0"/>
        <v>22032731412</v>
      </c>
      <c r="D19" s="61">
        <f t="shared" si="0"/>
        <v>15866376374</v>
      </c>
      <c r="E19" s="61">
        <f t="shared" si="0"/>
        <v>18907881230</v>
      </c>
      <c r="F19" s="61">
        <f t="shared" si="0"/>
        <v>26670564624</v>
      </c>
      <c r="G19" s="61">
        <f t="shared" si="0"/>
        <v>33662104415</v>
      </c>
      <c r="H19" s="61">
        <f t="shared" si="0"/>
        <v>34064851857</v>
      </c>
      <c r="I19" s="61">
        <f t="shared" si="0"/>
        <v>40003400001</v>
      </c>
      <c r="J19" s="61">
        <f t="shared" si="0"/>
        <v>30940978762</v>
      </c>
      <c r="K19" s="61">
        <f t="shared" si="0"/>
        <v>25758555910</v>
      </c>
      <c r="L19" s="61">
        <f t="shared" si="0"/>
        <v>35901136434</v>
      </c>
      <c r="M19" s="61">
        <f t="shared" ref="M19:O19" si="1">SUM(M2:M18)</f>
        <v>48056503130</v>
      </c>
      <c r="N19" s="61">
        <f t="shared" si="1"/>
        <v>46160274563</v>
      </c>
      <c r="O19" s="61">
        <f t="shared" si="1"/>
        <v>30922615944</v>
      </c>
    </row>
    <row r="20" spans="1:15" x14ac:dyDescent="0.35">
      <c r="A20" s="1"/>
      <c r="B20" s="58"/>
      <c r="C20" s="58"/>
      <c r="D20" s="58"/>
      <c r="E20" s="58"/>
      <c r="F20" s="58"/>
      <c r="G20" s="58"/>
      <c r="H20" s="58"/>
      <c r="I20" s="58"/>
      <c r="J20" s="59"/>
      <c r="K20" s="59"/>
      <c r="L20" s="59"/>
    </row>
    <row r="21" spans="1:15" x14ac:dyDescent="0.35">
      <c r="A21" s="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5" x14ac:dyDescent="0.35">
      <c r="A22" s="62" t="s">
        <v>26</v>
      </c>
      <c r="B22" s="53">
        <v>2010</v>
      </c>
      <c r="C22" s="53">
        <v>2011</v>
      </c>
      <c r="D22" s="53">
        <v>2012</v>
      </c>
      <c r="E22" s="53">
        <v>2013</v>
      </c>
      <c r="F22" s="53">
        <v>2014</v>
      </c>
      <c r="G22" s="53">
        <v>2015</v>
      </c>
      <c r="H22" s="53">
        <v>2016</v>
      </c>
      <c r="I22" s="53">
        <v>2017</v>
      </c>
      <c r="J22" s="53">
        <v>2018</v>
      </c>
      <c r="K22" s="53">
        <v>2019</v>
      </c>
      <c r="L22" s="53">
        <v>2019</v>
      </c>
    </row>
    <row r="23" spans="1:15" x14ac:dyDescent="0.35">
      <c r="A23" s="62" t="s">
        <v>3</v>
      </c>
      <c r="B23" s="87">
        <v>525014443</v>
      </c>
      <c r="C23" s="87">
        <v>712788380</v>
      </c>
      <c r="D23" s="87">
        <v>795415162</v>
      </c>
      <c r="E23" s="87">
        <v>862169699</v>
      </c>
      <c r="F23" s="87">
        <v>1015947344</v>
      </c>
      <c r="G23" s="87">
        <v>787233217</v>
      </c>
      <c r="H23" s="87">
        <v>633278296</v>
      </c>
      <c r="I23" s="87">
        <v>792131550</v>
      </c>
      <c r="J23" s="88">
        <v>1059676685</v>
      </c>
      <c r="K23" s="88">
        <v>1072081809</v>
      </c>
      <c r="L23" s="61">
        <v>230466417</v>
      </c>
    </row>
    <row r="24" spans="1:15" x14ac:dyDescent="0.35">
      <c r="A24" s="62" t="s">
        <v>4</v>
      </c>
      <c r="B24" s="87">
        <v>742109</v>
      </c>
      <c r="C24" s="87">
        <v>1848711</v>
      </c>
      <c r="D24" s="87">
        <v>1722668</v>
      </c>
      <c r="E24" s="87">
        <v>2681800</v>
      </c>
      <c r="F24" s="87">
        <v>10164736</v>
      </c>
      <c r="G24" s="87">
        <v>29689983</v>
      </c>
      <c r="H24" s="87">
        <v>57086493</v>
      </c>
      <c r="I24" s="87">
        <v>62653883</v>
      </c>
      <c r="J24" s="88">
        <v>70928203</v>
      </c>
      <c r="K24" s="88">
        <v>73102143</v>
      </c>
      <c r="L24" s="61">
        <v>59339438</v>
      </c>
    </row>
    <row r="25" spans="1:15" x14ac:dyDescent="0.35">
      <c r="A25" s="62" t="s">
        <v>5</v>
      </c>
      <c r="B25" s="87">
        <v>112302616</v>
      </c>
      <c r="C25" s="87">
        <v>153194525</v>
      </c>
      <c r="D25" s="87">
        <v>185889422</v>
      </c>
      <c r="E25" s="87">
        <v>190460223</v>
      </c>
      <c r="F25" s="87">
        <v>199984474</v>
      </c>
      <c r="G25" s="87">
        <v>126742850</v>
      </c>
      <c r="H25" s="87">
        <v>96896411</v>
      </c>
      <c r="I25" s="87">
        <v>91757468</v>
      </c>
      <c r="J25" s="88">
        <v>158764619</v>
      </c>
      <c r="K25" s="88">
        <v>175667279</v>
      </c>
      <c r="L25" s="61">
        <v>116257475</v>
      </c>
    </row>
    <row r="26" spans="1:15" x14ac:dyDescent="0.35">
      <c r="A26" s="62" t="s">
        <v>6</v>
      </c>
      <c r="B26" s="87">
        <v>326391446</v>
      </c>
      <c r="C26" s="87">
        <v>351364461</v>
      </c>
      <c r="D26" s="87">
        <v>376325738</v>
      </c>
      <c r="E26" s="87">
        <v>362721634</v>
      </c>
      <c r="F26" s="87">
        <v>447134452</v>
      </c>
      <c r="G26" s="87">
        <v>440796317</v>
      </c>
      <c r="H26" s="87">
        <v>394248203</v>
      </c>
      <c r="I26" s="87">
        <v>397047251</v>
      </c>
      <c r="J26" s="88">
        <v>432773853</v>
      </c>
      <c r="K26" s="88">
        <v>506620463</v>
      </c>
      <c r="L26" s="61">
        <v>420497218</v>
      </c>
    </row>
    <row r="27" spans="1:15" x14ac:dyDescent="0.35">
      <c r="A27" s="62" t="s">
        <v>7</v>
      </c>
      <c r="B27" s="87">
        <v>6971734861</v>
      </c>
      <c r="C27" s="87">
        <v>10001520859</v>
      </c>
      <c r="D27" s="87">
        <v>12442961730</v>
      </c>
      <c r="E27" s="87">
        <v>12519197059</v>
      </c>
      <c r="F27" s="87">
        <v>14149736797</v>
      </c>
      <c r="G27" s="87">
        <v>11018534089</v>
      </c>
      <c r="H27" s="87">
        <v>8858624270</v>
      </c>
      <c r="I27" s="87">
        <v>11669078451</v>
      </c>
      <c r="J27" s="88">
        <v>15296373761</v>
      </c>
      <c r="K27" s="88">
        <v>14913141871</v>
      </c>
      <c r="L27" s="59">
        <v>9976215890</v>
      </c>
    </row>
    <row r="28" spans="1:15" x14ac:dyDescent="0.35">
      <c r="A28" s="62" t="s">
        <v>8</v>
      </c>
      <c r="B28" s="87">
        <v>410147586</v>
      </c>
      <c r="C28" s="87">
        <v>553870360</v>
      </c>
      <c r="D28" s="87">
        <v>590680365</v>
      </c>
      <c r="E28" s="87">
        <v>610562855</v>
      </c>
      <c r="F28" s="87">
        <v>770927037</v>
      </c>
      <c r="G28" s="87">
        <v>721667649</v>
      </c>
      <c r="H28" s="87">
        <v>621871949</v>
      </c>
      <c r="I28" s="87">
        <v>866617718</v>
      </c>
      <c r="J28" s="88">
        <v>982132527</v>
      </c>
      <c r="K28" s="88">
        <v>1076268366</v>
      </c>
      <c r="L28" s="61">
        <v>914546781</v>
      </c>
    </row>
    <row r="29" spans="1:15" x14ac:dyDescent="0.35">
      <c r="A29" s="62" t="s">
        <v>9</v>
      </c>
      <c r="B29" s="87">
        <v>17811746</v>
      </c>
      <c r="C29" s="87">
        <v>40942901</v>
      </c>
      <c r="D29" s="87">
        <v>64784609</v>
      </c>
      <c r="E29" s="87">
        <v>95345903</v>
      </c>
      <c r="F29" s="87">
        <v>115710710</v>
      </c>
      <c r="G29" s="87">
        <v>98201290</v>
      </c>
      <c r="H29" s="87">
        <v>76791263</v>
      </c>
      <c r="I29" s="87">
        <v>115835479</v>
      </c>
      <c r="J29" s="88">
        <v>180922328</v>
      </c>
      <c r="K29" s="88">
        <v>215044015</v>
      </c>
      <c r="L29" s="61">
        <v>128978679</v>
      </c>
    </row>
    <row r="30" spans="1:15" x14ac:dyDescent="0.35">
      <c r="A30" s="62" t="s">
        <v>10</v>
      </c>
      <c r="B30" s="87">
        <v>914812712</v>
      </c>
      <c r="C30" s="87">
        <v>1179163789</v>
      </c>
      <c r="D30" s="87">
        <v>1376779383</v>
      </c>
      <c r="E30" s="87">
        <v>1523257451</v>
      </c>
      <c r="F30" s="87">
        <v>1630972381</v>
      </c>
      <c r="G30" s="87">
        <v>1544202283</v>
      </c>
      <c r="H30" s="87">
        <v>1197983645</v>
      </c>
      <c r="I30" s="87">
        <v>1810986033</v>
      </c>
      <c r="J30" s="88">
        <v>1948767436</v>
      </c>
      <c r="K30" s="88">
        <v>1737231899</v>
      </c>
      <c r="L30" s="61">
        <v>1482788901</v>
      </c>
    </row>
    <row r="31" spans="1:15" x14ac:dyDescent="0.35">
      <c r="A31" s="62" t="s">
        <v>11</v>
      </c>
      <c r="B31" s="87">
        <v>500079</v>
      </c>
      <c r="C31" s="87">
        <v>136716</v>
      </c>
      <c r="D31" s="87">
        <v>286560</v>
      </c>
      <c r="E31" s="87">
        <v>554368</v>
      </c>
      <c r="F31" s="87">
        <v>3694316</v>
      </c>
      <c r="G31" s="87">
        <v>10994044</v>
      </c>
      <c r="H31" s="87">
        <v>7613322</v>
      </c>
      <c r="I31" s="87">
        <v>97954928</v>
      </c>
      <c r="J31" s="88">
        <v>242425151</v>
      </c>
      <c r="K31" s="88">
        <v>36945129</v>
      </c>
      <c r="L31" s="61">
        <v>28112068</v>
      </c>
    </row>
    <row r="32" spans="1:15" x14ac:dyDescent="0.35">
      <c r="A32" s="62" t="s">
        <v>12</v>
      </c>
      <c r="B32" s="87">
        <v>167172127</v>
      </c>
      <c r="C32" s="87">
        <v>197351345</v>
      </c>
      <c r="D32" s="87">
        <v>269823494</v>
      </c>
      <c r="E32" s="87">
        <v>204057602</v>
      </c>
      <c r="F32" s="87">
        <v>244589614</v>
      </c>
      <c r="G32" s="87">
        <v>236217651</v>
      </c>
      <c r="H32" s="87">
        <v>184741456</v>
      </c>
      <c r="I32" s="87">
        <v>270832759</v>
      </c>
      <c r="J32" s="88">
        <v>331209401</v>
      </c>
      <c r="K32" s="88">
        <v>298384057</v>
      </c>
      <c r="L32" s="61">
        <v>224562316</v>
      </c>
    </row>
    <row r="33" spans="1:12" x14ac:dyDescent="0.35">
      <c r="A33" s="62" t="s">
        <v>13</v>
      </c>
      <c r="B33" s="87">
        <v>8026808524</v>
      </c>
      <c r="C33" s="87">
        <v>11415420188</v>
      </c>
      <c r="D33" s="87">
        <v>15093287706</v>
      </c>
      <c r="E33" s="87">
        <v>15412969570</v>
      </c>
      <c r="F33" s="87">
        <v>18647854327</v>
      </c>
      <c r="G33" s="87">
        <v>13692978710</v>
      </c>
      <c r="H33" s="87">
        <v>10801641838</v>
      </c>
      <c r="I33" s="87">
        <v>15840652844</v>
      </c>
      <c r="J33" s="88">
        <v>21751827366</v>
      </c>
      <c r="K33" s="88">
        <v>21243843355</v>
      </c>
      <c r="L33" s="59">
        <v>14354538275</v>
      </c>
    </row>
    <row r="34" spans="1:12" x14ac:dyDescent="0.35">
      <c r="A34" s="62" t="s">
        <v>14</v>
      </c>
      <c r="B34" s="87">
        <v>736596508</v>
      </c>
      <c r="C34" s="87">
        <v>988112311</v>
      </c>
      <c r="D34" s="87">
        <v>1036822439</v>
      </c>
      <c r="E34" s="87">
        <v>680637319</v>
      </c>
      <c r="F34" s="87">
        <v>553458910</v>
      </c>
      <c r="G34" s="87">
        <v>473662084</v>
      </c>
      <c r="H34" s="87">
        <v>458342682</v>
      </c>
      <c r="I34" s="87">
        <v>774430261</v>
      </c>
      <c r="J34" s="88">
        <v>1013321313</v>
      </c>
      <c r="K34" s="88">
        <v>1258814669</v>
      </c>
      <c r="L34" s="61">
        <v>764705634</v>
      </c>
    </row>
    <row r="35" spans="1:12" x14ac:dyDescent="0.35">
      <c r="A35" s="62" t="s">
        <v>15</v>
      </c>
      <c r="B35" s="87">
        <v>198200436</v>
      </c>
      <c r="C35" s="87">
        <v>327248317</v>
      </c>
      <c r="D35" s="87">
        <v>422709260</v>
      </c>
      <c r="E35" s="87">
        <v>485114975</v>
      </c>
      <c r="F35" s="87">
        <v>678749170</v>
      </c>
      <c r="G35" s="87">
        <v>605726059</v>
      </c>
      <c r="H35" s="87">
        <v>530126568</v>
      </c>
      <c r="I35" s="87">
        <v>899744707</v>
      </c>
      <c r="J35" s="88">
        <v>1364001982</v>
      </c>
      <c r="K35" s="88">
        <v>1369327017</v>
      </c>
      <c r="L35" s="61">
        <v>784140763</v>
      </c>
    </row>
    <row r="36" spans="1:12" x14ac:dyDescent="0.35">
      <c r="A36" s="62" t="s">
        <v>16</v>
      </c>
      <c r="B36" s="87">
        <v>4258147</v>
      </c>
      <c r="C36" s="87">
        <v>4311919</v>
      </c>
      <c r="D36" s="87">
        <v>4123596</v>
      </c>
      <c r="E36" s="87">
        <v>4167467</v>
      </c>
      <c r="F36" s="87">
        <v>4315760</v>
      </c>
      <c r="G36" s="87">
        <v>3899989</v>
      </c>
      <c r="H36" s="87">
        <v>3815677</v>
      </c>
      <c r="I36" s="87">
        <v>3788360</v>
      </c>
      <c r="J36" s="88">
        <v>4077099</v>
      </c>
      <c r="K36" s="88">
        <v>3800807</v>
      </c>
      <c r="L36" s="61">
        <v>4432948</v>
      </c>
    </row>
    <row r="37" spans="1:12" x14ac:dyDescent="0.35">
      <c r="A37" s="62" t="s">
        <v>17</v>
      </c>
      <c r="B37" s="87">
        <v>77405763</v>
      </c>
      <c r="C37" s="87">
        <v>88539272</v>
      </c>
      <c r="D37" s="87">
        <v>125102927</v>
      </c>
      <c r="E37" s="87">
        <v>107684876</v>
      </c>
      <c r="F37" s="87">
        <v>137333170</v>
      </c>
      <c r="G37" s="87">
        <v>135549204</v>
      </c>
      <c r="H37" s="87">
        <v>1084957180</v>
      </c>
      <c r="I37" s="87">
        <v>1058454568</v>
      </c>
      <c r="J37" s="88">
        <v>1438621291</v>
      </c>
      <c r="K37" s="88">
        <v>291276165</v>
      </c>
      <c r="L37" s="59">
        <v>177966039</v>
      </c>
    </row>
    <row r="38" spans="1:12" x14ac:dyDescent="0.35">
      <c r="A38" s="62" t="s">
        <v>18</v>
      </c>
      <c r="B38" s="87">
        <v>269612604</v>
      </c>
      <c r="C38" s="87">
        <v>429161133</v>
      </c>
      <c r="D38" s="87">
        <v>626478624</v>
      </c>
      <c r="E38" s="87">
        <v>727732961</v>
      </c>
      <c r="F38" s="87">
        <v>1063815671</v>
      </c>
      <c r="G38" s="87">
        <v>766234655</v>
      </c>
      <c r="H38" s="87">
        <v>583534219</v>
      </c>
      <c r="I38" s="87">
        <v>856472583</v>
      </c>
      <c r="J38" s="88">
        <v>1071330982</v>
      </c>
      <c r="K38" s="88">
        <v>1093512192</v>
      </c>
      <c r="L38" s="59">
        <v>708616130</v>
      </c>
    </row>
    <row r="39" spans="1:12" x14ac:dyDescent="0.35">
      <c r="A39" s="62" t="s">
        <v>19</v>
      </c>
      <c r="B39" s="87">
        <v>148369523</v>
      </c>
      <c r="C39" s="87">
        <v>225589437</v>
      </c>
      <c r="D39" s="87">
        <v>248910732</v>
      </c>
      <c r="E39" s="87">
        <v>275536095</v>
      </c>
      <c r="F39" s="87">
        <v>329011132</v>
      </c>
      <c r="G39" s="87">
        <v>248648688</v>
      </c>
      <c r="H39" s="87">
        <v>167002438</v>
      </c>
      <c r="I39" s="87">
        <v>292697591</v>
      </c>
      <c r="J39" s="88">
        <v>709349133</v>
      </c>
      <c r="K39" s="88">
        <v>795213327</v>
      </c>
      <c r="L39" s="59">
        <v>546450972</v>
      </c>
    </row>
    <row r="40" spans="1:12" x14ac:dyDescent="0.35">
      <c r="A40" s="62" t="s">
        <v>20</v>
      </c>
      <c r="B40" s="75">
        <f t="shared" ref="B40:G40" si="2">SUM(B23:B39)</f>
        <v>18907881230</v>
      </c>
      <c r="C40" s="75">
        <f t="shared" si="2"/>
        <v>26670564624</v>
      </c>
      <c r="D40" s="75">
        <f t="shared" si="2"/>
        <v>33662104415</v>
      </c>
      <c r="E40" s="75">
        <f t="shared" si="2"/>
        <v>34064851857</v>
      </c>
      <c r="F40" s="75">
        <f t="shared" si="2"/>
        <v>40003400001</v>
      </c>
      <c r="G40" s="75">
        <f t="shared" si="2"/>
        <v>30940978762</v>
      </c>
      <c r="H40" s="75">
        <f>SUM(H23:H39)</f>
        <v>25758555910</v>
      </c>
      <c r="I40" s="75">
        <f t="shared" ref="I40:L40" si="3">SUM(I23:I39)</f>
        <v>35901136434</v>
      </c>
      <c r="J40" s="75">
        <f t="shared" si="3"/>
        <v>48056503130</v>
      </c>
      <c r="K40" s="75">
        <f t="shared" si="3"/>
        <v>46160274563</v>
      </c>
      <c r="L40" s="75">
        <f t="shared" si="3"/>
        <v>30922615944</v>
      </c>
    </row>
    <row r="41" spans="1:12" x14ac:dyDescent="0.35">
      <c r="A41" s="62" t="s">
        <v>21</v>
      </c>
      <c r="B41" s="66">
        <f>B40/B42</f>
        <v>1.4304609840660379E-2</v>
      </c>
      <c r="C41" s="66">
        <f t="shared" ref="C41:J41" si="4">C40/C42</f>
        <v>1.7401819742685645E-2</v>
      </c>
      <c r="D41" s="66">
        <f t="shared" si="4"/>
        <v>2.0460544398822899E-2</v>
      </c>
      <c r="E41" s="66">
        <f t="shared" si="4"/>
        <v>1.9603341852905947E-2</v>
      </c>
      <c r="F41" s="66">
        <f t="shared" si="4"/>
        <v>2.1654439511789195E-2</v>
      </c>
      <c r="G41" s="66">
        <f t="shared" si="4"/>
        <v>1.8413780057215251E-2</v>
      </c>
      <c r="H41" s="66">
        <f t="shared" si="4"/>
        <v>1.5989836968136811E-2</v>
      </c>
      <c r="I41" s="66">
        <f t="shared" si="4"/>
        <v>2.0821924879250376E-2</v>
      </c>
      <c r="J41" s="66">
        <f t="shared" si="4"/>
        <v>2.5091853310083075E-2</v>
      </c>
      <c r="K41" s="66">
        <f t="shared" ref="K41" si="5">K40/K42</f>
        <v>2.3764361995098043E-2</v>
      </c>
      <c r="L41" s="59"/>
    </row>
    <row r="42" spans="1:12" x14ac:dyDescent="0.35">
      <c r="A42" s="62" t="s">
        <v>22</v>
      </c>
      <c r="B42" s="90">
        <v>1321803351550</v>
      </c>
      <c r="C42" s="90">
        <v>1532630783353</v>
      </c>
      <c r="D42" s="90">
        <v>1645220369451</v>
      </c>
      <c r="E42" s="90">
        <v>1737706362140</v>
      </c>
      <c r="F42" s="90">
        <v>1847353286573</v>
      </c>
      <c r="G42" s="90">
        <v>1680316516536</v>
      </c>
      <c r="H42" s="90">
        <v>1610932992083</v>
      </c>
      <c r="I42" s="90">
        <v>1724198730050</v>
      </c>
      <c r="J42" s="90">
        <v>1915223341063</v>
      </c>
      <c r="K42" s="90">
        <v>1942415898753</v>
      </c>
      <c r="L42" s="59"/>
    </row>
    <row r="43" spans="1:12" x14ac:dyDescent="0.35">
      <c r="A43" s="1"/>
      <c r="B43" s="58"/>
      <c r="C43" s="58"/>
      <c r="D43" s="58"/>
      <c r="E43" s="58"/>
      <c r="F43" s="58"/>
      <c r="G43" s="58"/>
      <c r="H43" s="58"/>
      <c r="I43" s="58"/>
      <c r="J43" s="59"/>
      <c r="K43" s="59"/>
      <c r="L43" s="59"/>
    </row>
    <row r="44" spans="1:12" x14ac:dyDescent="0.35">
      <c r="A44" s="1"/>
      <c r="B44" s="58"/>
      <c r="C44" s="58"/>
      <c r="D44" s="58"/>
      <c r="E44" s="58"/>
      <c r="F44" s="58"/>
      <c r="G44" s="58"/>
      <c r="H44" s="58"/>
      <c r="I44" s="58"/>
      <c r="J44" s="59"/>
      <c r="K44" s="59"/>
      <c r="L44" s="59"/>
    </row>
    <row r="45" spans="1:12" x14ac:dyDescent="0.35">
      <c r="A45" s="1"/>
      <c r="B45" s="58"/>
      <c r="C45" s="58"/>
      <c r="D45" s="58"/>
      <c r="E45" s="58"/>
      <c r="F45" s="58"/>
      <c r="G45" s="58"/>
      <c r="H45" s="58"/>
      <c r="I45" s="58"/>
      <c r="J45" s="59"/>
      <c r="K45" s="59"/>
      <c r="L45" s="59"/>
    </row>
    <row r="46" spans="1:12" x14ac:dyDescent="0.35">
      <c r="A46" s="1"/>
      <c r="B46" s="58"/>
      <c r="C46" s="60"/>
      <c r="D46" s="60"/>
      <c r="E46" s="60"/>
      <c r="F46" s="58"/>
      <c r="G46" s="60"/>
      <c r="H46" s="60"/>
      <c r="I46" s="60"/>
      <c r="J46" s="60"/>
      <c r="K46" s="60"/>
      <c r="L46" s="58"/>
    </row>
    <row r="47" spans="1:12" x14ac:dyDescent="0.35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F4B6-480E-4B79-9244-74ABC1280B68}">
  <dimension ref="A1:O66"/>
  <sheetViews>
    <sheetView topLeftCell="J1" workbookViewId="0">
      <selection activeCell="M19" sqref="M19:O19"/>
    </sheetView>
  </sheetViews>
  <sheetFormatPr defaultRowHeight="14.5" x14ac:dyDescent="0.35"/>
  <cols>
    <col min="1" max="1" width="13.54296875" bestFit="1" customWidth="1"/>
    <col min="2" max="3" width="16.453125" bestFit="1" customWidth="1"/>
    <col min="4" max="4" width="20" customWidth="1"/>
    <col min="5" max="6" width="16.453125" bestFit="1" customWidth="1"/>
    <col min="7" max="10" width="17.54296875" bestFit="1" customWidth="1"/>
    <col min="11" max="11" width="16.453125" bestFit="1" customWidth="1"/>
    <col min="12" max="12" width="17.54296875" bestFit="1" customWidth="1"/>
    <col min="13" max="13" width="15.36328125" customWidth="1"/>
    <col min="14" max="14" width="15.90625" customWidth="1"/>
    <col min="15" max="15" width="21.453125" customWidth="1"/>
  </cols>
  <sheetData>
    <row r="1" spans="1:15" x14ac:dyDescent="0.35">
      <c r="A1" s="1" t="s">
        <v>40</v>
      </c>
      <c r="B1" s="55" t="s">
        <v>41</v>
      </c>
      <c r="C1" s="55" t="s">
        <v>42</v>
      </c>
      <c r="D1" s="55" t="s">
        <v>43</v>
      </c>
      <c r="E1" s="55" t="s">
        <v>44</v>
      </c>
      <c r="F1" s="55" t="s">
        <v>45</v>
      </c>
      <c r="G1" s="55" t="s">
        <v>46</v>
      </c>
      <c r="H1" s="55" t="s">
        <v>47</v>
      </c>
      <c r="I1" s="55" t="s">
        <v>48</v>
      </c>
      <c r="J1" s="55" t="s">
        <v>49</v>
      </c>
      <c r="K1" s="55" t="s">
        <v>50</v>
      </c>
      <c r="L1" s="55" t="s">
        <v>51</v>
      </c>
      <c r="M1" s="55" t="s">
        <v>52</v>
      </c>
      <c r="N1" s="55" t="s">
        <v>53</v>
      </c>
      <c r="O1" s="55" t="s">
        <v>114</v>
      </c>
    </row>
    <row r="2" spans="1:15" x14ac:dyDescent="0.35">
      <c r="A2" s="1" t="s">
        <v>3</v>
      </c>
      <c r="B2" s="58">
        <v>186270990</v>
      </c>
      <c r="C2" s="58">
        <v>254298227</v>
      </c>
      <c r="D2" s="58">
        <v>177899182</v>
      </c>
      <c r="E2" s="58">
        <v>226465536</v>
      </c>
      <c r="F2" s="58">
        <v>320581323</v>
      </c>
      <c r="G2" s="58">
        <v>392039261</v>
      </c>
      <c r="H2" s="58">
        <v>437256713</v>
      </c>
      <c r="I2" s="58">
        <v>499967288</v>
      </c>
      <c r="J2" s="58">
        <v>384635634</v>
      </c>
      <c r="K2" s="61">
        <v>289254449</v>
      </c>
      <c r="L2" s="61">
        <v>361518296</v>
      </c>
      <c r="M2" s="61">
        <v>437004380</v>
      </c>
      <c r="N2" s="61">
        <v>444675202</v>
      </c>
      <c r="O2" s="61">
        <v>78168960</v>
      </c>
    </row>
    <row r="3" spans="1:15" x14ac:dyDescent="0.35">
      <c r="A3" s="1" t="s">
        <v>4</v>
      </c>
      <c r="B3" s="58">
        <v>302792</v>
      </c>
      <c r="C3" s="58">
        <v>293773</v>
      </c>
      <c r="D3" s="58">
        <v>303975</v>
      </c>
      <c r="E3" s="58">
        <v>345987</v>
      </c>
      <c r="F3" s="58">
        <v>689561</v>
      </c>
      <c r="G3" s="58">
        <v>493995</v>
      </c>
      <c r="H3" s="58">
        <v>601156</v>
      </c>
      <c r="I3" s="58">
        <v>5393196</v>
      </c>
      <c r="J3" s="58">
        <v>2528958</v>
      </c>
      <c r="K3" s="61">
        <v>519094</v>
      </c>
      <c r="L3" s="61">
        <v>454282</v>
      </c>
      <c r="M3" s="61">
        <v>1279660</v>
      </c>
      <c r="N3" s="61">
        <v>11552654</v>
      </c>
      <c r="O3" s="61">
        <v>7957008</v>
      </c>
    </row>
    <row r="4" spans="1:15" x14ac:dyDescent="0.35">
      <c r="A4" s="1" t="s">
        <v>5</v>
      </c>
      <c r="B4" s="58">
        <v>41887889</v>
      </c>
      <c r="C4" s="58">
        <v>49222557</v>
      </c>
      <c r="D4" s="58">
        <v>31764561</v>
      </c>
      <c r="E4" s="58">
        <v>37705995</v>
      </c>
      <c r="F4" s="58">
        <v>48965440</v>
      </c>
      <c r="G4" s="58">
        <v>64426714</v>
      </c>
      <c r="H4" s="58">
        <v>69049378</v>
      </c>
      <c r="I4" s="58">
        <v>71673185</v>
      </c>
      <c r="J4" s="59">
        <v>50971436</v>
      </c>
      <c r="K4" s="61">
        <v>38422741</v>
      </c>
      <c r="L4" s="61">
        <v>47878402</v>
      </c>
      <c r="M4" s="61">
        <v>81162341</v>
      </c>
      <c r="N4" s="61">
        <v>77078424</v>
      </c>
      <c r="O4" s="61">
        <v>60114420</v>
      </c>
    </row>
    <row r="5" spans="1:15" x14ac:dyDescent="0.35">
      <c r="A5" s="1" t="s">
        <v>6</v>
      </c>
      <c r="B5" s="58">
        <v>73701318</v>
      </c>
      <c r="C5" s="58">
        <v>83624943</v>
      </c>
      <c r="D5" s="58">
        <v>71191065</v>
      </c>
      <c r="E5" s="58">
        <v>77837988</v>
      </c>
      <c r="F5" s="58">
        <v>91326645</v>
      </c>
      <c r="G5" s="58">
        <v>108342061</v>
      </c>
      <c r="H5" s="58">
        <v>114929296</v>
      </c>
      <c r="I5" s="58">
        <v>124557682</v>
      </c>
      <c r="J5" s="59">
        <v>114894192</v>
      </c>
      <c r="K5" s="61">
        <v>99715240</v>
      </c>
      <c r="L5" s="61">
        <v>103861528</v>
      </c>
      <c r="M5" s="61">
        <v>114231610</v>
      </c>
      <c r="N5" s="61">
        <v>123479172</v>
      </c>
      <c r="O5" s="61">
        <v>55238694</v>
      </c>
    </row>
    <row r="6" spans="1:15" x14ac:dyDescent="0.35">
      <c r="A6" s="1" t="s">
        <v>7</v>
      </c>
      <c r="B6" s="58">
        <v>2532872980</v>
      </c>
      <c r="C6" s="58">
        <v>2717280134</v>
      </c>
      <c r="D6" s="58">
        <v>1963502085</v>
      </c>
      <c r="E6" s="58">
        <v>2361720342</v>
      </c>
      <c r="F6" s="58">
        <v>3323173807</v>
      </c>
      <c r="G6" s="58">
        <v>4056106204</v>
      </c>
      <c r="H6" s="58">
        <v>4269651894</v>
      </c>
      <c r="I6" s="58">
        <v>4968148812</v>
      </c>
      <c r="J6" s="59">
        <v>3928098808</v>
      </c>
      <c r="K6" s="61">
        <v>3208605328</v>
      </c>
      <c r="L6" s="61">
        <v>4333119543</v>
      </c>
      <c r="M6" s="61">
        <v>5680376666</v>
      </c>
      <c r="N6" s="61">
        <v>5587617910</v>
      </c>
      <c r="O6" s="61">
        <v>3912182531</v>
      </c>
    </row>
    <row r="7" spans="1:15" x14ac:dyDescent="0.35">
      <c r="A7" s="1" t="s">
        <v>8</v>
      </c>
      <c r="B7" s="58">
        <v>87339832</v>
      </c>
      <c r="C7" s="58">
        <v>97670428</v>
      </c>
      <c r="D7" s="58">
        <v>85359365</v>
      </c>
      <c r="E7" s="58">
        <v>94640805</v>
      </c>
      <c r="F7" s="58">
        <v>113619192</v>
      </c>
      <c r="G7" s="58">
        <v>141836231</v>
      </c>
      <c r="H7" s="58">
        <v>166011156</v>
      </c>
      <c r="I7" s="58">
        <v>193871853</v>
      </c>
      <c r="J7" s="59">
        <v>185325676</v>
      </c>
      <c r="K7" s="61">
        <v>170693771</v>
      </c>
      <c r="L7" s="61">
        <v>196214911</v>
      </c>
      <c r="M7" s="61">
        <v>229022882</v>
      </c>
      <c r="N7" s="61">
        <v>279164394</v>
      </c>
      <c r="O7" s="61">
        <v>15522275</v>
      </c>
    </row>
    <row r="8" spans="1:15" x14ac:dyDescent="0.35">
      <c r="A8" s="1" t="s">
        <v>9</v>
      </c>
      <c r="B8" s="58">
        <v>2019372</v>
      </c>
      <c r="C8" s="58">
        <v>2074233</v>
      </c>
      <c r="D8" s="58">
        <v>2033420</v>
      </c>
      <c r="E8" s="58">
        <v>3028946</v>
      </c>
      <c r="F8" s="58">
        <v>4646644</v>
      </c>
      <c r="G8" s="58">
        <v>7034289</v>
      </c>
      <c r="H8" s="58">
        <v>11254109</v>
      </c>
      <c r="I8" s="58">
        <v>34499704</v>
      </c>
      <c r="J8" s="59">
        <v>31811659</v>
      </c>
      <c r="K8" s="61">
        <v>17808496</v>
      </c>
      <c r="L8" s="61">
        <v>34002159</v>
      </c>
      <c r="M8" s="61">
        <v>60077278</v>
      </c>
      <c r="N8" s="61">
        <v>93871377</v>
      </c>
      <c r="O8" s="61">
        <v>68733551</v>
      </c>
    </row>
    <row r="9" spans="1:15" x14ac:dyDescent="0.35">
      <c r="A9" s="1" t="s">
        <v>10</v>
      </c>
      <c r="B9" s="58">
        <v>278290877</v>
      </c>
      <c r="C9" s="58">
        <v>319618113</v>
      </c>
      <c r="D9" s="58">
        <v>264948415</v>
      </c>
      <c r="E9" s="58">
        <v>276574329</v>
      </c>
      <c r="F9" s="58">
        <v>346610757</v>
      </c>
      <c r="G9" s="58">
        <v>417055374</v>
      </c>
      <c r="H9" s="58">
        <v>461767937</v>
      </c>
      <c r="I9" s="58">
        <v>528505313</v>
      </c>
      <c r="J9" s="59">
        <v>462741423</v>
      </c>
      <c r="K9" s="61">
        <v>401736086</v>
      </c>
      <c r="L9" s="61">
        <v>528415259</v>
      </c>
      <c r="M9" s="61">
        <v>645569663</v>
      </c>
      <c r="N9" s="61">
        <v>595473886</v>
      </c>
      <c r="O9" s="61">
        <v>105056219</v>
      </c>
    </row>
    <row r="10" spans="1:15" x14ac:dyDescent="0.35">
      <c r="A10" s="1" t="s">
        <v>11</v>
      </c>
      <c r="B10" s="58">
        <v>33686</v>
      </c>
      <c r="C10" s="58">
        <v>87122</v>
      </c>
      <c r="D10" s="58">
        <v>50562</v>
      </c>
      <c r="E10" s="58">
        <v>132935</v>
      </c>
      <c r="F10" s="58">
        <v>55506</v>
      </c>
      <c r="G10" s="58">
        <v>126473</v>
      </c>
      <c r="H10" s="58">
        <v>305345</v>
      </c>
      <c r="I10" s="58">
        <v>3333037</v>
      </c>
      <c r="J10" s="59">
        <v>11438225</v>
      </c>
      <c r="K10" s="61">
        <v>7558567</v>
      </c>
      <c r="L10" s="61">
        <v>28836241</v>
      </c>
      <c r="M10" s="61">
        <v>41512697</v>
      </c>
      <c r="N10" s="61">
        <v>28203936</v>
      </c>
      <c r="O10" s="61">
        <v>6026205811</v>
      </c>
    </row>
    <row r="11" spans="1:15" x14ac:dyDescent="0.35">
      <c r="A11" s="1" t="s">
        <v>12</v>
      </c>
      <c r="B11" s="58">
        <v>26002822</v>
      </c>
      <c r="C11" s="58">
        <v>32385952</v>
      </c>
      <c r="D11" s="58">
        <v>26229787</v>
      </c>
      <c r="E11" s="58">
        <v>30802459</v>
      </c>
      <c r="F11" s="58">
        <v>33369789</v>
      </c>
      <c r="G11" s="58">
        <v>39402402</v>
      </c>
      <c r="H11" s="58">
        <v>60874475</v>
      </c>
      <c r="I11" s="58">
        <v>86042765</v>
      </c>
      <c r="J11" s="59">
        <v>102566593</v>
      </c>
      <c r="K11" s="61">
        <v>73040173</v>
      </c>
      <c r="L11" s="61">
        <v>80630596</v>
      </c>
      <c r="M11" s="61">
        <v>67493584</v>
      </c>
      <c r="N11" s="61">
        <v>81474124</v>
      </c>
      <c r="O11" s="61">
        <v>254838932</v>
      </c>
    </row>
    <row r="12" spans="1:15" x14ac:dyDescent="0.35">
      <c r="A12" s="1" t="s">
        <v>13</v>
      </c>
      <c r="B12" s="58">
        <v>2823442194</v>
      </c>
      <c r="C12" s="58">
        <v>3601719525</v>
      </c>
      <c r="D12" s="58">
        <v>2623507864</v>
      </c>
      <c r="E12" s="58">
        <v>3303080723</v>
      </c>
      <c r="F12" s="58">
        <v>4535357183</v>
      </c>
      <c r="G12" s="58">
        <v>5655677020</v>
      </c>
      <c r="H12" s="58">
        <v>6040749160</v>
      </c>
      <c r="I12" s="58">
        <v>7843661558</v>
      </c>
      <c r="J12" s="59">
        <v>6449082485</v>
      </c>
      <c r="K12" s="61">
        <v>4204751233</v>
      </c>
      <c r="L12" s="58">
        <v>6286693615</v>
      </c>
      <c r="M12" s="58">
        <v>8776076587</v>
      </c>
      <c r="N12" s="58">
        <v>8908433589</v>
      </c>
      <c r="O12" s="61">
        <v>397710748</v>
      </c>
    </row>
    <row r="13" spans="1:15" x14ac:dyDescent="0.35">
      <c r="A13" s="1" t="s">
        <v>14</v>
      </c>
      <c r="B13" s="58">
        <v>190688110</v>
      </c>
      <c r="C13" s="58">
        <v>295173804</v>
      </c>
      <c r="D13" s="58">
        <v>254299709</v>
      </c>
      <c r="E13" s="58">
        <v>213357642</v>
      </c>
      <c r="F13" s="58">
        <v>238416072</v>
      </c>
      <c r="G13" s="58">
        <v>215159793</v>
      </c>
      <c r="H13" s="58">
        <v>152747546</v>
      </c>
      <c r="I13" s="58">
        <v>170821138</v>
      </c>
      <c r="J13" s="59">
        <v>161467724</v>
      </c>
      <c r="K13" s="61">
        <v>195654836</v>
      </c>
      <c r="L13" s="61">
        <v>435979691</v>
      </c>
      <c r="M13" s="61">
        <v>626702071</v>
      </c>
      <c r="N13" s="61">
        <v>864001387</v>
      </c>
      <c r="O13" s="61">
        <v>347712773</v>
      </c>
    </row>
    <row r="14" spans="1:15" x14ac:dyDescent="0.35">
      <c r="A14" s="1" t="s">
        <v>15</v>
      </c>
      <c r="B14" s="58">
        <v>100577229</v>
      </c>
      <c r="C14" s="58">
        <v>116388347</v>
      </c>
      <c r="D14" s="58">
        <v>66248175</v>
      </c>
      <c r="E14" s="58">
        <v>74611982</v>
      </c>
      <c r="F14" s="58">
        <v>102013592</v>
      </c>
      <c r="G14" s="58">
        <v>146868615</v>
      </c>
      <c r="H14" s="58">
        <v>180371883</v>
      </c>
      <c r="I14" s="58">
        <v>254969757</v>
      </c>
      <c r="J14" s="59">
        <v>246666602</v>
      </c>
      <c r="K14" s="61">
        <v>214452471</v>
      </c>
      <c r="L14" s="61">
        <v>383867375</v>
      </c>
      <c r="M14" s="61">
        <v>639015277</v>
      </c>
      <c r="N14" s="61">
        <v>645475669</v>
      </c>
      <c r="O14" s="61">
        <v>2120150</v>
      </c>
    </row>
    <row r="15" spans="1:15" x14ac:dyDescent="0.35">
      <c r="A15" s="1" t="s">
        <v>16</v>
      </c>
      <c r="B15" s="58">
        <v>2341261</v>
      </c>
      <c r="C15" s="58">
        <v>2741458</v>
      </c>
      <c r="D15" s="58">
        <v>2603106</v>
      </c>
      <c r="E15" s="58">
        <v>2395342</v>
      </c>
      <c r="F15" s="58">
        <v>2286931</v>
      </c>
      <c r="G15" s="58">
        <v>2371970</v>
      </c>
      <c r="H15" s="58">
        <v>2684220</v>
      </c>
      <c r="I15" s="58">
        <v>2631688</v>
      </c>
      <c r="J15" s="59">
        <v>2356346</v>
      </c>
      <c r="K15" s="61">
        <v>2287206</v>
      </c>
      <c r="L15" s="61">
        <v>2434210</v>
      </c>
      <c r="M15" s="61">
        <v>2404526</v>
      </c>
      <c r="N15" s="61">
        <v>2238082</v>
      </c>
      <c r="O15" s="61">
        <v>48893241</v>
      </c>
    </row>
    <row r="16" spans="1:15" x14ac:dyDescent="0.35">
      <c r="A16" s="1" t="s">
        <v>17</v>
      </c>
      <c r="B16" s="58">
        <v>18352523</v>
      </c>
      <c r="C16" s="58">
        <v>18380069</v>
      </c>
      <c r="D16" s="58">
        <v>13800718</v>
      </c>
      <c r="E16" s="58">
        <v>20547094</v>
      </c>
      <c r="F16" s="58">
        <v>28188621</v>
      </c>
      <c r="G16" s="58">
        <v>37713699</v>
      </c>
      <c r="H16" s="58">
        <v>40164636</v>
      </c>
      <c r="I16" s="58">
        <v>50945932</v>
      </c>
      <c r="J16" s="59">
        <v>41534077</v>
      </c>
      <c r="K16" s="61">
        <v>38733292</v>
      </c>
      <c r="L16" s="61">
        <v>51751367</v>
      </c>
      <c r="M16" s="61">
        <v>73198602</v>
      </c>
      <c r="N16" s="61">
        <v>73775226</v>
      </c>
      <c r="O16" s="61">
        <v>426624769</v>
      </c>
    </row>
    <row r="17" spans="1:15" x14ac:dyDescent="0.35">
      <c r="A17" s="1" t="s">
        <v>18</v>
      </c>
      <c r="B17" s="58">
        <v>124703269</v>
      </c>
      <c r="C17" s="58">
        <v>151537374</v>
      </c>
      <c r="D17" s="58">
        <v>112082892</v>
      </c>
      <c r="E17" s="58">
        <v>134422451</v>
      </c>
      <c r="F17" s="58">
        <v>184007649</v>
      </c>
      <c r="G17" s="58">
        <v>252433521</v>
      </c>
      <c r="H17" s="58">
        <v>291038499</v>
      </c>
      <c r="I17" s="58">
        <v>406580061</v>
      </c>
      <c r="J17" s="59">
        <v>281286724</v>
      </c>
      <c r="K17" s="61">
        <v>212679226</v>
      </c>
      <c r="L17" s="61">
        <v>332130862</v>
      </c>
      <c r="M17" s="61">
        <v>452501364</v>
      </c>
      <c r="N17" s="61">
        <v>481644475</v>
      </c>
      <c r="O17" s="61">
        <v>361257596</v>
      </c>
    </row>
    <row r="18" spans="1:15" x14ac:dyDescent="0.35">
      <c r="A18" s="1" t="s">
        <v>19</v>
      </c>
      <c r="B18" s="58">
        <v>82273754</v>
      </c>
      <c r="C18" s="58">
        <v>90559768</v>
      </c>
      <c r="D18" s="58">
        <v>67928027</v>
      </c>
      <c r="E18" s="58">
        <v>73979568</v>
      </c>
      <c r="F18" s="58">
        <v>95366605</v>
      </c>
      <c r="G18" s="58">
        <v>115940882</v>
      </c>
      <c r="H18" s="58">
        <v>131995120</v>
      </c>
      <c r="I18" s="58">
        <v>150304570</v>
      </c>
      <c r="J18" s="59">
        <v>128280302</v>
      </c>
      <c r="K18" s="61">
        <v>95014759</v>
      </c>
      <c r="L18" s="61">
        <v>142592714</v>
      </c>
      <c r="M18" s="61">
        <v>294969330</v>
      </c>
      <c r="N18" s="61">
        <v>238272590</v>
      </c>
      <c r="O18" s="61">
        <v>146889921</v>
      </c>
    </row>
    <row r="19" spans="1:15" x14ac:dyDescent="0.35">
      <c r="A19" s="1" t="s">
        <v>20</v>
      </c>
      <c r="B19" s="61">
        <f>SUM(B2:B18)</f>
        <v>6571100898</v>
      </c>
      <c r="C19" s="61">
        <f t="shared" ref="C19:O19" si="0">SUM(C2:C18)</f>
        <v>7833055827</v>
      </c>
      <c r="D19" s="61">
        <f t="shared" si="0"/>
        <v>5763752908</v>
      </c>
      <c r="E19" s="61">
        <f t="shared" si="0"/>
        <v>6931650124</v>
      </c>
      <c r="F19" s="61">
        <f t="shared" si="0"/>
        <v>9468675317</v>
      </c>
      <c r="G19" s="61">
        <f t="shared" si="0"/>
        <v>11653028504</v>
      </c>
      <c r="H19" s="61">
        <f t="shared" si="0"/>
        <v>12431452523</v>
      </c>
      <c r="I19" s="61">
        <f t="shared" si="0"/>
        <v>15395907539</v>
      </c>
      <c r="J19" s="61">
        <f t="shared" si="0"/>
        <v>12585686864</v>
      </c>
      <c r="K19" s="61">
        <f t="shared" si="0"/>
        <v>9270926968</v>
      </c>
      <c r="L19" s="61">
        <f t="shared" si="0"/>
        <v>13350381051</v>
      </c>
      <c r="M19" s="61">
        <f t="shared" si="0"/>
        <v>18222598518</v>
      </c>
      <c r="N19" s="61">
        <f t="shared" si="0"/>
        <v>18536432097</v>
      </c>
      <c r="O19" s="61">
        <f t="shared" si="0"/>
        <v>12315227599</v>
      </c>
    </row>
    <row r="22" spans="1:15" x14ac:dyDescent="0.35">
      <c r="A22" s="62" t="s">
        <v>40</v>
      </c>
      <c r="B22" s="53">
        <v>2010</v>
      </c>
      <c r="C22" s="53">
        <v>2011</v>
      </c>
      <c r="D22" s="53">
        <v>2012</v>
      </c>
      <c r="E22" s="53">
        <v>2013</v>
      </c>
      <c r="F22" s="53">
        <v>2014</v>
      </c>
      <c r="G22" s="53">
        <v>2015</v>
      </c>
      <c r="H22" s="53">
        <v>2016</v>
      </c>
      <c r="I22" s="53">
        <v>2017</v>
      </c>
      <c r="J22" s="53">
        <v>2018</v>
      </c>
      <c r="K22" s="53">
        <v>2019</v>
      </c>
      <c r="L22" s="53">
        <v>2020</v>
      </c>
    </row>
    <row r="23" spans="1:15" x14ac:dyDescent="0.35">
      <c r="A23" s="62" t="s">
        <v>3</v>
      </c>
      <c r="B23" s="88">
        <v>226465536</v>
      </c>
      <c r="C23" s="88">
        <v>320581323</v>
      </c>
      <c r="D23" s="88">
        <v>392039261</v>
      </c>
      <c r="E23" s="88">
        <v>437256713</v>
      </c>
      <c r="F23" s="88">
        <v>499967288</v>
      </c>
      <c r="G23" s="88">
        <v>384635634</v>
      </c>
      <c r="H23" s="88">
        <v>289254449</v>
      </c>
      <c r="I23" s="88">
        <v>361518296</v>
      </c>
      <c r="J23" s="88">
        <v>437004380</v>
      </c>
      <c r="K23" s="88">
        <v>444675202</v>
      </c>
      <c r="L23" s="61">
        <v>78168960</v>
      </c>
    </row>
    <row r="24" spans="1:15" x14ac:dyDescent="0.35">
      <c r="A24" s="62" t="s">
        <v>4</v>
      </c>
      <c r="B24" s="88">
        <v>345987</v>
      </c>
      <c r="C24" s="88">
        <v>689561</v>
      </c>
      <c r="D24" s="88">
        <v>493995</v>
      </c>
      <c r="E24" s="88">
        <v>601156</v>
      </c>
      <c r="F24" s="88">
        <v>5393196</v>
      </c>
      <c r="G24" s="88">
        <v>2528958</v>
      </c>
      <c r="H24" s="88">
        <v>519094</v>
      </c>
      <c r="I24" s="88">
        <v>454282</v>
      </c>
      <c r="J24" s="88">
        <v>1279660</v>
      </c>
      <c r="K24" s="88">
        <v>11552654</v>
      </c>
      <c r="L24" s="61">
        <v>7957008</v>
      </c>
    </row>
    <row r="25" spans="1:15" x14ac:dyDescent="0.35">
      <c r="A25" s="62" t="s">
        <v>5</v>
      </c>
      <c r="B25" s="88">
        <v>37705995</v>
      </c>
      <c r="C25" s="88">
        <v>48965440</v>
      </c>
      <c r="D25" s="88">
        <v>64426714</v>
      </c>
      <c r="E25" s="88">
        <v>69049378</v>
      </c>
      <c r="F25" s="88">
        <v>71673185</v>
      </c>
      <c r="G25" s="88">
        <v>50971436</v>
      </c>
      <c r="H25" s="88">
        <v>38422741</v>
      </c>
      <c r="I25" s="88">
        <v>47878402</v>
      </c>
      <c r="J25" s="88">
        <v>81162341</v>
      </c>
      <c r="K25" s="88">
        <v>77078424</v>
      </c>
      <c r="L25" s="61">
        <v>60114420</v>
      </c>
    </row>
    <row r="26" spans="1:15" x14ac:dyDescent="0.35">
      <c r="A26" s="62" t="s">
        <v>6</v>
      </c>
      <c r="B26" s="88">
        <v>77837988</v>
      </c>
      <c r="C26" s="88">
        <v>91326645</v>
      </c>
      <c r="D26" s="88">
        <v>108342061</v>
      </c>
      <c r="E26" s="88">
        <v>114929296</v>
      </c>
      <c r="F26" s="88">
        <v>124557682</v>
      </c>
      <c r="G26" s="88">
        <v>114894192</v>
      </c>
      <c r="H26" s="88">
        <v>99715240</v>
      </c>
      <c r="I26" s="88">
        <v>103861528</v>
      </c>
      <c r="J26" s="88">
        <v>114231610</v>
      </c>
      <c r="K26" s="88">
        <v>123479172</v>
      </c>
      <c r="L26" s="61">
        <v>55238694</v>
      </c>
    </row>
    <row r="27" spans="1:15" x14ac:dyDescent="0.35">
      <c r="A27" s="62" t="s">
        <v>7</v>
      </c>
      <c r="B27" s="88">
        <v>2361720342</v>
      </c>
      <c r="C27" s="88">
        <v>3323173807</v>
      </c>
      <c r="D27" s="88">
        <v>4056106204</v>
      </c>
      <c r="E27" s="88">
        <v>4269651894</v>
      </c>
      <c r="F27" s="88">
        <v>4968148812</v>
      </c>
      <c r="G27" s="88">
        <v>3928098808</v>
      </c>
      <c r="H27" s="88">
        <v>3208605328</v>
      </c>
      <c r="I27" s="88">
        <v>4333119543</v>
      </c>
      <c r="J27" s="88">
        <v>5680376666</v>
      </c>
      <c r="K27" s="88">
        <v>5587617910</v>
      </c>
      <c r="L27" s="61">
        <v>3912182531</v>
      </c>
    </row>
    <row r="28" spans="1:15" x14ac:dyDescent="0.35">
      <c r="A28" s="62" t="s">
        <v>8</v>
      </c>
      <c r="B28" s="88">
        <v>94640805</v>
      </c>
      <c r="C28" s="88">
        <v>113619192</v>
      </c>
      <c r="D28" s="88">
        <v>141836231</v>
      </c>
      <c r="E28" s="88">
        <v>166011156</v>
      </c>
      <c r="F28" s="88">
        <v>193871853</v>
      </c>
      <c r="G28" s="88">
        <v>185325676</v>
      </c>
      <c r="H28" s="88">
        <v>170693771</v>
      </c>
      <c r="I28" s="88">
        <v>196214911</v>
      </c>
      <c r="J28" s="88">
        <v>229022882</v>
      </c>
      <c r="K28" s="88">
        <v>279164394</v>
      </c>
      <c r="L28" s="61">
        <v>15522275</v>
      </c>
    </row>
    <row r="29" spans="1:15" x14ac:dyDescent="0.35">
      <c r="A29" s="62" t="s">
        <v>9</v>
      </c>
      <c r="B29" s="88">
        <v>3028946</v>
      </c>
      <c r="C29" s="88">
        <v>4646644</v>
      </c>
      <c r="D29" s="88">
        <v>7034289</v>
      </c>
      <c r="E29" s="88">
        <v>11254109</v>
      </c>
      <c r="F29" s="88">
        <v>34499704</v>
      </c>
      <c r="G29" s="88">
        <v>31811659</v>
      </c>
      <c r="H29" s="88">
        <v>17808496</v>
      </c>
      <c r="I29" s="88">
        <v>34002159</v>
      </c>
      <c r="J29" s="88">
        <v>60077278</v>
      </c>
      <c r="K29" s="88">
        <v>93871377</v>
      </c>
      <c r="L29" s="61">
        <v>68733551</v>
      </c>
    </row>
    <row r="30" spans="1:15" x14ac:dyDescent="0.35">
      <c r="A30" s="62" t="s">
        <v>10</v>
      </c>
      <c r="B30" s="88">
        <v>276574329</v>
      </c>
      <c r="C30" s="88">
        <v>346610757</v>
      </c>
      <c r="D30" s="88">
        <v>417055374</v>
      </c>
      <c r="E30" s="88">
        <v>461767937</v>
      </c>
      <c r="F30" s="88">
        <v>528505313</v>
      </c>
      <c r="G30" s="88">
        <v>462741423</v>
      </c>
      <c r="H30" s="88">
        <v>401736086</v>
      </c>
      <c r="I30" s="88">
        <v>528415259</v>
      </c>
      <c r="J30" s="88">
        <v>645569663</v>
      </c>
      <c r="K30" s="88">
        <v>595473886</v>
      </c>
      <c r="L30" s="61">
        <v>105056219</v>
      </c>
    </row>
    <row r="31" spans="1:15" x14ac:dyDescent="0.35">
      <c r="A31" s="62" t="s">
        <v>11</v>
      </c>
      <c r="B31" s="88">
        <v>132935</v>
      </c>
      <c r="C31" s="88">
        <v>55506</v>
      </c>
      <c r="D31" s="88">
        <v>126473</v>
      </c>
      <c r="E31" s="88">
        <v>305345</v>
      </c>
      <c r="F31" s="88">
        <v>3333037</v>
      </c>
      <c r="G31" s="88">
        <v>11438225</v>
      </c>
      <c r="H31" s="88">
        <v>7558567</v>
      </c>
      <c r="I31" s="88">
        <v>28836241</v>
      </c>
      <c r="J31" s="88">
        <v>41512697</v>
      </c>
      <c r="K31" s="88">
        <v>28203936</v>
      </c>
      <c r="L31" s="61">
        <v>6026205811</v>
      </c>
    </row>
    <row r="32" spans="1:15" x14ac:dyDescent="0.35">
      <c r="A32" s="62" t="s">
        <v>12</v>
      </c>
      <c r="B32" s="88">
        <v>30802459</v>
      </c>
      <c r="C32" s="88">
        <v>33369789</v>
      </c>
      <c r="D32" s="88">
        <v>39402402</v>
      </c>
      <c r="E32" s="88">
        <v>60874475</v>
      </c>
      <c r="F32" s="88">
        <v>86042765</v>
      </c>
      <c r="G32" s="88">
        <v>102566593</v>
      </c>
      <c r="H32" s="88">
        <v>73040173</v>
      </c>
      <c r="I32" s="88">
        <v>80630596</v>
      </c>
      <c r="J32" s="88">
        <v>67493584</v>
      </c>
      <c r="K32" s="88">
        <v>81474124</v>
      </c>
      <c r="L32" s="61">
        <v>254838932</v>
      </c>
    </row>
    <row r="33" spans="1:12" x14ac:dyDescent="0.35">
      <c r="A33" s="62" t="s">
        <v>13</v>
      </c>
      <c r="B33" s="88">
        <v>3303080723</v>
      </c>
      <c r="C33" s="88">
        <v>4535357183</v>
      </c>
      <c r="D33" s="88">
        <v>5655677020</v>
      </c>
      <c r="E33" s="88">
        <v>6040749160</v>
      </c>
      <c r="F33" s="88">
        <v>7843661558</v>
      </c>
      <c r="G33" s="88">
        <v>6449082485</v>
      </c>
      <c r="H33" s="88">
        <v>4204751233</v>
      </c>
      <c r="I33" s="88">
        <v>6286693615</v>
      </c>
      <c r="J33" s="88">
        <v>8776076587</v>
      </c>
      <c r="K33" s="88">
        <v>8908433589</v>
      </c>
      <c r="L33" s="61">
        <v>397710748</v>
      </c>
    </row>
    <row r="34" spans="1:12" x14ac:dyDescent="0.35">
      <c r="A34" s="62" t="s">
        <v>14</v>
      </c>
      <c r="B34" s="88">
        <v>213357642</v>
      </c>
      <c r="C34" s="88">
        <v>238416072</v>
      </c>
      <c r="D34" s="88">
        <v>215159793</v>
      </c>
      <c r="E34" s="88">
        <v>152747546</v>
      </c>
      <c r="F34" s="88">
        <v>170821138</v>
      </c>
      <c r="G34" s="88">
        <v>161467724</v>
      </c>
      <c r="H34" s="88">
        <v>195654836</v>
      </c>
      <c r="I34" s="88">
        <v>435979691</v>
      </c>
      <c r="J34" s="88">
        <v>626702071</v>
      </c>
      <c r="K34" s="88">
        <v>864001387</v>
      </c>
      <c r="L34" s="61">
        <v>347712773</v>
      </c>
    </row>
    <row r="35" spans="1:12" x14ac:dyDescent="0.35">
      <c r="A35" s="62" t="s">
        <v>15</v>
      </c>
      <c r="B35" s="88">
        <v>74611982</v>
      </c>
      <c r="C35" s="88">
        <v>102013592</v>
      </c>
      <c r="D35" s="88">
        <v>146868615</v>
      </c>
      <c r="E35" s="88">
        <v>180371883</v>
      </c>
      <c r="F35" s="88">
        <v>254969757</v>
      </c>
      <c r="G35" s="88">
        <v>246666602</v>
      </c>
      <c r="H35" s="88">
        <v>214452471</v>
      </c>
      <c r="I35" s="88">
        <v>383867375</v>
      </c>
      <c r="J35" s="88">
        <v>639015277</v>
      </c>
      <c r="K35" s="88">
        <v>645475669</v>
      </c>
      <c r="L35" s="61">
        <v>2120150</v>
      </c>
    </row>
    <row r="36" spans="1:12" x14ac:dyDescent="0.35">
      <c r="A36" s="62" t="s">
        <v>16</v>
      </c>
      <c r="B36" s="88">
        <v>2395342</v>
      </c>
      <c r="C36" s="88">
        <v>2286931</v>
      </c>
      <c r="D36" s="88">
        <v>2371970</v>
      </c>
      <c r="E36" s="88">
        <v>2684220</v>
      </c>
      <c r="F36" s="88">
        <v>2631688</v>
      </c>
      <c r="G36" s="88">
        <v>2356346</v>
      </c>
      <c r="H36" s="88">
        <v>2287206</v>
      </c>
      <c r="I36" s="88">
        <v>2434210</v>
      </c>
      <c r="J36" s="88">
        <v>2404526</v>
      </c>
      <c r="K36" s="88">
        <v>2238082</v>
      </c>
      <c r="L36" s="61">
        <v>48893241</v>
      </c>
    </row>
    <row r="37" spans="1:12" x14ac:dyDescent="0.35">
      <c r="A37" s="62" t="s">
        <v>17</v>
      </c>
      <c r="B37" s="88">
        <v>20547094</v>
      </c>
      <c r="C37" s="88">
        <v>28188621</v>
      </c>
      <c r="D37" s="88">
        <v>37713699</v>
      </c>
      <c r="E37" s="88">
        <v>40164636</v>
      </c>
      <c r="F37" s="88">
        <v>50945932</v>
      </c>
      <c r="G37" s="88">
        <v>41534077</v>
      </c>
      <c r="H37" s="88">
        <v>38733292</v>
      </c>
      <c r="I37" s="88">
        <v>51751367</v>
      </c>
      <c r="J37" s="88">
        <v>73198602</v>
      </c>
      <c r="K37" s="88">
        <v>73775226</v>
      </c>
      <c r="L37" s="61">
        <v>426624769</v>
      </c>
    </row>
    <row r="38" spans="1:12" x14ac:dyDescent="0.35">
      <c r="A38" s="62" t="s">
        <v>18</v>
      </c>
      <c r="B38" s="88">
        <v>134422451</v>
      </c>
      <c r="C38" s="88">
        <v>184007649</v>
      </c>
      <c r="D38" s="88">
        <v>252433521</v>
      </c>
      <c r="E38" s="88">
        <v>291038499</v>
      </c>
      <c r="F38" s="88">
        <v>406580061</v>
      </c>
      <c r="G38" s="88">
        <v>281286724</v>
      </c>
      <c r="H38" s="88">
        <v>212679226</v>
      </c>
      <c r="I38" s="88">
        <v>332130862</v>
      </c>
      <c r="J38" s="88">
        <v>452501364</v>
      </c>
      <c r="K38" s="88">
        <v>481644475</v>
      </c>
      <c r="L38" s="61">
        <v>361257596</v>
      </c>
    </row>
    <row r="39" spans="1:12" x14ac:dyDescent="0.35">
      <c r="A39" s="62" t="s">
        <v>19</v>
      </c>
      <c r="B39" s="88">
        <v>73979568</v>
      </c>
      <c r="C39" s="88">
        <v>95366605</v>
      </c>
      <c r="D39" s="88">
        <v>115940882</v>
      </c>
      <c r="E39" s="88">
        <v>131995120</v>
      </c>
      <c r="F39" s="88">
        <v>150304570</v>
      </c>
      <c r="G39" s="88">
        <v>128280302</v>
      </c>
      <c r="H39" s="88">
        <v>95014759</v>
      </c>
      <c r="I39" s="88">
        <v>142592714</v>
      </c>
      <c r="J39" s="88">
        <v>294969330</v>
      </c>
      <c r="K39" s="88">
        <v>238272590</v>
      </c>
      <c r="L39" s="61">
        <v>146889921</v>
      </c>
    </row>
    <row r="40" spans="1:12" x14ac:dyDescent="0.35">
      <c r="A40" s="62" t="s">
        <v>20</v>
      </c>
      <c r="B40" s="89">
        <f t="shared" ref="B40:G40" si="1">SUM(B23:B39)</f>
        <v>6931650124</v>
      </c>
      <c r="C40" s="89">
        <f t="shared" si="1"/>
        <v>9468675317</v>
      </c>
      <c r="D40" s="89">
        <f t="shared" si="1"/>
        <v>11653028504</v>
      </c>
      <c r="E40" s="89">
        <f t="shared" si="1"/>
        <v>12431452523</v>
      </c>
      <c r="F40" s="89">
        <f t="shared" si="1"/>
        <v>15395907539</v>
      </c>
      <c r="G40" s="89">
        <f t="shared" si="1"/>
        <v>12585686864</v>
      </c>
      <c r="H40" s="89">
        <f>SUM(H23:H39)</f>
        <v>9270926968</v>
      </c>
      <c r="I40" s="89">
        <f t="shared" ref="I40:L40" si="2">SUM(I23:I39)</f>
        <v>13350381051</v>
      </c>
      <c r="J40" s="89">
        <f t="shared" si="2"/>
        <v>18222598518</v>
      </c>
      <c r="K40" s="89">
        <f t="shared" ref="K40" si="3">SUM(K23:K39)</f>
        <v>18536432097</v>
      </c>
      <c r="L40" s="89">
        <f t="shared" si="2"/>
        <v>12315227599</v>
      </c>
    </row>
    <row r="41" spans="1:12" x14ac:dyDescent="0.35">
      <c r="A41" s="62" t="s">
        <v>21</v>
      </c>
      <c r="B41" s="66">
        <f>B40/B42</f>
        <v>2.5289913239584402E-2</v>
      </c>
      <c r="C41" s="66">
        <f t="shared" ref="C41:J41" si="4">C40/C42</f>
        <v>3.1222200566467562E-2</v>
      </c>
      <c r="D41" s="66">
        <f t="shared" si="4"/>
        <v>3.5164703000261886E-2</v>
      </c>
      <c r="E41" s="66">
        <f t="shared" si="4"/>
        <v>3.5798279145318225E-2</v>
      </c>
      <c r="F41" s="66">
        <f t="shared" si="4"/>
        <v>4.1002363979177232E-2</v>
      </c>
      <c r="G41" s="66">
        <f t="shared" si="4"/>
        <v>3.3810823421171664E-2</v>
      </c>
      <c r="H41" s="66">
        <f t="shared" si="4"/>
        <v>2.5314670796569926E-2</v>
      </c>
      <c r="I41" s="66">
        <f t="shared" si="4"/>
        <v>3.4392239617656493E-2</v>
      </c>
      <c r="J41" s="66">
        <f t="shared" si="4"/>
        <v>4.3291332775309638E-2</v>
      </c>
      <c r="K41" s="66">
        <f t="shared" ref="K41" si="5">K40/K42</f>
        <v>4.2350840245543114E-2</v>
      </c>
    </row>
    <row r="42" spans="1:12" x14ac:dyDescent="0.35">
      <c r="A42" s="62" t="s">
        <v>22</v>
      </c>
      <c r="B42" s="75">
        <v>274087540686</v>
      </c>
      <c r="C42" s="75">
        <v>303267391318</v>
      </c>
      <c r="D42" s="75">
        <v>331384243567</v>
      </c>
      <c r="E42" s="75">
        <v>347263969660</v>
      </c>
      <c r="F42" s="75">
        <v>375488290061</v>
      </c>
      <c r="G42" s="75">
        <v>372238401509</v>
      </c>
      <c r="H42" s="75">
        <v>366227435565</v>
      </c>
      <c r="I42" s="75">
        <v>388180042923</v>
      </c>
      <c r="J42" s="75">
        <v>420929487493</v>
      </c>
      <c r="K42" s="75">
        <v>437687469470</v>
      </c>
    </row>
    <row r="46" spans="1:12" ht="29" x14ac:dyDescent="0.35">
      <c r="C46" s="91" t="s">
        <v>54</v>
      </c>
      <c r="D46" s="91" t="s">
        <v>55</v>
      </c>
      <c r="E46" s="91" t="s">
        <v>56</v>
      </c>
      <c r="F46" s="91" t="s">
        <v>57</v>
      </c>
      <c r="H46" s="91" t="s">
        <v>54</v>
      </c>
      <c r="I46" s="91" t="s">
        <v>58</v>
      </c>
      <c r="J46" s="91" t="s">
        <v>59</v>
      </c>
      <c r="K46" s="91" t="s">
        <v>60</v>
      </c>
    </row>
    <row r="47" spans="1:12" x14ac:dyDescent="0.35">
      <c r="C47" s="91" t="s">
        <v>3</v>
      </c>
      <c r="D47" s="88">
        <v>1059676685</v>
      </c>
      <c r="E47" s="88">
        <v>437004380</v>
      </c>
      <c r="F47" s="92">
        <f>E47*0.0625</f>
        <v>27312773.75</v>
      </c>
      <c r="H47" s="91" t="s">
        <v>3</v>
      </c>
      <c r="I47" s="88">
        <v>1072081809</v>
      </c>
      <c r="J47" s="88">
        <v>444675202</v>
      </c>
      <c r="K47" s="92">
        <f>J47*0.0625</f>
        <v>27792200.125</v>
      </c>
    </row>
    <row r="48" spans="1:12" x14ac:dyDescent="0.35">
      <c r="C48" s="91" t="s">
        <v>4</v>
      </c>
      <c r="D48" s="88">
        <v>70928203</v>
      </c>
      <c r="E48" s="88">
        <v>1279660</v>
      </c>
      <c r="F48" s="92">
        <f t="shared" ref="F48:F64" si="6">E48*0.0625</f>
        <v>79978.75</v>
      </c>
      <c r="H48" s="91" t="s">
        <v>4</v>
      </c>
      <c r="I48" s="88">
        <v>73102143</v>
      </c>
      <c r="J48" s="88">
        <v>11552654</v>
      </c>
      <c r="K48" s="92">
        <f t="shared" ref="K48:K63" si="7">J48*0.0625</f>
        <v>722040.875</v>
      </c>
    </row>
    <row r="49" spans="3:11" x14ac:dyDescent="0.35">
      <c r="C49" s="91" t="s">
        <v>5</v>
      </c>
      <c r="D49" s="88">
        <v>158764619</v>
      </c>
      <c r="E49" s="88">
        <v>81162341</v>
      </c>
      <c r="F49" s="92">
        <f t="shared" si="6"/>
        <v>5072646.3125</v>
      </c>
      <c r="H49" s="91" t="s">
        <v>5</v>
      </c>
      <c r="I49" s="88">
        <v>175667279</v>
      </c>
      <c r="J49" s="88">
        <v>77078424</v>
      </c>
      <c r="K49" s="92">
        <f t="shared" si="7"/>
        <v>4817401.5</v>
      </c>
    </row>
    <row r="50" spans="3:11" x14ac:dyDescent="0.35">
      <c r="C50" s="91" t="s">
        <v>6</v>
      </c>
      <c r="D50" s="88">
        <v>432773853</v>
      </c>
      <c r="E50" s="88">
        <v>114231610</v>
      </c>
      <c r="F50" s="92">
        <f t="shared" si="6"/>
        <v>7139475.625</v>
      </c>
      <c r="H50" s="91" t="s">
        <v>6</v>
      </c>
      <c r="I50" s="88">
        <v>506620463</v>
      </c>
      <c r="J50" s="88">
        <v>123479172</v>
      </c>
      <c r="K50" s="92">
        <f t="shared" si="7"/>
        <v>7717448.25</v>
      </c>
    </row>
    <row r="51" spans="3:11" x14ac:dyDescent="0.35">
      <c r="C51" s="91" t="s">
        <v>7</v>
      </c>
      <c r="D51" s="88">
        <v>15296373761</v>
      </c>
      <c r="E51" s="88">
        <v>5680376666</v>
      </c>
      <c r="F51" s="92">
        <f t="shared" si="6"/>
        <v>355023541.625</v>
      </c>
      <c r="H51" s="91" t="s">
        <v>7</v>
      </c>
      <c r="I51" s="88">
        <v>14913141871</v>
      </c>
      <c r="J51" s="88">
        <v>5587617910</v>
      </c>
      <c r="K51" s="92">
        <f t="shared" si="7"/>
        <v>349226119.375</v>
      </c>
    </row>
    <row r="52" spans="3:11" x14ac:dyDescent="0.35">
      <c r="C52" s="91" t="s">
        <v>8</v>
      </c>
      <c r="D52" s="88">
        <v>982132527</v>
      </c>
      <c r="E52" s="88">
        <v>229022882</v>
      </c>
      <c r="F52" s="92">
        <f t="shared" si="6"/>
        <v>14313930.125</v>
      </c>
      <c r="H52" s="91" t="s">
        <v>8</v>
      </c>
      <c r="I52" s="88">
        <v>1076268366</v>
      </c>
      <c r="J52" s="88">
        <v>279164394</v>
      </c>
      <c r="K52" s="92">
        <f t="shared" si="7"/>
        <v>17447774.625</v>
      </c>
    </row>
    <row r="53" spans="3:11" x14ac:dyDescent="0.35">
      <c r="C53" s="91" t="s">
        <v>9</v>
      </c>
      <c r="D53" s="88">
        <v>180922328</v>
      </c>
      <c r="E53" s="88">
        <v>60077278</v>
      </c>
      <c r="F53" s="92">
        <f t="shared" si="6"/>
        <v>3754829.875</v>
      </c>
      <c r="H53" s="91" t="s">
        <v>9</v>
      </c>
      <c r="I53" s="88">
        <v>215044015</v>
      </c>
      <c r="J53" s="88">
        <v>93871377</v>
      </c>
      <c r="K53" s="92">
        <f t="shared" si="7"/>
        <v>5866961.0625</v>
      </c>
    </row>
    <row r="54" spans="3:11" x14ac:dyDescent="0.35">
      <c r="C54" s="91" t="s">
        <v>10</v>
      </c>
      <c r="D54" s="88">
        <v>1948767436</v>
      </c>
      <c r="E54" s="88">
        <v>645569663</v>
      </c>
      <c r="F54" s="92">
        <f t="shared" si="6"/>
        <v>40348103.9375</v>
      </c>
      <c r="H54" s="91" t="s">
        <v>10</v>
      </c>
      <c r="I54" s="88">
        <v>1737231899</v>
      </c>
      <c r="J54" s="88">
        <v>595473886</v>
      </c>
      <c r="K54" s="92">
        <f t="shared" si="7"/>
        <v>37217117.875</v>
      </c>
    </row>
    <row r="55" spans="3:11" x14ac:dyDescent="0.35">
      <c r="C55" s="91" t="s">
        <v>61</v>
      </c>
      <c r="D55" s="88">
        <v>242425151</v>
      </c>
      <c r="E55" s="88">
        <v>41512697</v>
      </c>
      <c r="F55" s="92">
        <f t="shared" si="6"/>
        <v>2594543.5625</v>
      </c>
      <c r="H55" s="91" t="s">
        <v>61</v>
      </c>
      <c r="I55" s="88">
        <v>36945129</v>
      </c>
      <c r="J55" s="88">
        <v>28203936</v>
      </c>
      <c r="K55" s="92">
        <f t="shared" si="7"/>
        <v>1762746</v>
      </c>
    </row>
    <row r="56" spans="3:11" x14ac:dyDescent="0.35">
      <c r="C56" s="91" t="s">
        <v>12</v>
      </c>
      <c r="D56" s="88">
        <v>331209401</v>
      </c>
      <c r="E56" s="88">
        <v>67493584</v>
      </c>
      <c r="F56" s="92">
        <f t="shared" si="6"/>
        <v>4218349</v>
      </c>
      <c r="H56" s="91" t="s">
        <v>12</v>
      </c>
      <c r="I56" s="88">
        <v>298384057</v>
      </c>
      <c r="J56" s="88">
        <v>81474124</v>
      </c>
      <c r="K56" s="92">
        <f t="shared" si="7"/>
        <v>5092132.75</v>
      </c>
    </row>
    <row r="57" spans="3:11" x14ac:dyDescent="0.35">
      <c r="C57" s="91" t="s">
        <v>13</v>
      </c>
      <c r="D57" s="88">
        <v>21751827366</v>
      </c>
      <c r="E57" s="88">
        <v>8776076587</v>
      </c>
      <c r="F57" s="92">
        <f t="shared" si="6"/>
        <v>548504786.6875</v>
      </c>
      <c r="H57" s="91" t="s">
        <v>13</v>
      </c>
      <c r="I57" s="88">
        <v>21243843355</v>
      </c>
      <c r="J57" s="88">
        <v>8908433589</v>
      </c>
      <c r="K57" s="92">
        <f t="shared" si="7"/>
        <v>556777099.3125</v>
      </c>
    </row>
    <row r="58" spans="3:11" x14ac:dyDescent="0.35">
      <c r="C58" s="91" t="s">
        <v>14</v>
      </c>
      <c r="D58" s="88">
        <v>1013321313</v>
      </c>
      <c r="E58" s="88">
        <v>626702071</v>
      </c>
      <c r="F58" s="92">
        <f t="shared" si="6"/>
        <v>39168879.4375</v>
      </c>
      <c r="H58" s="91" t="s">
        <v>14</v>
      </c>
      <c r="I58" s="88">
        <v>1258814669</v>
      </c>
      <c r="J58" s="88">
        <v>864001387</v>
      </c>
      <c r="K58" s="92">
        <f t="shared" si="7"/>
        <v>54000086.6875</v>
      </c>
    </row>
    <row r="59" spans="3:11" x14ac:dyDescent="0.35">
      <c r="C59" s="91" t="s">
        <v>15</v>
      </c>
      <c r="D59" s="88">
        <v>1364001982</v>
      </c>
      <c r="E59" s="88">
        <v>639015277</v>
      </c>
      <c r="F59" s="92">
        <f t="shared" si="6"/>
        <v>39938454.8125</v>
      </c>
      <c r="H59" s="91" t="s">
        <v>15</v>
      </c>
      <c r="I59" s="88">
        <v>1369327017</v>
      </c>
      <c r="J59" s="88">
        <v>645475669</v>
      </c>
      <c r="K59" s="92">
        <f t="shared" si="7"/>
        <v>40342229.3125</v>
      </c>
    </row>
    <row r="60" spans="3:11" x14ac:dyDescent="0.35">
      <c r="C60" s="91" t="s">
        <v>16</v>
      </c>
      <c r="D60" s="88">
        <v>4077099</v>
      </c>
      <c r="E60" s="88">
        <v>2404526</v>
      </c>
      <c r="F60" s="92">
        <f t="shared" si="6"/>
        <v>150282.875</v>
      </c>
      <c r="H60" s="91" t="s">
        <v>16</v>
      </c>
      <c r="I60" s="88">
        <v>3800807</v>
      </c>
      <c r="J60" s="88">
        <v>2238082</v>
      </c>
      <c r="K60" s="92">
        <f t="shared" si="7"/>
        <v>139880.125</v>
      </c>
    </row>
    <row r="61" spans="3:11" x14ac:dyDescent="0.35">
      <c r="C61" s="91" t="s">
        <v>17</v>
      </c>
      <c r="D61" s="88">
        <v>1438621291</v>
      </c>
      <c r="E61" s="88">
        <v>73198602</v>
      </c>
      <c r="F61" s="92">
        <f t="shared" si="6"/>
        <v>4574912.625</v>
      </c>
      <c r="H61" s="91" t="s">
        <v>17</v>
      </c>
      <c r="I61" s="88">
        <v>291276165</v>
      </c>
      <c r="J61" s="88">
        <v>73775226</v>
      </c>
      <c r="K61" s="92">
        <f t="shared" si="7"/>
        <v>4610951.625</v>
      </c>
    </row>
    <row r="62" spans="3:11" x14ac:dyDescent="0.35">
      <c r="C62" s="91" t="s">
        <v>18</v>
      </c>
      <c r="D62" s="88">
        <v>1071330982</v>
      </c>
      <c r="E62" s="88">
        <v>452501364</v>
      </c>
      <c r="F62" s="92">
        <f t="shared" si="6"/>
        <v>28281335.25</v>
      </c>
      <c r="H62" s="91" t="s">
        <v>18</v>
      </c>
      <c r="I62" s="88">
        <v>1093512192</v>
      </c>
      <c r="J62" s="88">
        <v>481644475</v>
      </c>
      <c r="K62" s="92">
        <f t="shared" si="7"/>
        <v>30102779.6875</v>
      </c>
    </row>
    <row r="63" spans="3:11" x14ac:dyDescent="0.35">
      <c r="C63" s="91" t="s">
        <v>19</v>
      </c>
      <c r="D63" s="88">
        <v>709349133</v>
      </c>
      <c r="E63" s="88">
        <v>294969330</v>
      </c>
      <c r="F63" s="92">
        <f t="shared" si="6"/>
        <v>18435583.125</v>
      </c>
      <c r="H63" s="91" t="s">
        <v>19</v>
      </c>
      <c r="I63" s="88">
        <v>795213327</v>
      </c>
      <c r="J63" s="88">
        <v>238272590</v>
      </c>
      <c r="K63" s="92">
        <f t="shared" si="7"/>
        <v>14892036.875</v>
      </c>
    </row>
    <row r="64" spans="3:11" x14ac:dyDescent="0.35">
      <c r="C64" s="91" t="s">
        <v>62</v>
      </c>
      <c r="D64" s="93">
        <f>SUM(D47:D63)</f>
        <v>48056503130</v>
      </c>
      <c r="E64" s="93">
        <f>SUM(E47:E63)</f>
        <v>18222598518</v>
      </c>
      <c r="F64" s="93">
        <f t="shared" si="6"/>
        <v>1138912407.375</v>
      </c>
      <c r="H64" s="91" t="s">
        <v>62</v>
      </c>
      <c r="I64" s="75">
        <f t="shared" ref="I64" si="8">SUM(I47:I63)</f>
        <v>46160274563</v>
      </c>
      <c r="J64" s="89">
        <f t="shared" ref="J64:K64" si="9">SUM(J47:J63)</f>
        <v>18536432097</v>
      </c>
      <c r="K64" s="89">
        <f t="shared" si="9"/>
        <v>1158527006.0625</v>
      </c>
    </row>
    <row r="65" spans="3:11" x14ac:dyDescent="0.35">
      <c r="C65" s="91" t="s">
        <v>63</v>
      </c>
      <c r="D65" s="94">
        <f>D64/D66</f>
        <v>2.5091853310083075E-2</v>
      </c>
      <c r="E65" s="94">
        <f t="shared" ref="E65:F65" si="10">E64/E66</f>
        <v>4.3291332775309638E-2</v>
      </c>
      <c r="F65" s="94">
        <f t="shared" si="10"/>
        <v>4.3291332775309638E-2</v>
      </c>
      <c r="H65" s="91" t="s">
        <v>63</v>
      </c>
      <c r="I65" s="66">
        <f t="shared" ref="I65" si="11">I64/I66</f>
        <v>2.3764361995098043E-2</v>
      </c>
      <c r="J65" s="66">
        <f t="shared" ref="J65" si="12">J64/J66</f>
        <v>4.2350840245543114E-2</v>
      </c>
      <c r="K65" s="94">
        <f t="shared" ref="K65" si="13">K64/K66</f>
        <v>4.2350840245543114E-2</v>
      </c>
    </row>
    <row r="66" spans="3:11" x14ac:dyDescent="0.35">
      <c r="C66" s="91" t="s">
        <v>64</v>
      </c>
      <c r="D66" s="93">
        <v>1915223341063</v>
      </c>
      <c r="E66" s="75">
        <v>420929487493</v>
      </c>
      <c r="F66" s="93">
        <f>E66*0.0625</f>
        <v>26308092968.3125</v>
      </c>
      <c r="H66" s="91" t="s">
        <v>64</v>
      </c>
      <c r="I66" s="90">
        <v>1942415898753</v>
      </c>
      <c r="J66" s="75">
        <v>437687469470</v>
      </c>
      <c r="K66" s="93">
        <f>J66*0.0625</f>
        <v>27355466841.875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9"/>
  <sheetViews>
    <sheetView topLeftCell="G1" zoomScale="110" zoomScaleNormal="110" workbookViewId="0">
      <selection activeCell="O2" sqref="O2:O18"/>
    </sheetView>
  </sheetViews>
  <sheetFormatPr defaultRowHeight="14.5" x14ac:dyDescent="0.35"/>
  <cols>
    <col min="1" max="1" width="13.54296875" bestFit="1" customWidth="1"/>
    <col min="2" max="11" width="19.08984375" bestFit="1" customWidth="1"/>
    <col min="12" max="12" width="17.54296875" bestFit="1" customWidth="1"/>
    <col min="13" max="13" width="16.453125" bestFit="1" customWidth="1"/>
    <col min="14" max="18" width="14.36328125" bestFit="1" customWidth="1"/>
    <col min="19" max="22" width="15.36328125" bestFit="1" customWidth="1"/>
    <col min="23" max="23" width="14.36328125" bestFit="1" customWidth="1"/>
    <col min="24" max="24" width="15.36328125" bestFit="1" customWidth="1"/>
  </cols>
  <sheetData>
    <row r="1" spans="1:15" x14ac:dyDescent="0.35">
      <c r="A1" s="43" t="s">
        <v>26</v>
      </c>
      <c r="B1" s="43" t="s">
        <v>65</v>
      </c>
      <c r="C1" s="43" t="s">
        <v>66</v>
      </c>
      <c r="D1" s="43" t="s">
        <v>67</v>
      </c>
      <c r="E1" s="43" t="s">
        <v>68</v>
      </c>
      <c r="F1" s="43" t="s">
        <v>69</v>
      </c>
      <c r="G1" s="43" t="s">
        <v>70</v>
      </c>
      <c r="H1" s="43" t="s">
        <v>71</v>
      </c>
      <c r="I1" s="43" t="s">
        <v>72</v>
      </c>
      <c r="J1" s="43" t="s">
        <v>73</v>
      </c>
      <c r="K1" s="43" t="s">
        <v>74</v>
      </c>
      <c r="L1" s="43" t="s">
        <v>75</v>
      </c>
      <c r="M1" s="43" t="s">
        <v>107</v>
      </c>
      <c r="N1" s="43" t="s">
        <v>108</v>
      </c>
      <c r="O1" s="43" t="s">
        <v>109</v>
      </c>
    </row>
    <row r="2" spans="1:15" x14ac:dyDescent="0.35">
      <c r="A2" s="9" t="s">
        <v>3</v>
      </c>
      <c r="B2" s="36">
        <v>442072160</v>
      </c>
      <c r="C2" s="36">
        <v>557487903</v>
      </c>
      <c r="D2" s="36">
        <v>477642118</v>
      </c>
      <c r="E2" s="36">
        <v>525014443</v>
      </c>
      <c r="F2" s="36">
        <v>712788380</v>
      </c>
      <c r="G2" s="36">
        <v>795415162</v>
      </c>
      <c r="H2" s="36">
        <v>862169699</v>
      </c>
      <c r="I2" s="36">
        <v>1015947344</v>
      </c>
      <c r="J2" s="36">
        <v>787233217</v>
      </c>
      <c r="K2" s="36">
        <v>633278296</v>
      </c>
      <c r="L2" s="36">
        <v>792131550</v>
      </c>
      <c r="M2" s="61">
        <v>1059676685</v>
      </c>
      <c r="N2" s="61">
        <v>1072081809</v>
      </c>
      <c r="O2" s="61">
        <v>230466417</v>
      </c>
    </row>
    <row r="3" spans="1:15" x14ac:dyDescent="0.35">
      <c r="A3" s="9" t="s">
        <v>4</v>
      </c>
      <c r="B3" s="36">
        <v>687009</v>
      </c>
      <c r="C3" s="36">
        <v>1142467</v>
      </c>
      <c r="D3" s="36">
        <v>610450</v>
      </c>
      <c r="E3" s="36">
        <v>742109</v>
      </c>
      <c r="F3" s="36">
        <v>1848711</v>
      </c>
      <c r="G3" s="36">
        <v>1722668</v>
      </c>
      <c r="H3" s="36">
        <v>2681800</v>
      </c>
      <c r="I3" s="36">
        <v>10164736</v>
      </c>
      <c r="J3" s="36">
        <v>29689983</v>
      </c>
      <c r="K3" s="36">
        <v>57086493</v>
      </c>
      <c r="L3" s="36">
        <v>62653883</v>
      </c>
      <c r="M3" s="61">
        <v>70928203</v>
      </c>
      <c r="N3" s="61">
        <v>73102143</v>
      </c>
      <c r="O3" s="61">
        <v>59339438</v>
      </c>
    </row>
    <row r="4" spans="1:15" x14ac:dyDescent="0.35">
      <c r="A4" s="12" t="s">
        <v>5</v>
      </c>
      <c r="B4" s="34">
        <v>155396548</v>
      </c>
      <c r="C4" s="34">
        <v>171737800</v>
      </c>
      <c r="D4" s="34">
        <v>98151830</v>
      </c>
      <c r="E4" s="34">
        <v>112302616</v>
      </c>
      <c r="F4" s="34">
        <v>153194525</v>
      </c>
      <c r="G4" s="34">
        <v>185889422</v>
      </c>
      <c r="H4" s="34">
        <v>190460223</v>
      </c>
      <c r="I4" s="34">
        <v>199984474</v>
      </c>
      <c r="J4" s="35">
        <v>126742850</v>
      </c>
      <c r="K4" s="35">
        <v>96896411</v>
      </c>
      <c r="L4" s="35">
        <v>91757468</v>
      </c>
      <c r="M4" s="61">
        <v>158764619</v>
      </c>
      <c r="N4" s="61">
        <v>175667279</v>
      </c>
      <c r="O4" s="61">
        <v>116257475</v>
      </c>
    </row>
    <row r="5" spans="1:15" x14ac:dyDescent="0.35">
      <c r="A5" s="9" t="s">
        <v>6</v>
      </c>
      <c r="B5" s="36">
        <v>288805168</v>
      </c>
      <c r="C5" s="36">
        <v>310075906</v>
      </c>
      <c r="D5" s="36">
        <v>274097249</v>
      </c>
      <c r="E5" s="36">
        <v>326391446</v>
      </c>
      <c r="F5" s="36">
        <v>351364461</v>
      </c>
      <c r="G5" s="36">
        <v>376325738</v>
      </c>
      <c r="H5" s="36">
        <v>362721634</v>
      </c>
      <c r="I5" s="36">
        <v>447134452</v>
      </c>
      <c r="J5" s="37">
        <v>440796317</v>
      </c>
      <c r="K5" s="37">
        <v>394248203</v>
      </c>
      <c r="L5" s="37">
        <v>397047251</v>
      </c>
      <c r="M5" s="61">
        <v>432773853</v>
      </c>
      <c r="N5" s="61">
        <v>506620463</v>
      </c>
      <c r="O5" s="61">
        <v>420497218</v>
      </c>
    </row>
    <row r="6" spans="1:15" x14ac:dyDescent="0.35">
      <c r="A6" s="9" t="s">
        <v>7</v>
      </c>
      <c r="B6" s="36">
        <v>7358729881</v>
      </c>
      <c r="C6" s="36">
        <v>8330406755</v>
      </c>
      <c r="D6" s="36">
        <v>5826462844</v>
      </c>
      <c r="E6" s="36">
        <v>6971734861</v>
      </c>
      <c r="F6" s="36">
        <v>10001520859</v>
      </c>
      <c r="G6" s="36">
        <v>12442961730</v>
      </c>
      <c r="H6" s="36">
        <v>12519197059</v>
      </c>
      <c r="I6" s="36">
        <v>14149736797</v>
      </c>
      <c r="J6" s="37">
        <v>11018534089</v>
      </c>
      <c r="K6" s="37">
        <v>8858624270</v>
      </c>
      <c r="L6" s="37">
        <v>11669078451</v>
      </c>
      <c r="M6" s="61">
        <v>15296373761</v>
      </c>
      <c r="N6" s="61">
        <v>14913141871</v>
      </c>
      <c r="O6" s="59">
        <v>9976215890</v>
      </c>
    </row>
    <row r="7" spans="1:15" x14ac:dyDescent="0.35">
      <c r="A7" s="9" t="s">
        <v>8</v>
      </c>
      <c r="B7" s="36">
        <v>378759710</v>
      </c>
      <c r="C7" s="36">
        <v>466745003</v>
      </c>
      <c r="D7" s="36">
        <v>355020764</v>
      </c>
      <c r="E7" s="36">
        <v>410147586</v>
      </c>
      <c r="F7" s="36">
        <v>553870360</v>
      </c>
      <c r="G7" s="36">
        <v>590680365</v>
      </c>
      <c r="H7" s="36">
        <v>610562855</v>
      </c>
      <c r="I7" s="36">
        <v>770927037</v>
      </c>
      <c r="J7" s="37">
        <v>721667649</v>
      </c>
      <c r="K7" s="37">
        <v>621871949</v>
      </c>
      <c r="L7" s="36">
        <v>866617718</v>
      </c>
      <c r="M7" s="61">
        <v>982132527</v>
      </c>
      <c r="N7" s="61">
        <v>1076268366</v>
      </c>
      <c r="O7" s="61">
        <v>914546781</v>
      </c>
    </row>
    <row r="8" spans="1:15" x14ac:dyDescent="0.35">
      <c r="A8" s="9" t="s">
        <v>9</v>
      </c>
      <c r="B8" s="36">
        <v>16740307</v>
      </c>
      <c r="C8" s="36">
        <v>17507237</v>
      </c>
      <c r="D8" s="36">
        <v>17000549</v>
      </c>
      <c r="E8" s="36">
        <v>17811746</v>
      </c>
      <c r="F8" s="36">
        <v>40942901</v>
      </c>
      <c r="G8" s="36">
        <v>64784609</v>
      </c>
      <c r="H8" s="36">
        <v>95345903</v>
      </c>
      <c r="I8" s="36">
        <v>115710710</v>
      </c>
      <c r="J8" s="37">
        <v>98201290</v>
      </c>
      <c r="K8" s="37">
        <v>76791263</v>
      </c>
      <c r="L8" s="37">
        <v>115835479</v>
      </c>
      <c r="M8" s="61">
        <v>180922328</v>
      </c>
      <c r="N8" s="61">
        <v>215044015</v>
      </c>
      <c r="O8" s="61">
        <v>128978679</v>
      </c>
    </row>
    <row r="9" spans="1:15" x14ac:dyDescent="0.35">
      <c r="A9" s="9" t="s">
        <v>10</v>
      </c>
      <c r="B9" s="36">
        <v>965215695</v>
      </c>
      <c r="C9" s="36">
        <v>1156848309</v>
      </c>
      <c r="D9" s="36">
        <v>870822673</v>
      </c>
      <c r="E9" s="36">
        <v>914812712</v>
      </c>
      <c r="F9" s="36">
        <v>1179163789</v>
      </c>
      <c r="G9" s="36">
        <v>1376779383</v>
      </c>
      <c r="H9" s="36">
        <v>1523257451</v>
      </c>
      <c r="I9" s="36">
        <v>1630972381</v>
      </c>
      <c r="J9" s="37">
        <v>1544202283</v>
      </c>
      <c r="K9" s="37">
        <v>1197983645</v>
      </c>
      <c r="L9" s="37">
        <v>1810986033</v>
      </c>
      <c r="M9" s="61">
        <v>1948767436</v>
      </c>
      <c r="N9" s="61">
        <v>1737231899</v>
      </c>
      <c r="O9" s="61">
        <v>1482788901</v>
      </c>
    </row>
    <row r="10" spans="1:15" x14ac:dyDescent="0.35">
      <c r="A10" s="9" t="s">
        <v>11</v>
      </c>
      <c r="B10" s="36">
        <v>68601</v>
      </c>
      <c r="C10" s="36">
        <v>165020</v>
      </c>
      <c r="D10" s="36">
        <v>132388</v>
      </c>
      <c r="E10" s="36">
        <v>500079</v>
      </c>
      <c r="F10" s="36">
        <v>136716</v>
      </c>
      <c r="G10" s="36">
        <v>286560</v>
      </c>
      <c r="H10" s="36">
        <v>554368</v>
      </c>
      <c r="I10" s="36">
        <v>3694316</v>
      </c>
      <c r="J10" s="37">
        <v>10994044</v>
      </c>
      <c r="K10" s="37">
        <v>7613322</v>
      </c>
      <c r="L10" s="37">
        <v>97954928</v>
      </c>
      <c r="M10" s="61">
        <v>242425151</v>
      </c>
      <c r="N10" s="61">
        <v>36945129</v>
      </c>
      <c r="O10" s="61">
        <v>28112068</v>
      </c>
    </row>
    <row r="11" spans="1:15" x14ac:dyDescent="0.35">
      <c r="A11" s="9" t="s">
        <v>12</v>
      </c>
      <c r="B11" s="36">
        <v>148778289</v>
      </c>
      <c r="C11" s="36">
        <v>182250828</v>
      </c>
      <c r="D11" s="36">
        <v>134616109</v>
      </c>
      <c r="E11" s="36">
        <v>167172127</v>
      </c>
      <c r="F11" s="36">
        <v>197351345</v>
      </c>
      <c r="G11" s="36">
        <v>269823494</v>
      </c>
      <c r="H11" s="36">
        <v>204057602</v>
      </c>
      <c r="I11" s="36">
        <v>244589614</v>
      </c>
      <c r="J11" s="37">
        <v>236217651</v>
      </c>
      <c r="K11" s="37">
        <v>184741456</v>
      </c>
      <c r="L11" s="37">
        <v>270832759</v>
      </c>
      <c r="M11" s="61">
        <v>331209401</v>
      </c>
      <c r="N11" s="61">
        <v>298384057</v>
      </c>
      <c r="O11" s="61">
        <v>224562316</v>
      </c>
    </row>
    <row r="12" spans="1:15" x14ac:dyDescent="0.35">
      <c r="A12" s="9" t="s">
        <v>13</v>
      </c>
      <c r="B12" s="36">
        <v>6956956501</v>
      </c>
      <c r="C12" s="36">
        <v>9112010382</v>
      </c>
      <c r="D12" s="36">
        <v>6608727062</v>
      </c>
      <c r="E12" s="36">
        <v>8026808524</v>
      </c>
      <c r="F12" s="36">
        <v>11415420188</v>
      </c>
      <c r="G12" s="36">
        <v>15093287706</v>
      </c>
      <c r="H12" s="36">
        <v>15412969570</v>
      </c>
      <c r="I12" s="36">
        <v>18647854327</v>
      </c>
      <c r="J12" s="37">
        <v>13692978710</v>
      </c>
      <c r="K12" s="37">
        <v>10801641838</v>
      </c>
      <c r="L12" s="37">
        <v>15840652844</v>
      </c>
      <c r="M12" s="61">
        <v>21751827366</v>
      </c>
      <c r="N12" s="61">
        <v>21243843355</v>
      </c>
      <c r="O12" s="59">
        <v>14354538275</v>
      </c>
    </row>
    <row r="13" spans="1:15" x14ac:dyDescent="0.35">
      <c r="A13" s="9" t="s">
        <v>14</v>
      </c>
      <c r="B13" s="36">
        <v>540516091</v>
      </c>
      <c r="C13" s="36">
        <v>904279870</v>
      </c>
      <c r="D13" s="36">
        <v>641778796</v>
      </c>
      <c r="E13" s="36">
        <v>736596508</v>
      </c>
      <c r="F13" s="36">
        <v>988112311</v>
      </c>
      <c r="G13" s="36">
        <v>1036822439</v>
      </c>
      <c r="H13" s="36">
        <v>680637319</v>
      </c>
      <c r="I13" s="36">
        <v>553458910</v>
      </c>
      <c r="J13" s="37">
        <v>473662084</v>
      </c>
      <c r="K13" s="37">
        <v>458342682</v>
      </c>
      <c r="L13" s="37">
        <v>774430261</v>
      </c>
      <c r="M13" s="61">
        <v>1013321313</v>
      </c>
      <c r="N13" s="61">
        <v>1258814669</v>
      </c>
      <c r="O13" s="61">
        <v>764705634</v>
      </c>
    </row>
    <row r="14" spans="1:15" x14ac:dyDescent="0.35">
      <c r="A14" s="9" t="s">
        <v>15</v>
      </c>
      <c r="B14" s="36">
        <v>230099773</v>
      </c>
      <c r="C14" s="36">
        <v>245034637</v>
      </c>
      <c r="D14" s="36">
        <v>171927983</v>
      </c>
      <c r="E14" s="36">
        <v>198200436</v>
      </c>
      <c r="F14" s="36">
        <v>327248317</v>
      </c>
      <c r="G14" s="36">
        <v>422709260</v>
      </c>
      <c r="H14" s="36">
        <v>485114975</v>
      </c>
      <c r="I14" s="36">
        <v>678749170</v>
      </c>
      <c r="J14" s="37">
        <v>605726059</v>
      </c>
      <c r="K14" s="37">
        <v>530126568</v>
      </c>
      <c r="L14" s="36">
        <v>899744707</v>
      </c>
      <c r="M14" s="61">
        <v>1364001982</v>
      </c>
      <c r="N14" s="61">
        <v>1369327017</v>
      </c>
      <c r="O14" s="61">
        <v>784140763</v>
      </c>
    </row>
    <row r="15" spans="1:15" x14ac:dyDescent="0.35">
      <c r="A15" s="12" t="s">
        <v>16</v>
      </c>
      <c r="B15" s="34">
        <v>4309653</v>
      </c>
      <c r="C15" s="34">
        <v>4874377</v>
      </c>
      <c r="D15" s="34">
        <v>4515780</v>
      </c>
      <c r="E15" s="34">
        <v>4258147</v>
      </c>
      <c r="F15" s="34">
        <v>4311919</v>
      </c>
      <c r="G15" s="34">
        <v>4123596</v>
      </c>
      <c r="H15" s="34">
        <v>4167467</v>
      </c>
      <c r="I15" s="34">
        <v>4315760</v>
      </c>
      <c r="J15" s="35">
        <v>3899989</v>
      </c>
      <c r="K15" s="35">
        <v>3815677</v>
      </c>
      <c r="L15" s="35">
        <v>3788360</v>
      </c>
      <c r="M15" s="61">
        <v>4077099</v>
      </c>
      <c r="N15" s="61">
        <v>3800807</v>
      </c>
      <c r="O15" s="61">
        <v>4432948</v>
      </c>
    </row>
    <row r="16" spans="1:15" x14ac:dyDescent="0.35">
      <c r="A16" s="9" t="s">
        <v>17</v>
      </c>
      <c r="B16" s="36">
        <v>79239345</v>
      </c>
      <c r="C16" s="36">
        <v>80871513</v>
      </c>
      <c r="D16" s="36">
        <v>51242529</v>
      </c>
      <c r="E16" s="36">
        <v>77405763</v>
      </c>
      <c r="F16" s="36">
        <v>88539272</v>
      </c>
      <c r="G16" s="36">
        <v>125102927</v>
      </c>
      <c r="H16" s="36">
        <v>107684876</v>
      </c>
      <c r="I16" s="36">
        <v>137333170</v>
      </c>
      <c r="J16" s="37">
        <v>135549204</v>
      </c>
      <c r="K16" s="37">
        <v>1084957180</v>
      </c>
      <c r="L16" s="37">
        <v>1058454568</v>
      </c>
      <c r="M16" s="61">
        <v>1438621291</v>
      </c>
      <c r="N16" s="61">
        <v>291276165</v>
      </c>
      <c r="O16" s="59">
        <v>177966039</v>
      </c>
    </row>
    <row r="17" spans="1:17" x14ac:dyDescent="0.35">
      <c r="A17" s="9" t="s">
        <v>18</v>
      </c>
      <c r="B17" s="36">
        <v>253231049</v>
      </c>
      <c r="C17" s="36">
        <v>313404992</v>
      </c>
      <c r="D17" s="36">
        <v>209319961</v>
      </c>
      <c r="E17" s="36">
        <v>269612604</v>
      </c>
      <c r="F17" s="36">
        <v>429161133</v>
      </c>
      <c r="G17" s="36">
        <v>626478624</v>
      </c>
      <c r="H17" s="36">
        <v>727732961</v>
      </c>
      <c r="I17" s="36">
        <v>1063815671</v>
      </c>
      <c r="J17" s="37">
        <v>766234655</v>
      </c>
      <c r="K17" s="37">
        <v>583534219</v>
      </c>
      <c r="L17" s="36">
        <v>856472583</v>
      </c>
      <c r="M17" s="61">
        <v>1071330982</v>
      </c>
      <c r="N17" s="61">
        <v>1093512192</v>
      </c>
      <c r="O17" s="59">
        <v>708616130</v>
      </c>
    </row>
    <row r="18" spans="1:17" x14ac:dyDescent="0.35">
      <c r="A18" s="12" t="s">
        <v>19</v>
      </c>
      <c r="B18" s="34">
        <v>554731141</v>
      </c>
      <c r="C18" s="34">
        <v>177888413</v>
      </c>
      <c r="D18" s="34">
        <v>124307289</v>
      </c>
      <c r="E18" s="34">
        <v>148369523</v>
      </c>
      <c r="F18" s="34">
        <v>225589437</v>
      </c>
      <c r="G18" s="34">
        <v>248910732</v>
      </c>
      <c r="H18" s="34">
        <v>275536095</v>
      </c>
      <c r="I18" s="34">
        <v>329011132</v>
      </c>
      <c r="J18" s="35">
        <v>248648688</v>
      </c>
      <c r="K18" s="35">
        <v>167002438</v>
      </c>
      <c r="L18" s="34">
        <v>292697591</v>
      </c>
      <c r="M18" s="61">
        <v>709349133</v>
      </c>
      <c r="N18" s="61">
        <v>795213327</v>
      </c>
      <c r="O18" s="59">
        <v>546450972</v>
      </c>
    </row>
    <row r="19" spans="1:17" x14ac:dyDescent="0.35">
      <c r="A19" s="43" t="s">
        <v>20</v>
      </c>
      <c r="B19" s="50">
        <f t="shared" ref="B19:J19" si="0">SUM(B2:B18)</f>
        <v>18374336921</v>
      </c>
      <c r="C19" s="50">
        <f t="shared" si="0"/>
        <v>22032731412</v>
      </c>
      <c r="D19" s="50">
        <f t="shared" si="0"/>
        <v>15866376374</v>
      </c>
      <c r="E19" s="50">
        <f t="shared" si="0"/>
        <v>18907881230</v>
      </c>
      <c r="F19" s="50">
        <f t="shared" si="0"/>
        <v>26670564624</v>
      </c>
      <c r="G19" s="50">
        <f t="shared" si="0"/>
        <v>33662104415</v>
      </c>
      <c r="H19" s="50">
        <f t="shared" si="0"/>
        <v>34064851857</v>
      </c>
      <c r="I19" s="50">
        <f t="shared" si="0"/>
        <v>40003400001</v>
      </c>
      <c r="J19" s="50">
        <f t="shared" si="0"/>
        <v>30940978762</v>
      </c>
      <c r="K19" s="50">
        <f>SUM(K2:K18)</f>
        <v>25758555910</v>
      </c>
      <c r="L19" s="50">
        <f>SUM(L2:L18)</f>
        <v>35901136434</v>
      </c>
      <c r="M19" s="50">
        <f t="shared" ref="M19" si="1">SUM(M2:M18)</f>
        <v>48056503130</v>
      </c>
      <c r="N19" s="50">
        <f>SUM(N2:N18)</f>
        <v>46160274563</v>
      </c>
      <c r="O19" s="50">
        <f>SUM(O2:O18)</f>
        <v>30922615944</v>
      </c>
    </row>
    <row r="21" spans="1:17" x14ac:dyDescent="0.35">
      <c r="A21" s="43" t="s">
        <v>40</v>
      </c>
      <c r="B21" s="43" t="s">
        <v>76</v>
      </c>
      <c r="C21" s="43" t="s">
        <v>77</v>
      </c>
      <c r="D21" s="43" t="s">
        <v>78</v>
      </c>
      <c r="E21" s="43" t="s">
        <v>79</v>
      </c>
      <c r="F21" s="43" t="s">
        <v>80</v>
      </c>
      <c r="G21" s="43" t="s">
        <v>81</v>
      </c>
      <c r="H21" s="43" t="s">
        <v>82</v>
      </c>
      <c r="I21" s="43" t="s">
        <v>83</v>
      </c>
      <c r="J21" s="43" t="s">
        <v>84</v>
      </c>
      <c r="K21" s="43" t="s">
        <v>85</v>
      </c>
      <c r="L21" s="43" t="s">
        <v>86</v>
      </c>
      <c r="M21" s="43" t="s">
        <v>110</v>
      </c>
      <c r="N21" s="43" t="s">
        <v>111</v>
      </c>
      <c r="O21" s="43" t="s">
        <v>112</v>
      </c>
      <c r="Q21" s="1"/>
    </row>
    <row r="22" spans="1:17" x14ac:dyDescent="0.35">
      <c r="A22" s="9" t="s">
        <v>3</v>
      </c>
      <c r="B22" s="38">
        <v>186270990</v>
      </c>
      <c r="C22" s="38">
        <v>254298227</v>
      </c>
      <c r="D22" s="38">
        <v>177899182</v>
      </c>
      <c r="E22" s="38">
        <v>226465536</v>
      </c>
      <c r="F22" s="38">
        <v>320581323</v>
      </c>
      <c r="G22" s="38">
        <v>392039261</v>
      </c>
      <c r="H22" s="38">
        <v>437256713</v>
      </c>
      <c r="I22" s="38">
        <v>499967288</v>
      </c>
      <c r="J22" s="38">
        <v>384635634</v>
      </c>
      <c r="K22" s="33">
        <v>289254449</v>
      </c>
      <c r="L22" s="33">
        <v>361518296</v>
      </c>
      <c r="M22" s="58">
        <v>437004380</v>
      </c>
      <c r="N22" s="58">
        <v>444675202</v>
      </c>
      <c r="O22" s="61">
        <v>78168960</v>
      </c>
      <c r="Q22" s="1"/>
    </row>
    <row r="23" spans="1:17" x14ac:dyDescent="0.35">
      <c r="A23" s="9" t="s">
        <v>4</v>
      </c>
      <c r="B23" s="38">
        <v>302792</v>
      </c>
      <c r="C23" s="38">
        <v>293773</v>
      </c>
      <c r="D23" s="38">
        <v>303975</v>
      </c>
      <c r="E23" s="38">
        <v>345987</v>
      </c>
      <c r="F23" s="38">
        <v>689561</v>
      </c>
      <c r="G23" s="38">
        <v>493995</v>
      </c>
      <c r="H23" s="38">
        <v>601156</v>
      </c>
      <c r="I23" s="38">
        <v>5393196</v>
      </c>
      <c r="J23" s="38">
        <v>2528958</v>
      </c>
      <c r="K23" s="33">
        <v>519094</v>
      </c>
      <c r="L23" s="33">
        <v>454282</v>
      </c>
      <c r="M23" s="58">
        <v>1279660</v>
      </c>
      <c r="N23" s="58">
        <v>11552654</v>
      </c>
      <c r="O23" s="61">
        <v>7957008</v>
      </c>
      <c r="Q23" s="1"/>
    </row>
    <row r="24" spans="1:17" x14ac:dyDescent="0.35">
      <c r="A24" s="9" t="s">
        <v>5</v>
      </c>
      <c r="B24" s="38">
        <v>41887889</v>
      </c>
      <c r="C24" s="38">
        <v>49222557</v>
      </c>
      <c r="D24" s="38">
        <v>31764561</v>
      </c>
      <c r="E24" s="38">
        <v>37705995</v>
      </c>
      <c r="F24" s="38">
        <v>48965440</v>
      </c>
      <c r="G24" s="38">
        <v>64426714</v>
      </c>
      <c r="H24" s="38">
        <v>69049378</v>
      </c>
      <c r="I24" s="38">
        <v>71673185</v>
      </c>
      <c r="J24" s="39">
        <v>50971436</v>
      </c>
      <c r="K24" s="33">
        <v>38422741</v>
      </c>
      <c r="L24" s="33">
        <v>47878402</v>
      </c>
      <c r="M24" s="58">
        <v>81162341</v>
      </c>
      <c r="N24" s="58">
        <v>77078424</v>
      </c>
      <c r="O24" s="61">
        <v>60114420</v>
      </c>
      <c r="Q24" s="1"/>
    </row>
    <row r="25" spans="1:17" x14ac:dyDescent="0.35">
      <c r="A25" s="9" t="s">
        <v>6</v>
      </c>
      <c r="B25" s="38">
        <v>73701318</v>
      </c>
      <c r="C25" s="38">
        <v>83624943</v>
      </c>
      <c r="D25" s="38">
        <v>71191065</v>
      </c>
      <c r="E25" s="38">
        <v>77837988</v>
      </c>
      <c r="F25" s="38">
        <v>91326645</v>
      </c>
      <c r="G25" s="38">
        <v>108342061</v>
      </c>
      <c r="H25" s="38">
        <v>114929296</v>
      </c>
      <c r="I25" s="38">
        <v>124557682</v>
      </c>
      <c r="J25" s="39">
        <v>114894192</v>
      </c>
      <c r="K25" s="33">
        <v>99715240</v>
      </c>
      <c r="L25" s="33">
        <v>103861528</v>
      </c>
      <c r="M25" s="58">
        <v>60077278</v>
      </c>
      <c r="N25" s="58">
        <v>93871377</v>
      </c>
      <c r="O25" s="61">
        <v>55238694</v>
      </c>
      <c r="Q25" s="1"/>
    </row>
    <row r="26" spans="1:17" x14ac:dyDescent="0.35">
      <c r="A26" s="9" t="s">
        <v>7</v>
      </c>
      <c r="B26" s="38">
        <v>2532872980</v>
      </c>
      <c r="C26" s="38">
        <v>2717280134</v>
      </c>
      <c r="D26" s="38">
        <v>1963502085</v>
      </c>
      <c r="E26" s="38">
        <v>2361720342</v>
      </c>
      <c r="F26" s="38">
        <v>3323173807</v>
      </c>
      <c r="G26" s="38">
        <v>4056106204</v>
      </c>
      <c r="H26" s="38">
        <v>4269651894</v>
      </c>
      <c r="I26" s="38">
        <v>4968148812</v>
      </c>
      <c r="J26" s="39">
        <v>3928098808</v>
      </c>
      <c r="K26" s="33">
        <v>3208605328</v>
      </c>
      <c r="L26" s="33">
        <v>4333119543</v>
      </c>
      <c r="M26" s="58">
        <v>5680376666</v>
      </c>
      <c r="N26" s="58">
        <v>5587617910</v>
      </c>
      <c r="O26" s="61">
        <v>3912182531</v>
      </c>
      <c r="Q26" s="1"/>
    </row>
    <row r="27" spans="1:17" x14ac:dyDescent="0.35">
      <c r="A27" s="9" t="s">
        <v>8</v>
      </c>
      <c r="B27" s="38">
        <v>87339832</v>
      </c>
      <c r="C27" s="38">
        <v>97670428</v>
      </c>
      <c r="D27" s="38">
        <v>85359365</v>
      </c>
      <c r="E27" s="38">
        <v>94640805</v>
      </c>
      <c r="F27" s="38">
        <v>113619192</v>
      </c>
      <c r="G27" s="38">
        <v>141836231</v>
      </c>
      <c r="H27" s="38">
        <v>166011156</v>
      </c>
      <c r="I27" s="38">
        <v>193871853</v>
      </c>
      <c r="J27" s="39">
        <v>185325676</v>
      </c>
      <c r="K27" s="33">
        <v>170693771</v>
      </c>
      <c r="L27" s="38">
        <v>196214911</v>
      </c>
      <c r="M27" s="58">
        <v>41512697</v>
      </c>
      <c r="N27" s="58">
        <v>28203936</v>
      </c>
      <c r="O27" s="61">
        <v>15522275</v>
      </c>
      <c r="Q27" s="1"/>
    </row>
    <row r="28" spans="1:17" x14ac:dyDescent="0.35">
      <c r="A28" s="9" t="s">
        <v>9</v>
      </c>
      <c r="B28" s="38">
        <v>2019372</v>
      </c>
      <c r="C28" s="38">
        <v>2074233</v>
      </c>
      <c r="D28" s="38">
        <v>2033420</v>
      </c>
      <c r="E28" s="38">
        <v>3028946</v>
      </c>
      <c r="F28" s="38">
        <v>4646644</v>
      </c>
      <c r="G28" s="38">
        <v>7034289</v>
      </c>
      <c r="H28" s="38">
        <v>11254109</v>
      </c>
      <c r="I28" s="38">
        <v>34499704</v>
      </c>
      <c r="J28" s="39">
        <v>31811659</v>
      </c>
      <c r="K28" s="33">
        <v>17808496</v>
      </c>
      <c r="L28" s="33">
        <v>34002159</v>
      </c>
      <c r="M28" s="58">
        <v>67493584</v>
      </c>
      <c r="N28" s="58">
        <v>81474124</v>
      </c>
      <c r="O28" s="61">
        <v>68733551</v>
      </c>
      <c r="Q28" s="1"/>
    </row>
    <row r="29" spans="1:17" x14ac:dyDescent="0.35">
      <c r="A29" s="9" t="s">
        <v>10</v>
      </c>
      <c r="B29" s="38">
        <v>278290877</v>
      </c>
      <c r="C29" s="38">
        <v>319618113</v>
      </c>
      <c r="D29" s="38">
        <v>264948415</v>
      </c>
      <c r="E29" s="38">
        <v>276574329</v>
      </c>
      <c r="F29" s="38">
        <v>346610757</v>
      </c>
      <c r="G29" s="38">
        <v>417055374</v>
      </c>
      <c r="H29" s="38">
        <v>461767937</v>
      </c>
      <c r="I29" s="38">
        <v>528505313</v>
      </c>
      <c r="J29" s="39">
        <v>462741423</v>
      </c>
      <c r="K29" s="33">
        <v>401736086</v>
      </c>
      <c r="L29" s="33">
        <v>528415259</v>
      </c>
      <c r="M29" s="58">
        <v>114231610</v>
      </c>
      <c r="N29" s="58">
        <v>123479172</v>
      </c>
      <c r="O29" s="61">
        <v>105056219</v>
      </c>
      <c r="Q29" s="1"/>
    </row>
    <row r="30" spans="1:17" x14ac:dyDescent="0.35">
      <c r="A30" s="9" t="s">
        <v>11</v>
      </c>
      <c r="B30" s="38">
        <v>33686</v>
      </c>
      <c r="C30" s="38">
        <v>87122</v>
      </c>
      <c r="D30" s="38">
        <v>50562</v>
      </c>
      <c r="E30" s="38">
        <v>132935</v>
      </c>
      <c r="F30" s="38">
        <v>55506</v>
      </c>
      <c r="G30" s="38">
        <v>126473</v>
      </c>
      <c r="H30" s="38">
        <v>305345</v>
      </c>
      <c r="I30" s="38">
        <v>3333037</v>
      </c>
      <c r="J30" s="39">
        <v>11438225</v>
      </c>
      <c r="K30" s="33">
        <v>7558567</v>
      </c>
      <c r="L30" s="33">
        <v>28836241</v>
      </c>
      <c r="M30" s="58">
        <v>8776076587</v>
      </c>
      <c r="N30" s="58">
        <v>8908433589</v>
      </c>
      <c r="O30" s="61">
        <v>6026205811</v>
      </c>
      <c r="Q30" s="1"/>
    </row>
    <row r="31" spans="1:17" x14ac:dyDescent="0.35">
      <c r="A31" s="9" t="s">
        <v>12</v>
      </c>
      <c r="B31" s="38">
        <v>26002822</v>
      </c>
      <c r="C31" s="38">
        <v>32385952</v>
      </c>
      <c r="D31" s="38">
        <v>26229787</v>
      </c>
      <c r="E31" s="38">
        <v>30802459</v>
      </c>
      <c r="F31" s="38">
        <v>33369789</v>
      </c>
      <c r="G31" s="38">
        <v>39402402</v>
      </c>
      <c r="H31" s="38">
        <v>60874475</v>
      </c>
      <c r="I31" s="38">
        <v>86042765</v>
      </c>
      <c r="J31" s="39">
        <v>102566593</v>
      </c>
      <c r="K31" s="33">
        <v>73040173</v>
      </c>
      <c r="L31" s="33">
        <v>80630596</v>
      </c>
      <c r="M31" s="58">
        <v>229022882</v>
      </c>
      <c r="N31" s="58">
        <v>279164394</v>
      </c>
      <c r="O31" s="61">
        <v>254838932</v>
      </c>
      <c r="Q31" s="1"/>
    </row>
    <row r="32" spans="1:17" x14ac:dyDescent="0.35">
      <c r="A32" s="9" t="s">
        <v>13</v>
      </c>
      <c r="B32" s="38">
        <v>2823442194</v>
      </c>
      <c r="C32" s="38">
        <v>3601719525</v>
      </c>
      <c r="D32" s="38">
        <v>2623507864</v>
      </c>
      <c r="E32" s="38">
        <v>3303080723</v>
      </c>
      <c r="F32" s="38">
        <v>4535357183</v>
      </c>
      <c r="G32" s="38">
        <v>5655677020</v>
      </c>
      <c r="H32" s="38">
        <v>6040749160</v>
      </c>
      <c r="I32" s="38">
        <v>7843661558</v>
      </c>
      <c r="J32" s="39">
        <v>6449082485</v>
      </c>
      <c r="K32" s="33">
        <v>4204751233</v>
      </c>
      <c r="L32" s="33">
        <v>6286693615</v>
      </c>
      <c r="M32" s="58">
        <v>626702071</v>
      </c>
      <c r="N32" s="58">
        <v>864001387</v>
      </c>
      <c r="O32" s="61">
        <v>397710748</v>
      </c>
      <c r="Q32" s="1"/>
    </row>
    <row r="33" spans="1:17" x14ac:dyDescent="0.35">
      <c r="A33" s="9" t="s">
        <v>14</v>
      </c>
      <c r="B33" s="38">
        <v>190688110</v>
      </c>
      <c r="C33" s="38">
        <v>295173804</v>
      </c>
      <c r="D33" s="38">
        <v>254299709</v>
      </c>
      <c r="E33" s="38">
        <v>213357642</v>
      </c>
      <c r="F33" s="38">
        <v>238416072</v>
      </c>
      <c r="G33" s="38">
        <v>215159793</v>
      </c>
      <c r="H33" s="38">
        <v>152747546</v>
      </c>
      <c r="I33" s="38">
        <v>170821138</v>
      </c>
      <c r="J33" s="39">
        <v>161467724</v>
      </c>
      <c r="K33" s="33">
        <v>195654836</v>
      </c>
      <c r="L33" s="33">
        <v>435979691</v>
      </c>
      <c r="M33" s="58">
        <v>639015277</v>
      </c>
      <c r="N33" s="58">
        <v>645475669</v>
      </c>
      <c r="O33" s="61">
        <v>347712773</v>
      </c>
      <c r="Q33" s="1"/>
    </row>
    <row r="34" spans="1:17" x14ac:dyDescent="0.35">
      <c r="A34" s="9" t="s">
        <v>15</v>
      </c>
      <c r="B34" s="38">
        <v>100577229</v>
      </c>
      <c r="C34" s="38">
        <v>116388347</v>
      </c>
      <c r="D34" s="38">
        <v>66248175</v>
      </c>
      <c r="E34" s="38">
        <v>74611982</v>
      </c>
      <c r="F34" s="38">
        <v>102013592</v>
      </c>
      <c r="G34" s="38">
        <v>146868615</v>
      </c>
      <c r="H34" s="38">
        <v>180371883</v>
      </c>
      <c r="I34" s="38">
        <v>254969757</v>
      </c>
      <c r="J34" s="39">
        <v>246666602</v>
      </c>
      <c r="K34" s="33">
        <v>214452471</v>
      </c>
      <c r="L34" s="38">
        <v>383867375</v>
      </c>
      <c r="M34" s="58">
        <v>2404526</v>
      </c>
      <c r="N34" s="58">
        <v>2238082</v>
      </c>
      <c r="O34" s="61">
        <v>2120150</v>
      </c>
      <c r="Q34" s="1"/>
    </row>
    <row r="35" spans="1:17" x14ac:dyDescent="0.35">
      <c r="A35" s="9" t="s">
        <v>16</v>
      </c>
      <c r="B35" s="38">
        <v>2341261</v>
      </c>
      <c r="C35" s="38">
        <v>2741458</v>
      </c>
      <c r="D35" s="38">
        <v>2603106</v>
      </c>
      <c r="E35" s="38">
        <v>2395342</v>
      </c>
      <c r="F35" s="38">
        <v>2286931</v>
      </c>
      <c r="G35" s="38">
        <v>2371970</v>
      </c>
      <c r="H35" s="38">
        <v>2684220</v>
      </c>
      <c r="I35" s="38">
        <v>2631688</v>
      </c>
      <c r="J35" s="39">
        <v>2356346</v>
      </c>
      <c r="K35" s="33">
        <v>2287206</v>
      </c>
      <c r="L35" s="33">
        <v>2434210</v>
      </c>
      <c r="M35" s="58">
        <v>73198602</v>
      </c>
      <c r="N35" s="58">
        <v>73775226</v>
      </c>
      <c r="O35" s="61">
        <v>48893241</v>
      </c>
      <c r="Q35" s="1"/>
    </row>
    <row r="36" spans="1:17" x14ac:dyDescent="0.35">
      <c r="A36" s="9" t="s">
        <v>17</v>
      </c>
      <c r="B36" s="38">
        <v>18352523</v>
      </c>
      <c r="C36" s="38">
        <v>18380069</v>
      </c>
      <c r="D36" s="38">
        <v>13800718</v>
      </c>
      <c r="E36" s="38">
        <v>20547094</v>
      </c>
      <c r="F36" s="38">
        <v>28188621</v>
      </c>
      <c r="G36" s="38">
        <v>37713699</v>
      </c>
      <c r="H36" s="38">
        <v>40164636</v>
      </c>
      <c r="I36" s="38">
        <v>50945932</v>
      </c>
      <c r="J36" s="39">
        <v>41534077</v>
      </c>
      <c r="K36" s="33">
        <v>38733292</v>
      </c>
      <c r="L36" s="33">
        <v>51751367</v>
      </c>
      <c r="M36" s="58">
        <v>645569663</v>
      </c>
      <c r="N36" s="58">
        <v>595473886</v>
      </c>
      <c r="O36" s="61">
        <v>426624769</v>
      </c>
      <c r="Q36" s="1"/>
    </row>
    <row r="37" spans="1:17" x14ac:dyDescent="0.35">
      <c r="A37" s="9" t="s">
        <v>18</v>
      </c>
      <c r="B37" s="38">
        <v>124703269</v>
      </c>
      <c r="C37" s="38">
        <v>151537374</v>
      </c>
      <c r="D37" s="38">
        <v>112082892</v>
      </c>
      <c r="E37" s="38">
        <v>134422451</v>
      </c>
      <c r="F37" s="38">
        <v>184007649</v>
      </c>
      <c r="G37" s="38">
        <v>252433521</v>
      </c>
      <c r="H37" s="38">
        <v>291038499</v>
      </c>
      <c r="I37" s="38">
        <v>406580061</v>
      </c>
      <c r="J37" s="39">
        <v>281286724</v>
      </c>
      <c r="K37" s="33">
        <v>212679226</v>
      </c>
      <c r="L37" s="38">
        <v>332130862</v>
      </c>
      <c r="M37" s="58">
        <v>452501364</v>
      </c>
      <c r="N37" s="58">
        <v>481644475</v>
      </c>
      <c r="O37" s="61">
        <v>361257596</v>
      </c>
    </row>
    <row r="38" spans="1:17" x14ac:dyDescent="0.35">
      <c r="A38" s="9" t="s">
        <v>19</v>
      </c>
      <c r="B38" s="38">
        <v>82273754</v>
      </c>
      <c r="C38" s="38">
        <v>90559768</v>
      </c>
      <c r="D38" s="38">
        <v>67928027</v>
      </c>
      <c r="E38" s="38">
        <v>73979568</v>
      </c>
      <c r="F38" s="38">
        <v>95366605</v>
      </c>
      <c r="G38" s="38">
        <v>115940882</v>
      </c>
      <c r="H38" s="38">
        <v>131995120</v>
      </c>
      <c r="I38" s="38">
        <v>150304570</v>
      </c>
      <c r="J38" s="39">
        <v>128280302</v>
      </c>
      <c r="K38" s="33">
        <v>95014759</v>
      </c>
      <c r="L38" s="38">
        <v>142592714</v>
      </c>
      <c r="M38" s="58">
        <v>294969330</v>
      </c>
      <c r="N38" s="58">
        <v>238272590</v>
      </c>
      <c r="O38" s="61">
        <v>146889921</v>
      </c>
    </row>
    <row r="39" spans="1:17" x14ac:dyDescent="0.35">
      <c r="A39" s="43" t="s">
        <v>20</v>
      </c>
      <c r="B39" s="49">
        <f t="shared" ref="B39:O39" si="2">SUM(B22:B38)</f>
        <v>6571100898</v>
      </c>
      <c r="C39" s="49">
        <f t="shared" si="2"/>
        <v>7833055827</v>
      </c>
      <c r="D39" s="49">
        <f t="shared" si="2"/>
        <v>5763752908</v>
      </c>
      <c r="E39" s="49">
        <f t="shared" si="2"/>
        <v>6931650124</v>
      </c>
      <c r="F39" s="49">
        <f t="shared" si="2"/>
        <v>9468675317</v>
      </c>
      <c r="G39" s="49">
        <f t="shared" si="2"/>
        <v>11653028504</v>
      </c>
      <c r="H39" s="49">
        <f t="shared" si="2"/>
        <v>12431452523</v>
      </c>
      <c r="I39" s="49">
        <f t="shared" si="2"/>
        <v>15395907539</v>
      </c>
      <c r="J39" s="49">
        <f t="shared" si="2"/>
        <v>12585686864</v>
      </c>
      <c r="K39" s="49">
        <f t="shared" si="2"/>
        <v>9270926968</v>
      </c>
      <c r="L39" s="49">
        <f t="shared" si="2"/>
        <v>13350381051</v>
      </c>
      <c r="M39" s="49">
        <f t="shared" si="2"/>
        <v>18222598518</v>
      </c>
      <c r="N39" s="49">
        <f t="shared" si="2"/>
        <v>18536432097</v>
      </c>
      <c r="O39" s="49">
        <f t="shared" si="2"/>
        <v>12315227599</v>
      </c>
    </row>
  </sheetData>
  <phoneticPr fontId="8" type="noConversion"/>
  <pageMargins left="0.7" right="0.7" top="0.75" bottom="0.75" header="0.3" footer="0.3"/>
  <pageSetup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19"/>
  <sheetViews>
    <sheetView workbookViewId="0"/>
  </sheetViews>
  <sheetFormatPr defaultRowHeight="14.5" x14ac:dyDescent="0.35"/>
  <cols>
    <col min="1" max="1" width="18.54296875" bestFit="1" customWidth="1"/>
    <col min="2" max="12" width="14.90625" bestFit="1" customWidth="1"/>
    <col min="13" max="13" width="13.90625" bestFit="1" customWidth="1"/>
  </cols>
  <sheetData>
    <row r="1" spans="1:13" x14ac:dyDescent="0.35">
      <c r="A1" s="43" t="s">
        <v>87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8">
        <v>2017</v>
      </c>
      <c r="M1" s="48">
        <v>2018</v>
      </c>
    </row>
    <row r="2" spans="1:13" x14ac:dyDescent="0.35">
      <c r="A2" s="9" t="s">
        <v>3</v>
      </c>
      <c r="B2" s="33">
        <v>11641936.875</v>
      </c>
      <c r="C2" s="33">
        <v>15893639.1875</v>
      </c>
      <c r="D2" s="33">
        <v>11118698.875</v>
      </c>
      <c r="E2" s="33">
        <v>14154096</v>
      </c>
      <c r="F2" s="33">
        <v>20036332.6875</v>
      </c>
      <c r="G2" s="33">
        <v>24502453.8125</v>
      </c>
      <c r="H2" s="33">
        <v>27328544.5625</v>
      </c>
      <c r="I2" s="33">
        <v>31247955.5</v>
      </c>
      <c r="J2" s="33">
        <v>24039727.125</v>
      </c>
      <c r="K2" s="33">
        <v>18078403.0625</v>
      </c>
      <c r="L2" s="33">
        <v>22594893.5</v>
      </c>
      <c r="M2" s="33">
        <v>27312773.75</v>
      </c>
    </row>
    <row r="3" spans="1:13" x14ac:dyDescent="0.35">
      <c r="A3" s="9" t="s">
        <v>4</v>
      </c>
      <c r="B3" s="33">
        <v>18924.5</v>
      </c>
      <c r="C3" s="33">
        <v>18360.8125</v>
      </c>
      <c r="D3" s="33">
        <v>18998.4375</v>
      </c>
      <c r="E3" s="33">
        <v>21624.1875</v>
      </c>
      <c r="F3" s="33">
        <v>43097.5625</v>
      </c>
      <c r="G3" s="33">
        <v>30874.6875</v>
      </c>
      <c r="H3" s="33">
        <v>37572.25</v>
      </c>
      <c r="I3" s="33">
        <v>337074.75</v>
      </c>
      <c r="J3" s="33">
        <v>158059.875</v>
      </c>
      <c r="K3" s="33">
        <v>32443.375</v>
      </c>
      <c r="L3" s="33">
        <v>28392.625</v>
      </c>
      <c r="M3" s="33">
        <v>79978.75</v>
      </c>
    </row>
    <row r="4" spans="1:13" x14ac:dyDescent="0.35">
      <c r="A4" s="9" t="s">
        <v>5</v>
      </c>
      <c r="B4" s="33">
        <v>2617993.0625</v>
      </c>
      <c r="C4" s="33">
        <v>3076409.8125</v>
      </c>
      <c r="D4" s="33">
        <v>1985285.0625</v>
      </c>
      <c r="E4" s="33">
        <v>2356624.6875</v>
      </c>
      <c r="F4" s="33">
        <v>3060340</v>
      </c>
      <c r="G4" s="33">
        <v>4026669.625</v>
      </c>
      <c r="H4" s="33">
        <v>4315586.125</v>
      </c>
      <c r="I4" s="33">
        <v>4479574.0625</v>
      </c>
      <c r="J4" s="33">
        <v>3185714.75</v>
      </c>
      <c r="K4" s="33">
        <v>2401421.3125</v>
      </c>
      <c r="L4" s="33">
        <v>2992400.125</v>
      </c>
      <c r="M4" s="33">
        <v>5072646.3125</v>
      </c>
    </row>
    <row r="5" spans="1:13" x14ac:dyDescent="0.35">
      <c r="A5" s="9" t="s">
        <v>6</v>
      </c>
      <c r="B5" s="33">
        <v>4606332.375</v>
      </c>
      <c r="C5" s="33">
        <v>5226558.9375</v>
      </c>
      <c r="D5" s="33">
        <v>4449441.5625</v>
      </c>
      <c r="E5" s="33">
        <v>4864874.25</v>
      </c>
      <c r="F5" s="33">
        <v>5707915.3125</v>
      </c>
      <c r="G5" s="33">
        <v>6771378.8125</v>
      </c>
      <c r="H5" s="33">
        <v>7183081</v>
      </c>
      <c r="I5" s="33">
        <v>7784855.125</v>
      </c>
      <c r="J5" s="33">
        <v>7180887</v>
      </c>
      <c r="K5" s="33">
        <v>6232202.5</v>
      </c>
      <c r="L5" s="33">
        <v>6491345.5</v>
      </c>
      <c r="M5" s="33">
        <v>7139475.625</v>
      </c>
    </row>
    <row r="6" spans="1:13" x14ac:dyDescent="0.35">
      <c r="A6" s="9" t="s">
        <v>7</v>
      </c>
      <c r="B6" s="33">
        <v>158304561.25</v>
      </c>
      <c r="C6" s="33">
        <v>169830008.375</v>
      </c>
      <c r="D6" s="33">
        <v>122718880.3125</v>
      </c>
      <c r="E6" s="33">
        <v>147607521.375</v>
      </c>
      <c r="F6" s="33">
        <v>207698362.9375</v>
      </c>
      <c r="G6" s="33">
        <v>253506637.75</v>
      </c>
      <c r="H6" s="33">
        <v>266853243.375</v>
      </c>
      <c r="I6" s="33">
        <v>310509300.75</v>
      </c>
      <c r="J6" s="33">
        <v>245506175.5</v>
      </c>
      <c r="K6" s="33">
        <v>200537833</v>
      </c>
      <c r="L6" s="33">
        <v>270819971.4375</v>
      </c>
      <c r="M6" s="33">
        <v>355023541.625</v>
      </c>
    </row>
    <row r="7" spans="1:13" x14ac:dyDescent="0.35">
      <c r="A7" s="9" t="s">
        <v>8</v>
      </c>
      <c r="B7" s="33">
        <v>5458739.5</v>
      </c>
      <c r="C7" s="33">
        <v>6104401.75</v>
      </c>
      <c r="D7" s="33">
        <v>5334960.3125</v>
      </c>
      <c r="E7" s="33">
        <v>5915050.3125</v>
      </c>
      <c r="F7" s="33">
        <v>7101199.5</v>
      </c>
      <c r="G7" s="33">
        <v>8864764.4375</v>
      </c>
      <c r="H7" s="33">
        <v>10375697.25</v>
      </c>
      <c r="I7" s="33">
        <v>12116990.8125</v>
      </c>
      <c r="J7" s="33">
        <v>11582854.75</v>
      </c>
      <c r="K7" s="33">
        <v>10668360.6875</v>
      </c>
      <c r="L7" s="33">
        <v>12263431.9375</v>
      </c>
      <c r="M7" s="33">
        <v>14313930.125</v>
      </c>
    </row>
    <row r="8" spans="1:13" x14ac:dyDescent="0.35">
      <c r="A8" s="9" t="s">
        <v>9</v>
      </c>
      <c r="B8" s="33">
        <v>126210.75</v>
      </c>
      <c r="C8" s="33">
        <v>129639.5625</v>
      </c>
      <c r="D8" s="33">
        <v>127088.75</v>
      </c>
      <c r="E8" s="33">
        <v>189309.125</v>
      </c>
      <c r="F8" s="33">
        <v>290415.25</v>
      </c>
      <c r="G8" s="33">
        <v>439643.0625</v>
      </c>
      <c r="H8" s="33">
        <v>703381.8125</v>
      </c>
      <c r="I8" s="33">
        <v>2156231.5</v>
      </c>
      <c r="J8" s="33">
        <v>1988228.6875</v>
      </c>
      <c r="K8" s="33">
        <v>1113031</v>
      </c>
      <c r="L8" s="33">
        <v>2125134.9375</v>
      </c>
      <c r="M8" s="33">
        <v>3754829.875</v>
      </c>
    </row>
    <row r="9" spans="1:13" x14ac:dyDescent="0.35">
      <c r="A9" s="9" t="s">
        <v>10</v>
      </c>
      <c r="B9" s="33">
        <v>17393179.8125</v>
      </c>
      <c r="C9" s="33">
        <v>19976132.0625</v>
      </c>
      <c r="D9" s="33">
        <v>16559275.9375</v>
      </c>
      <c r="E9" s="33">
        <v>17285895.5625</v>
      </c>
      <c r="F9" s="33">
        <v>21663172.3125</v>
      </c>
      <c r="G9" s="33">
        <v>26065960.875</v>
      </c>
      <c r="H9" s="33">
        <v>28860496.0625</v>
      </c>
      <c r="I9" s="33">
        <v>33031582.0625</v>
      </c>
      <c r="J9" s="33">
        <v>28921338.9375</v>
      </c>
      <c r="K9" s="33">
        <v>25108505.375</v>
      </c>
      <c r="L9" s="33">
        <v>33025953.6875</v>
      </c>
      <c r="M9" s="33">
        <v>40348103.9375</v>
      </c>
    </row>
    <row r="10" spans="1:13" x14ac:dyDescent="0.35">
      <c r="A10" s="9" t="s">
        <v>11</v>
      </c>
      <c r="B10" s="33">
        <v>2105.375</v>
      </c>
      <c r="C10" s="33">
        <v>5445.125</v>
      </c>
      <c r="D10" s="33">
        <v>3160.125</v>
      </c>
      <c r="E10" s="33">
        <v>8308.4375</v>
      </c>
      <c r="F10" s="33">
        <v>3469.125</v>
      </c>
      <c r="G10" s="33">
        <v>7904.5625</v>
      </c>
      <c r="H10" s="33">
        <v>19084.0625</v>
      </c>
      <c r="I10" s="33">
        <v>208314.8125</v>
      </c>
      <c r="J10" s="33">
        <v>714889.0625</v>
      </c>
      <c r="K10" s="33">
        <v>472410.4375</v>
      </c>
      <c r="L10" s="33">
        <v>1802265.0625</v>
      </c>
      <c r="M10" s="33">
        <v>2594543.5625</v>
      </c>
    </row>
    <row r="11" spans="1:13" x14ac:dyDescent="0.35">
      <c r="A11" s="12" t="s">
        <v>12</v>
      </c>
      <c r="B11" s="95">
        <v>1625176.375</v>
      </c>
      <c r="C11" s="95">
        <v>2024122</v>
      </c>
      <c r="D11" s="95">
        <v>1639361.6875</v>
      </c>
      <c r="E11" s="95">
        <v>1925153.6875</v>
      </c>
      <c r="F11" s="95">
        <v>2085611.8125</v>
      </c>
      <c r="G11" s="95">
        <v>2462650.125</v>
      </c>
      <c r="H11" s="95">
        <v>3804654.6875</v>
      </c>
      <c r="I11" s="95">
        <v>5377672.8125</v>
      </c>
      <c r="J11" s="95">
        <v>6410412.0625</v>
      </c>
      <c r="K11" s="95">
        <v>4565010.8125</v>
      </c>
      <c r="L11" s="95">
        <v>5039412.25</v>
      </c>
      <c r="M11" s="95">
        <v>4218349</v>
      </c>
    </row>
    <row r="12" spans="1:13" x14ac:dyDescent="0.35">
      <c r="A12" s="9" t="s">
        <v>13</v>
      </c>
      <c r="B12" s="33">
        <v>176465137.125</v>
      </c>
      <c r="C12" s="33">
        <v>225107470.3125</v>
      </c>
      <c r="D12" s="33">
        <v>163969241.5</v>
      </c>
      <c r="E12" s="33">
        <v>206442545.1875</v>
      </c>
      <c r="F12" s="33">
        <v>283459823.9375</v>
      </c>
      <c r="G12" s="33">
        <v>353479813.75</v>
      </c>
      <c r="H12" s="33">
        <v>377546822.5</v>
      </c>
      <c r="I12" s="33">
        <v>490228847.375</v>
      </c>
      <c r="J12" s="33">
        <v>403067655.3125</v>
      </c>
      <c r="K12" s="33">
        <v>262796952.0625</v>
      </c>
      <c r="L12" s="33">
        <v>392918350.9375</v>
      </c>
      <c r="M12" s="33">
        <v>548504786.6875</v>
      </c>
    </row>
    <row r="13" spans="1:13" x14ac:dyDescent="0.35">
      <c r="A13" s="9" t="s">
        <v>14</v>
      </c>
      <c r="B13" s="33">
        <v>11918006.875</v>
      </c>
      <c r="C13" s="33">
        <v>18448362.75</v>
      </c>
      <c r="D13" s="33">
        <v>15893731.8125</v>
      </c>
      <c r="E13" s="33">
        <v>13334852.625</v>
      </c>
      <c r="F13" s="33">
        <v>14901004.5</v>
      </c>
      <c r="G13" s="33">
        <v>13447487.0625</v>
      </c>
      <c r="H13" s="33">
        <v>9546721.625</v>
      </c>
      <c r="I13" s="33">
        <v>10676321.125</v>
      </c>
      <c r="J13" s="33">
        <v>10091732.75</v>
      </c>
      <c r="K13" s="33">
        <v>12228427.25</v>
      </c>
      <c r="L13" s="33">
        <v>27248730.6875</v>
      </c>
      <c r="M13" s="33">
        <v>39168879.4375</v>
      </c>
    </row>
    <row r="14" spans="1:13" x14ac:dyDescent="0.35">
      <c r="A14" s="9" t="s">
        <v>15</v>
      </c>
      <c r="B14" s="33">
        <v>6286076.8125</v>
      </c>
      <c r="C14" s="33">
        <v>7274271.6875</v>
      </c>
      <c r="D14" s="33">
        <v>4140510.9375</v>
      </c>
      <c r="E14" s="33">
        <v>4663248.875</v>
      </c>
      <c r="F14" s="33">
        <v>6375849.5</v>
      </c>
      <c r="G14" s="33">
        <v>9179288.4375</v>
      </c>
      <c r="H14" s="33">
        <v>11273242.6875</v>
      </c>
      <c r="I14" s="33">
        <v>15935609.8125</v>
      </c>
      <c r="J14" s="33">
        <v>15416662.625</v>
      </c>
      <c r="K14" s="33">
        <v>13403279.4375</v>
      </c>
      <c r="L14" s="33">
        <v>23991710.9375</v>
      </c>
      <c r="M14" s="33">
        <v>39938454.8125</v>
      </c>
    </row>
    <row r="15" spans="1:13" x14ac:dyDescent="0.35">
      <c r="A15" s="12" t="s">
        <v>16</v>
      </c>
      <c r="B15" s="95">
        <v>146328.8125</v>
      </c>
      <c r="C15" s="95">
        <v>171341.125</v>
      </c>
      <c r="D15" s="95">
        <v>162694.125</v>
      </c>
      <c r="E15" s="95">
        <v>149708.875</v>
      </c>
      <c r="F15" s="95">
        <v>142933.1875</v>
      </c>
      <c r="G15" s="95">
        <v>148248.125</v>
      </c>
      <c r="H15" s="95">
        <v>167763.75</v>
      </c>
      <c r="I15" s="95">
        <v>164480.5</v>
      </c>
      <c r="J15" s="95">
        <v>147271.625</v>
      </c>
      <c r="K15" s="95">
        <v>142950.375</v>
      </c>
      <c r="L15" s="95">
        <v>152138.125</v>
      </c>
      <c r="M15" s="95">
        <v>150282.875</v>
      </c>
    </row>
    <row r="16" spans="1:13" x14ac:dyDescent="0.35">
      <c r="A16" s="9" t="s">
        <v>17</v>
      </c>
      <c r="B16" s="33">
        <v>1147032.6875</v>
      </c>
      <c r="C16" s="33">
        <v>1148754.3125</v>
      </c>
      <c r="D16" s="33">
        <v>862544.875</v>
      </c>
      <c r="E16" s="33">
        <v>1284193.375</v>
      </c>
      <c r="F16" s="33">
        <v>1761788.8125</v>
      </c>
      <c r="G16" s="33">
        <v>2357106.1875</v>
      </c>
      <c r="H16" s="33">
        <v>2510289.75</v>
      </c>
      <c r="I16" s="33">
        <v>3184120.75</v>
      </c>
      <c r="J16" s="33">
        <v>2595879.8125</v>
      </c>
      <c r="K16" s="33">
        <v>2420830.75</v>
      </c>
      <c r="L16" s="33">
        <v>3234460.4375</v>
      </c>
      <c r="M16" s="33">
        <v>4574912.625</v>
      </c>
    </row>
    <row r="17" spans="1:13" x14ac:dyDescent="0.35">
      <c r="A17" s="9" t="s">
        <v>18</v>
      </c>
      <c r="B17" s="33">
        <v>7793954.3125</v>
      </c>
      <c r="C17" s="33">
        <v>9471085.875</v>
      </c>
      <c r="D17" s="33">
        <v>7005180.75</v>
      </c>
      <c r="E17" s="33">
        <v>8401403.1875</v>
      </c>
      <c r="F17" s="33">
        <v>11500478.0625</v>
      </c>
      <c r="G17" s="33">
        <v>15777095.0625</v>
      </c>
      <c r="H17" s="33">
        <v>18189906.1875</v>
      </c>
      <c r="I17" s="33">
        <v>25411253.8125</v>
      </c>
      <c r="J17" s="33">
        <v>17580420.25</v>
      </c>
      <c r="K17" s="33">
        <v>13292451.625</v>
      </c>
      <c r="L17" s="33">
        <v>20758178.875</v>
      </c>
      <c r="M17" s="33">
        <v>28281335.25</v>
      </c>
    </row>
    <row r="18" spans="1:13" x14ac:dyDescent="0.35">
      <c r="A18" s="9" t="s">
        <v>19</v>
      </c>
      <c r="B18" s="33">
        <v>5142109.625</v>
      </c>
      <c r="C18" s="33">
        <v>5659985.5</v>
      </c>
      <c r="D18" s="33">
        <v>4245501.6875</v>
      </c>
      <c r="E18" s="33">
        <v>4623723</v>
      </c>
      <c r="F18" s="33">
        <v>5960412.8125</v>
      </c>
      <c r="G18" s="33">
        <v>7246305.125</v>
      </c>
      <c r="H18" s="33">
        <v>8249695</v>
      </c>
      <c r="I18" s="33">
        <v>9394035.625</v>
      </c>
      <c r="J18" s="33">
        <v>8017518.875</v>
      </c>
      <c r="K18" s="33">
        <v>5938422.4375</v>
      </c>
      <c r="L18" s="33">
        <v>8912044.625</v>
      </c>
      <c r="M18" s="33">
        <v>18435583.125</v>
      </c>
    </row>
    <row r="19" spans="1:13" x14ac:dyDescent="0.35">
      <c r="A19" s="43" t="s">
        <v>20</v>
      </c>
      <c r="B19" s="49">
        <f>SUM(B2:B18)</f>
        <v>410693806.125</v>
      </c>
      <c r="C19" s="49">
        <f t="shared" ref="C19:L19" si="0">SUM(C2:C18)</f>
        <v>489565989.1875</v>
      </c>
      <c r="D19" s="49">
        <f t="shared" si="0"/>
        <v>360234556.75</v>
      </c>
      <c r="E19" s="49">
        <f t="shared" si="0"/>
        <v>433228132.75</v>
      </c>
      <c r="F19" s="49">
        <f t="shared" si="0"/>
        <v>591792207.3125</v>
      </c>
      <c r="G19" s="49">
        <f t="shared" si="0"/>
        <v>728314281.5</v>
      </c>
      <c r="H19" s="49">
        <f t="shared" si="0"/>
        <v>776965782.6875</v>
      </c>
      <c r="I19" s="49">
        <f t="shared" si="0"/>
        <v>962244221.1875</v>
      </c>
      <c r="J19" s="49">
        <f t="shared" si="0"/>
        <v>786605429</v>
      </c>
      <c r="K19" s="49">
        <f t="shared" si="0"/>
        <v>579432935.5</v>
      </c>
      <c r="L19" s="49">
        <f t="shared" si="0"/>
        <v>834398815.6875</v>
      </c>
      <c r="M19" s="49">
        <f t="shared" ref="M19" si="1">SUM(M2:M18)</f>
        <v>1138912407.375</v>
      </c>
    </row>
  </sheetData>
  <pageMargins left="0.7" right="0.7" top="0.75" bottom="0.75" header="0.3" footer="0.3"/>
  <pageSetup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9"/>
  <sheetViews>
    <sheetView topLeftCell="J1" zoomScaleNormal="100" workbookViewId="0">
      <selection activeCell="P2" sqref="P2:P18"/>
    </sheetView>
  </sheetViews>
  <sheetFormatPr defaultRowHeight="14.5" x14ac:dyDescent="0.35"/>
  <cols>
    <col min="1" max="1" width="13.08984375" bestFit="1" customWidth="1"/>
    <col min="2" max="6" width="15.36328125" bestFit="1" customWidth="1"/>
    <col min="7" max="7" width="15.453125" bestFit="1" customWidth="1"/>
    <col min="8" max="11" width="15.36328125" bestFit="1" customWidth="1"/>
    <col min="12" max="12" width="15.90625" customWidth="1"/>
    <col min="13" max="13" width="15.36328125" bestFit="1" customWidth="1"/>
    <col min="14" max="14" width="15.90625" bestFit="1" customWidth="1"/>
    <col min="15" max="15" width="21.36328125" customWidth="1"/>
    <col min="16" max="16" width="25.08984375" customWidth="1"/>
  </cols>
  <sheetData>
    <row r="1" spans="1:16" x14ac:dyDescent="0.35">
      <c r="A1" s="43" t="s">
        <v>88</v>
      </c>
      <c r="B1" s="46">
        <v>2007</v>
      </c>
      <c r="C1" s="46">
        <v>2008</v>
      </c>
      <c r="D1" s="46">
        <v>2009</v>
      </c>
      <c r="E1" s="46">
        <v>2010</v>
      </c>
      <c r="F1" s="46">
        <v>2011</v>
      </c>
      <c r="G1" s="46">
        <v>2012</v>
      </c>
      <c r="H1" s="46">
        <v>2013</v>
      </c>
      <c r="I1" s="46">
        <v>2014</v>
      </c>
      <c r="J1" s="46">
        <v>2015</v>
      </c>
      <c r="K1" s="46">
        <v>2016</v>
      </c>
      <c r="L1" s="46">
        <v>2017</v>
      </c>
      <c r="M1" s="46">
        <v>2018</v>
      </c>
      <c r="N1" s="46">
        <v>2019</v>
      </c>
      <c r="O1" s="46">
        <v>2020</v>
      </c>
      <c r="P1" s="46">
        <v>2021</v>
      </c>
    </row>
    <row r="2" spans="1:16" ht="15.5" x14ac:dyDescent="0.35">
      <c r="A2" s="9" t="s">
        <v>3</v>
      </c>
      <c r="B2" s="11">
        <v>3717785047</v>
      </c>
      <c r="C2" s="11">
        <v>4456539682</v>
      </c>
      <c r="D2" s="11">
        <v>3599181992</v>
      </c>
      <c r="E2" s="11">
        <v>4200328284</v>
      </c>
      <c r="F2" s="11">
        <v>4757144258</v>
      </c>
      <c r="G2" s="31">
        <v>5467000321</v>
      </c>
      <c r="H2" s="11">
        <v>6422635992</v>
      </c>
      <c r="I2" s="11">
        <v>7639884885</v>
      </c>
      <c r="J2" s="11">
        <v>5385066059</v>
      </c>
      <c r="K2" s="11">
        <v>3984206685</v>
      </c>
      <c r="L2" s="11">
        <v>4724857970</v>
      </c>
      <c r="M2" s="11">
        <v>5154109977</v>
      </c>
      <c r="N2" s="11">
        <v>5624829423</v>
      </c>
      <c r="O2" s="145">
        <v>5717766952</v>
      </c>
      <c r="P2" s="140">
        <v>6266766919</v>
      </c>
    </row>
    <row r="3" spans="1:16" ht="15.5" x14ac:dyDescent="0.35">
      <c r="A3" s="9" t="s">
        <v>4</v>
      </c>
      <c r="B3" s="11">
        <v>900970986</v>
      </c>
      <c r="C3" s="11">
        <v>1025069628</v>
      </c>
      <c r="D3" s="11">
        <v>1135419485</v>
      </c>
      <c r="E3" s="11">
        <v>1124080440</v>
      </c>
      <c r="F3" s="11">
        <v>1076412010</v>
      </c>
      <c r="G3" s="31">
        <v>1244692230</v>
      </c>
      <c r="H3" s="11">
        <v>1162696670</v>
      </c>
      <c r="I3" s="11">
        <v>1270434330</v>
      </c>
      <c r="J3" s="11">
        <v>1108726320</v>
      </c>
      <c r="K3" s="11">
        <v>887518160</v>
      </c>
      <c r="L3" s="11">
        <v>876249120</v>
      </c>
      <c r="M3" s="11">
        <v>892535690</v>
      </c>
      <c r="N3" s="11">
        <v>1031543718</v>
      </c>
      <c r="O3" s="145">
        <v>1143463782</v>
      </c>
      <c r="P3" s="140">
        <v>1311374073</v>
      </c>
    </row>
    <row r="4" spans="1:16" ht="15.5" x14ac:dyDescent="0.35">
      <c r="A4" s="9" t="s">
        <v>5</v>
      </c>
      <c r="B4" s="11">
        <v>1973338520</v>
      </c>
      <c r="C4" s="11">
        <v>2356323580</v>
      </c>
      <c r="D4" s="11">
        <v>2164635510</v>
      </c>
      <c r="E4" s="11">
        <v>2366195070</v>
      </c>
      <c r="F4" s="11">
        <v>2282525450</v>
      </c>
      <c r="G4" s="31">
        <v>2711453460</v>
      </c>
      <c r="H4" s="11">
        <v>2618190090</v>
      </c>
      <c r="I4" s="11">
        <v>2404296810</v>
      </c>
      <c r="J4" s="11">
        <v>1662725720</v>
      </c>
      <c r="K4" s="11">
        <v>1004303710</v>
      </c>
      <c r="L4" s="11">
        <v>1002256620</v>
      </c>
      <c r="M4" s="11">
        <v>1091808850</v>
      </c>
      <c r="N4" s="11">
        <v>1433077013</v>
      </c>
      <c r="O4" s="145">
        <v>1609435199</v>
      </c>
      <c r="P4" s="140">
        <v>1647715801</v>
      </c>
    </row>
    <row r="5" spans="1:16" ht="15.5" x14ac:dyDescent="0.35">
      <c r="A5" s="9" t="s">
        <v>6</v>
      </c>
      <c r="B5" s="11">
        <v>1058482460</v>
      </c>
      <c r="C5" s="11">
        <v>1335864420</v>
      </c>
      <c r="D5" s="11">
        <v>1186239750</v>
      </c>
      <c r="E5" s="11">
        <v>1274108660</v>
      </c>
      <c r="F5" s="11">
        <v>1287224450</v>
      </c>
      <c r="G5" s="31">
        <v>1474384130</v>
      </c>
      <c r="H5" s="11">
        <v>1419069200</v>
      </c>
      <c r="I5" s="11">
        <v>1489746710</v>
      </c>
      <c r="J5" s="11">
        <v>1348132830</v>
      </c>
      <c r="K5" s="11">
        <v>1165063880</v>
      </c>
      <c r="L5" s="11">
        <v>1273657800</v>
      </c>
      <c r="M5" s="11">
        <v>1263512450</v>
      </c>
      <c r="N5" s="11">
        <v>1376130580</v>
      </c>
      <c r="O5" s="145">
        <v>1299120900</v>
      </c>
      <c r="P5" s="140">
        <v>968912505</v>
      </c>
    </row>
    <row r="6" spans="1:16" ht="15.5" x14ac:dyDescent="0.35">
      <c r="A6" s="9" t="s">
        <v>7</v>
      </c>
      <c r="B6" s="11">
        <v>9045220709</v>
      </c>
      <c r="C6" s="11">
        <v>11204335102</v>
      </c>
      <c r="D6" s="11">
        <v>10985085322</v>
      </c>
      <c r="E6" s="11">
        <v>11328158412</v>
      </c>
      <c r="F6" s="11">
        <v>11943735770</v>
      </c>
      <c r="G6" s="31">
        <v>13347894766</v>
      </c>
      <c r="H6" s="11">
        <v>15293231394</v>
      </c>
      <c r="I6" s="11">
        <v>16360016587</v>
      </c>
      <c r="J6" s="11">
        <v>15520634743</v>
      </c>
      <c r="K6" s="11">
        <v>14181945101</v>
      </c>
      <c r="L6" s="11">
        <v>14620998996</v>
      </c>
      <c r="M6" s="11">
        <v>13657911921</v>
      </c>
      <c r="N6" s="11">
        <v>17910205121</v>
      </c>
      <c r="O6" s="145">
        <v>18836680220</v>
      </c>
      <c r="P6" s="140">
        <v>18799370447</v>
      </c>
    </row>
    <row r="7" spans="1:16" ht="15.5" x14ac:dyDescent="0.35">
      <c r="A7" s="9" t="s">
        <v>8</v>
      </c>
      <c r="B7" s="11">
        <v>4691251598</v>
      </c>
      <c r="C7" s="11">
        <v>6051556833</v>
      </c>
      <c r="D7" s="11">
        <v>4997645786</v>
      </c>
      <c r="E7" s="11">
        <v>5726641678</v>
      </c>
      <c r="F7" s="11">
        <v>6244181854</v>
      </c>
      <c r="G7" s="31">
        <v>7247154282</v>
      </c>
      <c r="H7" s="11">
        <v>6743698532</v>
      </c>
      <c r="I7" s="11">
        <v>6817124417</v>
      </c>
      <c r="J7" s="11">
        <v>4697682132</v>
      </c>
      <c r="K7" s="11">
        <v>3395908054</v>
      </c>
      <c r="L7" s="11">
        <v>3757045875</v>
      </c>
      <c r="M7" s="11">
        <v>3931885655</v>
      </c>
      <c r="N7" s="11">
        <v>4766311933</v>
      </c>
      <c r="O7" s="145">
        <v>4661042737</v>
      </c>
      <c r="P7" s="140">
        <v>4249082297</v>
      </c>
    </row>
    <row r="8" spans="1:16" ht="15.5" x14ac:dyDescent="0.35">
      <c r="A8" s="9" t="s">
        <v>9</v>
      </c>
      <c r="B8" s="11">
        <v>926171620</v>
      </c>
      <c r="C8" s="11">
        <v>1257822580</v>
      </c>
      <c r="D8" s="11">
        <v>1232898750</v>
      </c>
      <c r="E8" s="11">
        <v>1382744030</v>
      </c>
      <c r="F8" s="11">
        <v>1701544089</v>
      </c>
      <c r="G8" s="31">
        <v>3400127117</v>
      </c>
      <c r="H8" s="11">
        <v>3280255274</v>
      </c>
      <c r="I8" s="11">
        <v>3920249911</v>
      </c>
      <c r="J8" s="11">
        <v>3015463013</v>
      </c>
      <c r="K8" s="11">
        <v>2918296069</v>
      </c>
      <c r="L8" s="11">
        <v>2963836504</v>
      </c>
      <c r="M8" s="11">
        <v>3649454635</v>
      </c>
      <c r="N8" s="11">
        <v>4898621524</v>
      </c>
      <c r="O8" s="145">
        <v>4899719498</v>
      </c>
      <c r="P8" s="140">
        <v>4653613043</v>
      </c>
    </row>
    <row r="9" spans="1:16" ht="15.5" x14ac:dyDescent="0.35">
      <c r="A9" s="9" t="s">
        <v>10</v>
      </c>
      <c r="B9" s="11">
        <v>2190729689</v>
      </c>
      <c r="C9" s="11">
        <v>2496447163</v>
      </c>
      <c r="D9" s="11">
        <v>2553383089</v>
      </c>
      <c r="E9" s="11">
        <v>2680167213</v>
      </c>
      <c r="F9" s="11">
        <v>3056379159</v>
      </c>
      <c r="G9" s="31">
        <v>4077337936</v>
      </c>
      <c r="H9" s="11">
        <v>3768867333</v>
      </c>
      <c r="I9" s="11">
        <v>4576391383</v>
      </c>
      <c r="J9" s="11">
        <v>3848867848</v>
      </c>
      <c r="K9" s="11">
        <v>3363288216</v>
      </c>
      <c r="L9" s="11">
        <v>3640115349</v>
      </c>
      <c r="M9" s="11">
        <v>5010061371</v>
      </c>
      <c r="N9" s="11">
        <v>6114905783</v>
      </c>
      <c r="O9" s="145">
        <v>6861995205</v>
      </c>
      <c r="P9" s="140">
        <v>6893234083</v>
      </c>
    </row>
    <row r="10" spans="1:16" ht="15.5" x14ac:dyDescent="0.35">
      <c r="A10" s="9" t="s">
        <v>11</v>
      </c>
      <c r="B10" s="11">
        <v>781436740</v>
      </c>
      <c r="C10" s="11">
        <v>956993560</v>
      </c>
      <c r="D10" s="11">
        <v>788759820</v>
      </c>
      <c r="E10" s="11">
        <v>827739320</v>
      </c>
      <c r="F10" s="11">
        <v>713525120</v>
      </c>
      <c r="G10" s="31">
        <v>677123020</v>
      </c>
      <c r="H10" s="11">
        <v>623236390</v>
      </c>
      <c r="I10" s="11">
        <v>970064800</v>
      </c>
      <c r="J10" s="11">
        <v>1126468590</v>
      </c>
      <c r="K10" s="11">
        <v>1329391140</v>
      </c>
      <c r="L10" s="11">
        <v>2009064890</v>
      </c>
      <c r="M10" s="11">
        <v>3761383250</v>
      </c>
      <c r="N10" s="11">
        <v>8121891863</v>
      </c>
      <c r="O10" s="145">
        <v>8971199795</v>
      </c>
      <c r="P10" s="140">
        <v>7954275990</v>
      </c>
    </row>
    <row r="11" spans="1:16" ht="15.5" x14ac:dyDescent="0.35">
      <c r="A11" s="9" t="s">
        <v>12</v>
      </c>
      <c r="B11" s="11">
        <v>1150792296</v>
      </c>
      <c r="C11" s="11">
        <v>1593230876</v>
      </c>
      <c r="D11" s="11">
        <v>1927452396</v>
      </c>
      <c r="E11" s="11">
        <v>2609987950</v>
      </c>
      <c r="F11" s="11">
        <v>3180120520</v>
      </c>
      <c r="G11" s="31">
        <v>4900374390</v>
      </c>
      <c r="H11" s="11">
        <v>5668450260</v>
      </c>
      <c r="I11" s="11">
        <v>6344464870</v>
      </c>
      <c r="J11" s="11">
        <v>5494583040</v>
      </c>
      <c r="K11" s="11">
        <v>4367630050</v>
      </c>
      <c r="L11" s="11">
        <v>4705459400</v>
      </c>
      <c r="M11" s="11">
        <v>5017872260</v>
      </c>
      <c r="N11" s="11">
        <v>8089934120</v>
      </c>
      <c r="O11" s="145">
        <v>10745360740</v>
      </c>
      <c r="P11" s="140">
        <v>9482161752</v>
      </c>
    </row>
    <row r="12" spans="1:16" ht="15.5" x14ac:dyDescent="0.35">
      <c r="A12" s="9" t="s">
        <v>13</v>
      </c>
      <c r="B12" s="11">
        <v>9931182193</v>
      </c>
      <c r="C12" s="11">
        <v>12382796012</v>
      </c>
      <c r="D12" s="11">
        <v>12502940680</v>
      </c>
      <c r="E12" s="11">
        <v>13096758323</v>
      </c>
      <c r="F12" s="11">
        <v>13824190640</v>
      </c>
      <c r="G12" s="31">
        <v>17226850504</v>
      </c>
      <c r="H12" s="11">
        <v>19838123509</v>
      </c>
      <c r="I12" s="11">
        <v>22810788055</v>
      </c>
      <c r="J12" s="11">
        <v>23990543631</v>
      </c>
      <c r="K12" s="11">
        <v>22658970706</v>
      </c>
      <c r="L12" s="11">
        <v>25484388774</v>
      </c>
      <c r="M12" s="11">
        <v>29099178571</v>
      </c>
      <c r="N12" s="11">
        <v>40604113118</v>
      </c>
      <c r="O12" s="145">
        <v>42741588887</v>
      </c>
      <c r="P12" s="140">
        <v>41850642660</v>
      </c>
    </row>
    <row r="13" spans="1:16" ht="15.5" x14ac:dyDescent="0.35">
      <c r="A13" s="9" t="s">
        <v>14</v>
      </c>
      <c r="B13" s="11">
        <v>3457252843</v>
      </c>
      <c r="C13" s="11">
        <v>4642456430</v>
      </c>
      <c r="D13" s="11">
        <v>4245902450</v>
      </c>
      <c r="E13" s="11">
        <v>4564671410</v>
      </c>
      <c r="F13" s="11">
        <v>4433941190</v>
      </c>
      <c r="G13" s="31">
        <v>4769569314</v>
      </c>
      <c r="H13" s="11">
        <v>4365242390</v>
      </c>
      <c r="I13" s="11">
        <v>4289891060</v>
      </c>
      <c r="J13" s="11">
        <v>3367477477</v>
      </c>
      <c r="K13" s="11">
        <v>2992418129</v>
      </c>
      <c r="L13" s="11">
        <v>3748132940</v>
      </c>
      <c r="M13" s="11">
        <v>3984755914</v>
      </c>
      <c r="N13" s="11">
        <v>5057540950</v>
      </c>
      <c r="O13" s="145">
        <v>5327610221</v>
      </c>
      <c r="P13" s="140">
        <v>5831340520</v>
      </c>
    </row>
    <row r="14" spans="1:16" ht="15.5" x14ac:dyDescent="0.35">
      <c r="A14" s="9" t="s">
        <v>15</v>
      </c>
      <c r="B14" s="11">
        <v>839804403</v>
      </c>
      <c r="C14" s="11">
        <v>903569240</v>
      </c>
      <c r="D14" s="11">
        <v>812606830</v>
      </c>
      <c r="E14" s="11">
        <v>822131480</v>
      </c>
      <c r="F14" s="11">
        <v>961435800</v>
      </c>
      <c r="G14" s="31">
        <v>1909943630</v>
      </c>
      <c r="H14" s="11">
        <v>1722675290</v>
      </c>
      <c r="I14" s="11">
        <v>2791708500</v>
      </c>
      <c r="J14" s="11">
        <v>3286586040</v>
      </c>
      <c r="K14" s="11">
        <v>3349496140</v>
      </c>
      <c r="L14" s="11">
        <v>4626538330</v>
      </c>
      <c r="M14" s="11">
        <v>12240360214</v>
      </c>
      <c r="N14" s="11">
        <v>17683624328</v>
      </c>
      <c r="O14" s="145">
        <v>14768048059</v>
      </c>
      <c r="P14" s="140">
        <v>16186221384</v>
      </c>
    </row>
    <row r="15" spans="1:16" ht="15.5" x14ac:dyDescent="0.35">
      <c r="A15" s="12" t="s">
        <v>16</v>
      </c>
      <c r="B15" s="13">
        <v>1176146202</v>
      </c>
      <c r="C15" s="13">
        <v>1257766802</v>
      </c>
      <c r="D15" s="13">
        <v>1154309658</v>
      </c>
      <c r="E15" s="13">
        <v>1023853710</v>
      </c>
      <c r="F15" s="13">
        <v>879870489</v>
      </c>
      <c r="G15" s="32">
        <v>795358013</v>
      </c>
      <c r="H15" s="13">
        <v>764710456</v>
      </c>
      <c r="I15" s="13">
        <v>763295141</v>
      </c>
      <c r="J15" s="13">
        <v>718393838</v>
      </c>
      <c r="K15" s="13">
        <v>632224825</v>
      </c>
      <c r="L15" s="13">
        <v>638915974</v>
      </c>
      <c r="M15" s="13">
        <v>650101194</v>
      </c>
      <c r="N15" s="13">
        <v>631578592</v>
      </c>
      <c r="O15" s="145">
        <v>599540811</v>
      </c>
      <c r="P15" s="140">
        <v>607396554</v>
      </c>
    </row>
    <row r="16" spans="1:16" ht="15.5" x14ac:dyDescent="0.35">
      <c r="A16" s="9" t="s">
        <v>17</v>
      </c>
      <c r="B16" s="11">
        <v>2935088583</v>
      </c>
      <c r="C16" s="11">
        <v>3500687619</v>
      </c>
      <c r="D16" s="11">
        <v>3541300727</v>
      </c>
      <c r="E16" s="11">
        <v>4128353750</v>
      </c>
      <c r="F16" s="11">
        <v>4052623192</v>
      </c>
      <c r="G16" s="31">
        <v>5305571683</v>
      </c>
      <c r="H16" s="11">
        <v>4912693971</v>
      </c>
      <c r="I16" s="11">
        <v>5145931318</v>
      </c>
      <c r="J16" s="11">
        <v>4190465027</v>
      </c>
      <c r="K16" s="11">
        <v>3040154504</v>
      </c>
      <c r="L16" s="11">
        <v>3584862395</v>
      </c>
      <c r="M16" s="11">
        <v>4915481626</v>
      </c>
      <c r="N16" s="11">
        <v>6377138295</v>
      </c>
      <c r="O16" s="145">
        <v>8038930930</v>
      </c>
      <c r="P16" s="140">
        <v>8472870598</v>
      </c>
    </row>
    <row r="17" spans="1:16" ht="15.5" x14ac:dyDescent="0.35">
      <c r="A17" s="9" t="s">
        <v>18</v>
      </c>
      <c r="B17" s="11">
        <v>1660091848</v>
      </c>
      <c r="C17" s="11">
        <v>1940786188</v>
      </c>
      <c r="D17" s="11">
        <v>1776968448</v>
      </c>
      <c r="E17" s="11">
        <v>1925339760</v>
      </c>
      <c r="F17" s="11">
        <v>1901768410</v>
      </c>
      <c r="G17" s="31">
        <v>2689386860</v>
      </c>
      <c r="H17" s="11">
        <v>2941682460</v>
      </c>
      <c r="I17" s="11">
        <v>4011784640</v>
      </c>
      <c r="J17" s="11">
        <v>3579233440</v>
      </c>
      <c r="K17" s="11">
        <v>2562477540</v>
      </c>
      <c r="L17" s="11">
        <v>2777330760</v>
      </c>
      <c r="M17" s="11">
        <v>3411543190</v>
      </c>
      <c r="N17" s="11">
        <v>5157928787</v>
      </c>
      <c r="O17" s="145">
        <v>5449344564</v>
      </c>
      <c r="P17" s="140">
        <v>4815243937</v>
      </c>
    </row>
    <row r="18" spans="1:16" ht="15.5" x14ac:dyDescent="0.35">
      <c r="A18" s="9" t="s">
        <v>19</v>
      </c>
      <c r="B18" s="11">
        <v>1149493578</v>
      </c>
      <c r="C18" s="11">
        <v>1712502237</v>
      </c>
      <c r="D18" s="11">
        <v>1626069327</v>
      </c>
      <c r="E18" s="11">
        <v>1651749284</v>
      </c>
      <c r="F18" s="11">
        <v>1514450001</v>
      </c>
      <c r="G18" s="31">
        <v>1653759373</v>
      </c>
      <c r="H18" s="11">
        <v>1473846885</v>
      </c>
      <c r="I18" s="11">
        <v>1705231461</v>
      </c>
      <c r="J18" s="11">
        <v>1260732197</v>
      </c>
      <c r="K18" s="11">
        <v>1036250992</v>
      </c>
      <c r="L18" s="11">
        <v>1373334109</v>
      </c>
      <c r="M18" s="11">
        <v>1686326364</v>
      </c>
      <c r="N18" s="11">
        <v>2871200096</v>
      </c>
      <c r="O18" s="145">
        <v>3605351293</v>
      </c>
      <c r="P18" s="140">
        <v>3248062402</v>
      </c>
    </row>
    <row r="19" spans="1:16" x14ac:dyDescent="0.35">
      <c r="A19" s="43" t="s">
        <v>20</v>
      </c>
      <c r="B19" s="47">
        <f t="shared" ref="B19:J19" si="0">SUM(B2:B18)</f>
        <v>47585239315</v>
      </c>
      <c r="C19" s="47">
        <f t="shared" si="0"/>
        <v>59074747952</v>
      </c>
      <c r="D19" s="47">
        <f t="shared" si="0"/>
        <v>56230800020</v>
      </c>
      <c r="E19" s="47">
        <f t="shared" si="0"/>
        <v>60733008774</v>
      </c>
      <c r="F19" s="47">
        <f t="shared" si="0"/>
        <v>63811072402</v>
      </c>
      <c r="G19" s="47">
        <f t="shared" si="0"/>
        <v>78897981029</v>
      </c>
      <c r="H19" s="47">
        <f t="shared" si="0"/>
        <v>83019306096</v>
      </c>
      <c r="I19" s="47">
        <f t="shared" si="0"/>
        <v>93311304878</v>
      </c>
      <c r="J19" s="47">
        <f t="shared" si="0"/>
        <v>83601781945</v>
      </c>
      <c r="K19" s="47">
        <f t="shared" ref="K19:P19" si="1">SUM(K2:K18)</f>
        <v>72869543901</v>
      </c>
      <c r="L19" s="47">
        <f t="shared" si="1"/>
        <v>81807045806</v>
      </c>
      <c r="M19" s="47">
        <f t="shared" si="1"/>
        <v>99418283132</v>
      </c>
      <c r="N19" s="47">
        <f t="shared" si="1"/>
        <v>137750575244</v>
      </c>
      <c r="O19" s="47">
        <f t="shared" si="1"/>
        <v>145276199793</v>
      </c>
      <c r="P19" s="47">
        <f t="shared" si="1"/>
        <v>143238284965</v>
      </c>
    </row>
  </sheetData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Population</vt:lpstr>
      <vt:lpstr>Labor Force</vt:lpstr>
      <vt:lpstr>Median Age</vt:lpstr>
      <vt:lpstr>Housing Units</vt:lpstr>
      <vt:lpstr>Gross Sales</vt:lpstr>
      <vt:lpstr>Taxable Value</vt:lpstr>
      <vt:lpstr>Sales Tax</vt:lpstr>
      <vt:lpstr>State Sales Tax</vt:lpstr>
      <vt:lpstr>ADV Market Value</vt:lpstr>
      <vt:lpstr>ADV Taxable Value</vt:lpstr>
      <vt:lpstr>ADV Total Rate</vt:lpstr>
      <vt:lpstr>ADV Levy</vt:lpstr>
      <vt:lpstr>Severance</vt:lpstr>
      <vt:lpstr>Oil Production</vt:lpstr>
      <vt:lpstr>Gas Production</vt:lpstr>
      <vt:lpstr>New Permits</vt:lpstr>
      <vt:lpstr>All Permits</vt:lpstr>
      <vt:lpstr>Crashes</vt:lpstr>
      <vt:lpstr>Fatalities</vt:lpstr>
      <vt:lpstr>CMV Crash</vt:lpstr>
      <vt:lpstr>CMV Fatal</vt:lpstr>
      <vt:lpstr>Vehicle Registrations</vt:lpstr>
      <vt:lpstr>DVMT</vt:lpstr>
      <vt:lpstr>DVM</vt:lpstr>
      <vt:lpstr>Solar &amp; 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MOTRAN</dc:creator>
  <cp:keywords/>
  <dc:description/>
  <cp:lastModifiedBy>aswin lohani</cp:lastModifiedBy>
  <cp:revision/>
  <dcterms:created xsi:type="dcterms:W3CDTF">2018-05-24T18:18:43Z</dcterms:created>
  <dcterms:modified xsi:type="dcterms:W3CDTF">2022-09-21T12:41:20Z</dcterms:modified>
  <cp:category/>
  <cp:contentStatus/>
</cp:coreProperties>
</file>