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文档\Лабы РиПС (парал.)\Лаба 2\"/>
    </mc:Choice>
  </mc:AlternateContent>
  <bookViews>
    <workbookView xWindow="-6384" yWindow="948" windowWidth="16212" windowHeight="5808" activeTab="1"/>
  </bookViews>
  <sheets>
    <sheet name="Задание 2" sheetId="1" r:id="rId1"/>
    <sheet name="Задание 3" sheetId="2" r:id="rId2"/>
  </sheets>
  <calcPr calcId="162913" refMode="R1C1"/>
</workbook>
</file>

<file path=xl/calcChain.xml><?xml version="1.0" encoding="utf-8"?>
<calcChain xmlns="http://schemas.openxmlformats.org/spreadsheetml/2006/main">
  <c r="I37" i="2" l="1"/>
  <c r="I41" i="2"/>
  <c r="G41" i="2"/>
  <c r="E41" i="2"/>
  <c r="I40" i="2"/>
  <c r="G40" i="2"/>
  <c r="E40" i="2"/>
  <c r="I39" i="2"/>
  <c r="G39" i="2"/>
  <c r="E39" i="2"/>
  <c r="I38" i="2"/>
  <c r="G38" i="2"/>
  <c r="E38" i="2"/>
  <c r="G37" i="2"/>
  <c r="E37" i="2"/>
  <c r="I17" i="2"/>
  <c r="I16" i="2"/>
  <c r="I15" i="2"/>
  <c r="I14" i="2"/>
  <c r="I13" i="2"/>
  <c r="G13" i="2"/>
  <c r="G14" i="2"/>
  <c r="G15" i="2"/>
  <c r="G16" i="2"/>
  <c r="G17" i="2"/>
  <c r="E17" i="2"/>
  <c r="E16" i="2"/>
  <c r="E15" i="2"/>
  <c r="E14" i="2"/>
  <c r="E13" i="2"/>
  <c r="E14" i="1"/>
  <c r="F14" i="1" s="1"/>
  <c r="E15" i="1"/>
  <c r="F15" i="1" s="1"/>
  <c r="E10" i="1"/>
  <c r="F10" i="1" s="1"/>
  <c r="E11" i="1"/>
  <c r="F11" i="1" s="1"/>
  <c r="E6" i="1"/>
  <c r="F6" i="1" s="1"/>
  <c r="E7" i="1"/>
  <c r="F7" i="1" s="1"/>
  <c r="H11" i="1"/>
  <c r="I11" i="1" s="1"/>
  <c r="H10" i="1"/>
  <c r="I10" i="1" s="1"/>
  <c r="H14" i="1"/>
  <c r="I14" i="1" s="1"/>
  <c r="H15" i="1"/>
  <c r="I15" i="1" s="1"/>
  <c r="H6" i="1"/>
  <c r="I6" i="1" s="1"/>
  <c r="H7" i="1"/>
  <c r="I7" i="1" s="1"/>
  <c r="K6" i="1"/>
  <c r="L6" i="1" s="1"/>
  <c r="K15" i="1"/>
  <c r="L15" i="1" s="1"/>
  <c r="K11" i="1"/>
  <c r="L11" i="1" s="1"/>
  <c r="K7" i="1"/>
  <c r="L7" i="1" s="1"/>
  <c r="K14" i="1"/>
  <c r="L14" i="1" s="1"/>
  <c r="K10" i="1"/>
  <c r="L10" i="1" s="1"/>
  <c r="K13" i="1"/>
  <c r="L13" i="1" s="1"/>
  <c r="H5" i="1"/>
  <c r="I5" i="1" s="1"/>
  <c r="E9" i="1"/>
  <c r="F9" i="1" s="1"/>
  <c r="H13" i="1"/>
  <c r="I13" i="1" s="1"/>
  <c r="H9" i="1" l="1"/>
  <c r="I9" i="1" s="1"/>
  <c r="E13" i="1"/>
  <c r="F13" i="1" s="1"/>
  <c r="K9" i="1"/>
  <c r="L9" i="1" s="1"/>
  <c r="E5" i="1"/>
  <c r="F5" i="1" s="1"/>
  <c r="K5" i="1"/>
  <c r="L5" i="1" s="1"/>
</calcChain>
</file>

<file path=xl/sharedStrings.xml><?xml version="1.0" encoding="utf-8"?>
<sst xmlns="http://schemas.openxmlformats.org/spreadsheetml/2006/main" count="44" uniqueCount="22">
  <si>
    <t>Размерность задачи</t>
  </si>
  <si>
    <t>Время выполнения последовательной программы</t>
  </si>
  <si>
    <t>Параллельная программа на 2 процессорах</t>
  </si>
  <si>
    <t>Время выполнения</t>
  </si>
  <si>
    <t>Ускорение</t>
  </si>
  <si>
    <t>Эффективность</t>
  </si>
  <si>
    <t>Параллельная программа на 4 процессорах</t>
  </si>
  <si>
    <t>Параллельная программа на 8 процессорах</t>
  </si>
  <si>
    <t>Пример 1_3</t>
  </si>
  <si>
    <t>Пример 1_4</t>
  </si>
  <si>
    <t>Пример 1_6</t>
  </si>
  <si>
    <t>Размер матрицы</t>
  </si>
  <si>
    <t>Последовательный алгоритм</t>
  </si>
  <si>
    <t>Время</t>
  </si>
  <si>
    <t>2 потока</t>
  </si>
  <si>
    <t>4 потока</t>
  </si>
  <si>
    <t>8 потоков</t>
  </si>
  <si>
    <t>Параллельный алгоритм "Непрерывные наборы строк"</t>
  </si>
  <si>
    <t>Параллельный алгоритм "Циклические наборы строк"</t>
  </si>
  <si>
    <t>Размерность матрицы и вектора</t>
  </si>
  <si>
    <t>С компиляторной оптимизацией</t>
  </si>
  <si>
    <t>Без компиляторной оптимизации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</si>
</sst>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3'!$C$2</c:f>
              <c:strCache>
                <c:ptCount val="1"/>
                <c:pt idx="0">
                  <c:v>С компиляторной оптимизацией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'Задание 3'!$C$3:$C$7</c:f>
              <c:numCache>
                <c:formatCode>General</c:formatCode>
                <c:ptCount val="5"/>
                <c:pt idx="0">
                  <c:v>1.46</c:v>
                </c:pt>
                <c:pt idx="1">
                  <c:v>23.73</c:v>
                </c:pt>
                <c:pt idx="2">
                  <c:v>98.43</c:v>
                </c:pt>
                <c:pt idx="3">
                  <c:v>237</c:v>
                </c:pt>
                <c:pt idx="4">
                  <c:v>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5-4840-9679-2876BB546A9C}"/>
            </c:ext>
          </c:extLst>
        </c:ser>
        <c:ser>
          <c:idx val="1"/>
          <c:order val="1"/>
          <c:tx>
            <c:strRef>
              <c:f>'Задание 3'!$D$2</c:f>
              <c:strCache>
                <c:ptCount val="1"/>
                <c:pt idx="0">
                  <c:v>Без компиляторной оптимизации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'Задание 3'!$D$3:$D$7</c:f>
              <c:numCache>
                <c:formatCode>General</c:formatCode>
                <c:ptCount val="5"/>
                <c:pt idx="0">
                  <c:v>3.47</c:v>
                </c:pt>
                <c:pt idx="1">
                  <c:v>101.07</c:v>
                </c:pt>
                <c:pt idx="2">
                  <c:v>330.79</c:v>
                </c:pt>
                <c:pt idx="3">
                  <c:v>762</c:v>
                </c:pt>
                <c:pt idx="4">
                  <c:v>1319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5-4840-9679-2876BB546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75424"/>
        <c:axId val="75176960"/>
      </c:lineChart>
      <c:catAx>
        <c:axId val="75175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6960"/>
        <c:crosses val="autoZero"/>
        <c:auto val="1"/>
        <c:lblAlgn val="ctr"/>
        <c:lblOffset val="100"/>
        <c:noMultiLvlLbl val="0"/>
      </c:catAx>
      <c:valAx>
        <c:axId val="75176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3'!$D$11</c:f>
              <c:strCache>
                <c:ptCount val="1"/>
                <c:pt idx="0">
                  <c:v>2 потока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  <c:extLst/>
          </c:dLbls>
          <c:val>
            <c:numRef>
              <c:f>'Задание 3'!$E$13:$E$17</c:f>
              <c:numCache>
                <c:formatCode>General</c:formatCode>
                <c:ptCount val="5"/>
                <c:pt idx="0">
                  <c:v>1.5747663551401869</c:v>
                </c:pt>
                <c:pt idx="1">
                  <c:v>1.9237721021611003</c:v>
                </c:pt>
                <c:pt idx="2">
                  <c:v>1.8179801517805021</c:v>
                </c:pt>
                <c:pt idx="3">
                  <c:v>1.9633774160732451</c:v>
                </c:pt>
                <c:pt idx="4">
                  <c:v>1.8154246100519931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6-4376-BD5F-69E7B71B023D}"/>
            </c:ext>
          </c:extLst>
        </c:ser>
        <c:ser>
          <c:idx val="1"/>
          <c:order val="1"/>
          <c:tx>
            <c:strRef>
              <c:f>'Задание 3'!$F$11</c:f>
              <c:strCache>
                <c:ptCount val="1"/>
                <c:pt idx="0">
                  <c:v>4 потока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  <c:extLst/>
          </c:dLbls>
          <c:val>
            <c:numRef>
              <c:f>'Задание 3'!$G$13:$G$17</c:f>
              <c:numCache>
                <c:formatCode>General</c:formatCode>
                <c:ptCount val="5"/>
                <c:pt idx="0">
                  <c:v>1.6766169154228858</c:v>
                </c:pt>
                <c:pt idx="1">
                  <c:v>2.4652567975830815</c:v>
                </c:pt>
                <c:pt idx="2">
                  <c:v>2.4223708774113257</c:v>
                </c:pt>
                <c:pt idx="3">
                  <c:v>2.2526991537788152</c:v>
                </c:pt>
                <c:pt idx="4">
                  <c:v>2.3000914913083257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B6-4376-BD5F-69E7B71B023D}"/>
            </c:ext>
          </c:extLst>
        </c:ser>
        <c:ser>
          <c:idx val="2"/>
          <c:order val="2"/>
          <c:tx>
            <c:strRef>
              <c:f>'Задание 3'!$H$11</c:f>
              <c:strCache>
                <c:ptCount val="1"/>
                <c:pt idx="0">
                  <c:v>8 потоков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  <c:extLst/>
          </c:dLbls>
          <c:val>
            <c:numRef>
              <c:f>'Задание 3'!$I$13:$I$17</c:f>
              <c:numCache>
                <c:formatCode>General</c:formatCode>
                <c:ptCount val="5"/>
                <c:pt idx="0">
                  <c:v>1.7643979057591623</c:v>
                </c:pt>
                <c:pt idx="1">
                  <c:v>2.9944954128440364</c:v>
                </c:pt>
                <c:pt idx="2">
                  <c:v>2.2632267441860465</c:v>
                </c:pt>
                <c:pt idx="3">
                  <c:v>2.6187245590230663</c:v>
                </c:pt>
                <c:pt idx="4">
                  <c:v>2.3641151025014104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B6-4376-BD5F-69E7B71B02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6964992"/>
        <c:axId val="96968064"/>
      </c:lineChart>
      <c:catAx>
        <c:axId val="96964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8064"/>
        <c:crosses val="autoZero"/>
        <c:auto val="1"/>
        <c:lblAlgn val="ctr"/>
        <c:lblOffset val="100"/>
        <c:noMultiLvlLbl val="0"/>
      </c:catAx>
      <c:valAx>
        <c:axId val="96968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3'!$D$35</c:f>
              <c:strCache>
                <c:ptCount val="1"/>
                <c:pt idx="0">
                  <c:v>2 потока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'Задание 3'!$E$37:$E$41</c:f>
              <c:numCache>
                <c:formatCode>General</c:formatCode>
                <c:ptCount val="5"/>
                <c:pt idx="0">
                  <c:v>2.130718954248366</c:v>
                </c:pt>
                <c:pt idx="1">
                  <c:v>2.9928272564255827</c:v>
                </c:pt>
                <c:pt idx="2">
                  <c:v>2.2728171799943486</c:v>
                </c:pt>
                <c:pt idx="3">
                  <c:v>2.3141088886895682</c:v>
                </c:pt>
                <c:pt idx="4">
                  <c:v>2.0328573621986799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C-4F27-8206-CC0C0C4D109A}"/>
            </c:ext>
          </c:extLst>
        </c:ser>
        <c:ser>
          <c:idx val="1"/>
          <c:order val="1"/>
          <c:tx>
            <c:strRef>
              <c:f>'Задание 3'!$F$35</c:f>
              <c:strCache>
                <c:ptCount val="1"/>
                <c:pt idx="0">
                  <c:v>4 потока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'Задание 3'!$G$37:$G$41</c:f>
              <c:numCache>
                <c:formatCode>General</c:formatCode>
                <c:ptCount val="5"/>
                <c:pt idx="0">
                  <c:v>2.4328358208955221</c:v>
                </c:pt>
                <c:pt idx="1">
                  <c:v>3.3604026845637582</c:v>
                </c:pt>
                <c:pt idx="2">
                  <c:v>3.4933767643865368</c:v>
                </c:pt>
                <c:pt idx="3">
                  <c:v>3.5439560439560438</c:v>
                </c:pt>
                <c:pt idx="4">
                  <c:v>3.5054275880328305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C-4F27-8206-CC0C0C4D109A}"/>
            </c:ext>
          </c:extLst>
        </c:ser>
        <c:ser>
          <c:idx val="2"/>
          <c:order val="2"/>
          <c:tx>
            <c:strRef>
              <c:f>'Задание 3'!$H$35</c:f>
              <c:strCache>
                <c:ptCount val="1"/>
                <c:pt idx="0">
                  <c:v>8 потоков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'Задание 3'!$I$37:$I$41</c:f>
              <c:numCache>
                <c:formatCode>General</c:formatCode>
                <c:ptCount val="5"/>
                <c:pt idx="0">
                  <c:v>0.91316526610644255</c:v>
                </c:pt>
                <c:pt idx="1">
                  <c:v>4.3844133099824871</c:v>
                </c:pt>
                <c:pt idx="2">
                  <c:v>4.2167758846657932</c:v>
                </c:pt>
                <c:pt idx="3">
                  <c:v>3.8373822508676252</c:v>
                </c:pt>
                <c:pt idx="4">
                  <c:v>4.171392564587272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AC-4F27-8206-CC0C0C4D1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93344"/>
        <c:axId val="80394880"/>
      </c:lineChart>
      <c:catAx>
        <c:axId val="80393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94880"/>
        <c:crosses val="autoZero"/>
        <c:auto val="1"/>
        <c:lblAlgn val="ctr"/>
        <c:lblOffset val="100"/>
        <c:noMultiLvlLbl val="0"/>
      </c:catAx>
      <c:valAx>
        <c:axId val="803948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9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1</xdr:row>
      <xdr:rowOff>7620</xdr:rowOff>
    </xdr:from>
    <xdr:to>
      <xdr:col>9</xdr:col>
      <xdr:colOff>579120</xdr:colOff>
      <xdr:row>7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16933</xdr:colOff>
      <xdr:row>17</xdr:row>
      <xdr:rowOff>143934</xdr:rowOff>
    </xdr:from>
    <xdr:to>
      <xdr:col>5</xdr:col>
      <xdr:colOff>211666</xdr:colOff>
      <xdr:row>32</xdr:row>
      <xdr:rowOff>93134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41</xdr:row>
      <xdr:rowOff>177801</xdr:rowOff>
    </xdr:from>
    <xdr:to>
      <xdr:col>5</xdr:col>
      <xdr:colOff>220133</xdr:colOff>
      <xdr:row>56</xdr:row>
      <xdr:rowOff>127001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6"/>
  <sheetViews>
    <sheetView topLeftCell="A2" zoomScale="102" zoomScaleNormal="85" workbookViewId="0">
      <selection activeCell="F19" sqref="F19"/>
    </sheetView>
  </sheetViews>
  <sheetFormatPr defaultRowHeight="18" x14ac:dyDescent="0.35"/>
  <cols>
    <col min="1" max="1" width="19.77734375" style="5" customWidth="1"/>
    <col min="2" max="2" width="16.33203125" style="5" customWidth="1"/>
    <col min="3" max="3" width="17.5546875" style="5" customWidth="1"/>
    <col min="4" max="4" width="15" style="5" customWidth="1"/>
    <col min="5" max="5" width="13.88671875" style="5" customWidth="1"/>
    <col min="6" max="6" width="19.109375" style="5" customWidth="1"/>
    <col min="7" max="7" width="15.21875" style="5" customWidth="1"/>
    <col min="8" max="8" width="14.88671875" style="5" customWidth="1"/>
    <col min="9" max="9" width="19.77734375" style="5" customWidth="1"/>
    <col min="10" max="10" width="12.88671875" style="5" customWidth="1"/>
    <col min="11" max="11" width="13.77734375" style="5" customWidth="1"/>
    <col min="12" max="12" width="18.6640625" style="5" customWidth="1"/>
    <col min="13" max="16384" width="8.88671875" style="5"/>
  </cols>
  <sheetData>
    <row r="3" spans="1:12" ht="48" customHeight="1" x14ac:dyDescent="0.35">
      <c r="A3" s="4"/>
      <c r="B3" s="9" t="s">
        <v>0</v>
      </c>
      <c r="C3" s="9" t="s">
        <v>1</v>
      </c>
      <c r="D3" s="9" t="s">
        <v>2</v>
      </c>
      <c r="E3" s="9"/>
      <c r="F3" s="9"/>
      <c r="G3" s="9" t="s">
        <v>6</v>
      </c>
      <c r="H3" s="9"/>
      <c r="I3" s="9"/>
      <c r="J3" s="9" t="s">
        <v>7</v>
      </c>
      <c r="K3" s="9"/>
      <c r="L3" s="9"/>
    </row>
    <row r="4" spans="1:12" ht="59.4" customHeight="1" x14ac:dyDescent="0.35">
      <c r="A4" s="4"/>
      <c r="B4" s="9"/>
      <c r="C4" s="9"/>
      <c r="D4" s="2" t="s">
        <v>3</v>
      </c>
      <c r="E4" s="3" t="s">
        <v>4</v>
      </c>
      <c r="F4" s="3" t="s">
        <v>5</v>
      </c>
      <c r="G4" s="2" t="s">
        <v>3</v>
      </c>
      <c r="H4" s="3" t="s">
        <v>4</v>
      </c>
      <c r="I4" s="3" t="s">
        <v>5</v>
      </c>
      <c r="J4" s="2" t="s">
        <v>3</v>
      </c>
      <c r="K4" s="3" t="s">
        <v>4</v>
      </c>
      <c r="L4" s="3" t="s">
        <v>5</v>
      </c>
    </row>
    <row r="5" spans="1:12" x14ac:dyDescent="0.35">
      <c r="A5" s="10" t="s">
        <v>8</v>
      </c>
      <c r="B5" s="4">
        <v>1000000</v>
      </c>
      <c r="C5" s="4">
        <v>11.43</v>
      </c>
      <c r="D5" s="4">
        <v>6.99</v>
      </c>
      <c r="E5" s="4">
        <f>C5/D5</f>
        <v>1.6351931330472103</v>
      </c>
      <c r="F5" s="4">
        <f>E5/2</f>
        <v>0.81759656652360513</v>
      </c>
      <c r="G5" s="4">
        <v>7.38</v>
      </c>
      <c r="H5" s="4">
        <f>C5/G5</f>
        <v>1.5487804878048781</v>
      </c>
      <c r="I5" s="4">
        <f>H5/4</f>
        <v>0.38719512195121952</v>
      </c>
      <c r="J5" s="4">
        <v>5.67</v>
      </c>
      <c r="K5" s="4">
        <f>C5/J5</f>
        <v>2.0158730158730158</v>
      </c>
      <c r="L5" s="4">
        <f>K5/8</f>
        <v>0.25198412698412698</v>
      </c>
    </row>
    <row r="6" spans="1:12" x14ac:dyDescent="0.35">
      <c r="A6" s="10"/>
      <c r="B6" s="4">
        <v>10000000</v>
      </c>
      <c r="C6" s="4">
        <v>83</v>
      </c>
      <c r="D6" s="4">
        <v>57</v>
      </c>
      <c r="E6" s="4">
        <f t="shared" ref="E6:E7" si="0">C6/D6</f>
        <v>1.4561403508771931</v>
      </c>
      <c r="F6" s="4">
        <f t="shared" ref="F6:F7" si="1">E6/2</f>
        <v>0.72807017543859653</v>
      </c>
      <c r="G6" s="4">
        <v>46</v>
      </c>
      <c r="H6" s="4">
        <f t="shared" ref="H6:H7" si="2">C6/G6</f>
        <v>1.8043478260869565</v>
      </c>
      <c r="I6" s="4">
        <f>H6/4</f>
        <v>0.45108695652173914</v>
      </c>
      <c r="J6" s="4">
        <v>49</v>
      </c>
      <c r="K6" s="4">
        <f t="shared" ref="K6:K7" si="3">C6/J6</f>
        <v>1.6938775510204083</v>
      </c>
      <c r="L6" s="4">
        <f t="shared" ref="L6:L7" si="4">K6/8</f>
        <v>0.21173469387755103</v>
      </c>
    </row>
    <row r="7" spans="1:12" x14ac:dyDescent="0.35">
      <c r="A7" s="10"/>
      <c r="B7" s="4">
        <v>100000000</v>
      </c>
      <c r="C7" s="4">
        <v>824</v>
      </c>
      <c r="D7" s="4">
        <v>457</v>
      </c>
      <c r="E7" s="4">
        <f t="shared" si="0"/>
        <v>1.8030634573304158</v>
      </c>
      <c r="F7" s="4">
        <f t="shared" si="1"/>
        <v>0.90153172866520792</v>
      </c>
      <c r="G7" s="4">
        <v>259</v>
      </c>
      <c r="H7" s="4">
        <f t="shared" si="2"/>
        <v>3.1814671814671813</v>
      </c>
      <c r="I7" s="4">
        <f>H7/4</f>
        <v>0.79536679536679533</v>
      </c>
      <c r="J7" s="4">
        <v>257</v>
      </c>
      <c r="K7" s="4">
        <f t="shared" si="3"/>
        <v>3.2062256809338523</v>
      </c>
      <c r="L7" s="4">
        <f t="shared" si="4"/>
        <v>0.40077821011673154</v>
      </c>
    </row>
    <row r="8" spans="1:12" x14ac:dyDescent="0.35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35">
      <c r="A9" s="10" t="s">
        <v>9</v>
      </c>
      <c r="B9" s="4">
        <v>1000000</v>
      </c>
      <c r="C9" s="4">
        <v>10.26</v>
      </c>
      <c r="D9" s="4">
        <v>6.15</v>
      </c>
      <c r="E9" s="4">
        <f>C9/D9</f>
        <v>1.6682926829268292</v>
      </c>
      <c r="F9" s="4">
        <f t="shared" ref="F9" si="5">E9/2</f>
        <v>0.8341463414634146</v>
      </c>
      <c r="G9" s="4">
        <v>6.51</v>
      </c>
      <c r="H9" s="4">
        <f t="shared" ref="H9:H11" si="6">C9/G9</f>
        <v>1.5760368663594471</v>
      </c>
      <c r="I9" s="4">
        <f>H9/4</f>
        <v>0.39400921658986177</v>
      </c>
      <c r="J9" s="4">
        <v>5.37</v>
      </c>
      <c r="K9" s="4">
        <f t="shared" ref="K9:K11" si="7">C9/J9</f>
        <v>1.9106145251396647</v>
      </c>
      <c r="L9" s="4">
        <f t="shared" ref="L9:L11" si="8">K9/8</f>
        <v>0.23882681564245808</v>
      </c>
    </row>
    <row r="10" spans="1:12" x14ac:dyDescent="0.35">
      <c r="A10" s="10"/>
      <c r="B10" s="4">
        <v>10000000</v>
      </c>
      <c r="C10" s="4">
        <v>76</v>
      </c>
      <c r="D10" s="4">
        <v>52</v>
      </c>
      <c r="E10" s="4">
        <f t="shared" ref="E10:E11" si="9">C10/D10</f>
        <v>1.4615384615384615</v>
      </c>
      <c r="F10" s="4">
        <f t="shared" ref="F10:F11" si="10">E10/2</f>
        <v>0.73076923076923073</v>
      </c>
      <c r="G10" s="4">
        <v>38</v>
      </c>
      <c r="H10" s="4">
        <f t="shared" si="6"/>
        <v>2</v>
      </c>
      <c r="I10" s="4">
        <f t="shared" ref="I10:I11" si="11">H10/4</f>
        <v>0.5</v>
      </c>
      <c r="J10" s="4">
        <v>37</v>
      </c>
      <c r="K10" s="4">
        <f>C10/J10</f>
        <v>2.0540540540540539</v>
      </c>
      <c r="L10" s="4">
        <f>K10/8</f>
        <v>0.25675675675675674</v>
      </c>
    </row>
    <row r="11" spans="1:12" x14ac:dyDescent="0.35">
      <c r="A11" s="10"/>
      <c r="B11" s="4">
        <v>100000000</v>
      </c>
      <c r="C11" s="4">
        <v>767</v>
      </c>
      <c r="D11" s="4">
        <v>400</v>
      </c>
      <c r="E11" s="4">
        <f t="shared" si="9"/>
        <v>1.9175</v>
      </c>
      <c r="F11" s="4">
        <f t="shared" si="10"/>
        <v>0.95874999999999999</v>
      </c>
      <c r="G11" s="4">
        <v>227</v>
      </c>
      <c r="H11" s="4">
        <f t="shared" si="6"/>
        <v>3.3788546255506606</v>
      </c>
      <c r="I11" s="4">
        <f t="shared" si="11"/>
        <v>0.84471365638766516</v>
      </c>
      <c r="J11" s="4">
        <v>224</v>
      </c>
      <c r="K11" s="4">
        <f t="shared" si="7"/>
        <v>3.4241071428571428</v>
      </c>
      <c r="L11" s="4">
        <f t="shared" si="8"/>
        <v>0.42801339285714285</v>
      </c>
    </row>
    <row r="12" spans="1:12" x14ac:dyDescent="0.35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35">
      <c r="A13" s="10" t="s">
        <v>10</v>
      </c>
      <c r="B13" s="4">
        <v>1000000</v>
      </c>
      <c r="C13" s="4">
        <v>9.86</v>
      </c>
      <c r="D13" s="4">
        <v>5.36</v>
      </c>
      <c r="E13" s="4">
        <f t="shared" ref="E13" si="12">C13/D13</f>
        <v>1.83955223880597</v>
      </c>
      <c r="F13" s="4">
        <f>E13/2</f>
        <v>0.91977611940298498</v>
      </c>
      <c r="G13" s="4">
        <v>5.98</v>
      </c>
      <c r="H13" s="4">
        <f>C13/G13</f>
        <v>1.6488294314381269</v>
      </c>
      <c r="I13" s="4">
        <f>H13/4</f>
        <v>0.41220735785953172</v>
      </c>
      <c r="J13" s="4">
        <v>4.7300000000000004</v>
      </c>
      <c r="K13" s="4">
        <f>C13/J13</f>
        <v>2.0845665961945028</v>
      </c>
      <c r="L13" s="4">
        <f>K13/8</f>
        <v>0.26057082452431285</v>
      </c>
    </row>
    <row r="14" spans="1:12" x14ac:dyDescent="0.35">
      <c r="A14" s="10"/>
      <c r="B14" s="4">
        <v>10000000</v>
      </c>
      <c r="C14" s="4">
        <v>72</v>
      </c>
      <c r="D14" s="4">
        <v>52</v>
      </c>
      <c r="E14" s="4">
        <f t="shared" ref="E14:E15" si="13">C14/D14</f>
        <v>1.3846153846153846</v>
      </c>
      <c r="F14" s="4">
        <f t="shared" ref="F14:F15" si="14">E14/2</f>
        <v>0.69230769230769229</v>
      </c>
      <c r="G14" s="4">
        <v>26</v>
      </c>
      <c r="H14" s="4">
        <f t="shared" ref="H14:H15" si="15">C14/G14</f>
        <v>2.7692307692307692</v>
      </c>
      <c r="I14" s="4">
        <f t="shared" ref="I14:I15" si="16">H14/4</f>
        <v>0.69230769230769229</v>
      </c>
      <c r="J14" s="4">
        <v>36</v>
      </c>
      <c r="K14" s="4">
        <f t="shared" ref="K14:K15" si="17">C14/J14</f>
        <v>2</v>
      </c>
      <c r="L14" s="4">
        <f t="shared" ref="L14:L15" si="18">K14/8</f>
        <v>0.25</v>
      </c>
    </row>
    <row r="15" spans="1:12" x14ac:dyDescent="0.35">
      <c r="A15" s="10"/>
      <c r="B15" s="4">
        <v>100000000</v>
      </c>
      <c r="C15" s="4">
        <v>786</v>
      </c>
      <c r="D15" s="4">
        <v>396</v>
      </c>
      <c r="E15" s="4">
        <f t="shared" si="13"/>
        <v>1.9848484848484849</v>
      </c>
      <c r="F15" s="4">
        <f t="shared" si="14"/>
        <v>0.99242424242424243</v>
      </c>
      <c r="G15" s="4">
        <v>233</v>
      </c>
      <c r="H15" s="4">
        <f t="shared" si="15"/>
        <v>3.3733905579399144</v>
      </c>
      <c r="I15" s="4">
        <f t="shared" si="16"/>
        <v>0.8433476394849786</v>
      </c>
      <c r="J15" s="4">
        <v>219</v>
      </c>
      <c r="K15" s="4">
        <f t="shared" si="17"/>
        <v>3.5890410958904111</v>
      </c>
      <c r="L15" s="4">
        <f t="shared" si="18"/>
        <v>0.44863013698630139</v>
      </c>
    </row>
    <row r="16" spans="1:12" x14ac:dyDescent="0.35">
      <c r="A16" s="1"/>
    </row>
    <row r="32" spans="1:1" x14ac:dyDescent="0.35">
      <c r="A32" s="6"/>
    </row>
    <row r="33" spans="1:1" x14ac:dyDescent="0.35">
      <c r="A33" s="6"/>
    </row>
    <row r="34" spans="1:1" x14ac:dyDescent="0.35">
      <c r="A34" s="6"/>
    </row>
    <row r="35" spans="1:1" x14ac:dyDescent="0.35">
      <c r="A35" s="6"/>
    </row>
    <row r="36" spans="1:1" x14ac:dyDescent="0.35">
      <c r="A36" s="6"/>
    </row>
  </sheetData>
  <mergeCells count="8">
    <mergeCell ref="J3:L3"/>
    <mergeCell ref="A5:A7"/>
    <mergeCell ref="A9:A11"/>
    <mergeCell ref="A13:A15"/>
    <mergeCell ref="B3:B4"/>
    <mergeCell ref="C3:C4"/>
    <mergeCell ref="D3:F3"/>
    <mergeCell ref="G3:I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1"/>
  <sheetViews>
    <sheetView tabSelected="1" topLeftCell="A11" zoomScale="90" zoomScaleNormal="90" workbookViewId="0">
      <selection activeCell="K25" sqref="K25"/>
    </sheetView>
  </sheetViews>
  <sheetFormatPr defaultRowHeight="18" x14ac:dyDescent="0.35"/>
  <cols>
    <col min="1" max="1" width="8.88671875" style="5"/>
    <col min="2" max="2" width="13.5546875" style="5" customWidth="1"/>
    <col min="3" max="3" width="19.5546875" style="5" customWidth="1"/>
    <col min="4" max="4" width="20" style="5" customWidth="1"/>
    <col min="5" max="5" width="15.33203125" style="5" customWidth="1"/>
    <col min="6" max="6" width="11.77734375" style="5" customWidth="1"/>
    <col min="7" max="7" width="13.21875" style="5" customWidth="1"/>
    <col min="8" max="8" width="13.109375" style="5" customWidth="1"/>
    <col min="9" max="9" width="13.33203125" style="5" customWidth="1"/>
    <col min="10" max="16384" width="8.88671875" style="5"/>
  </cols>
  <sheetData>
    <row r="2" spans="2:9" ht="56.4" customHeight="1" x14ac:dyDescent="0.35">
      <c r="B2" s="2" t="s">
        <v>19</v>
      </c>
      <c r="C2" s="2" t="s">
        <v>20</v>
      </c>
      <c r="D2" s="2" t="s">
        <v>21</v>
      </c>
    </row>
    <row r="3" spans="2:9" x14ac:dyDescent="0.35">
      <c r="B3" s="4">
        <v>1000</v>
      </c>
      <c r="C3" s="4">
        <v>1.46</v>
      </c>
      <c r="D3" s="4">
        <v>3.47</v>
      </c>
    </row>
    <row r="4" spans="2:9" x14ac:dyDescent="0.35">
      <c r="B4" s="4">
        <v>5000</v>
      </c>
      <c r="C4" s="4">
        <v>23.73</v>
      </c>
      <c r="D4" s="4">
        <v>101.07</v>
      </c>
    </row>
    <row r="5" spans="2:9" x14ac:dyDescent="0.35">
      <c r="B5" s="4">
        <v>10000</v>
      </c>
      <c r="C5" s="4">
        <v>98.43</v>
      </c>
      <c r="D5" s="4">
        <v>330.79</v>
      </c>
    </row>
    <row r="6" spans="2:9" x14ac:dyDescent="0.35">
      <c r="B6" s="4">
        <v>15000</v>
      </c>
      <c r="C6" s="4">
        <v>237</v>
      </c>
      <c r="D6" s="4">
        <v>762</v>
      </c>
    </row>
    <row r="7" spans="2:9" x14ac:dyDescent="0.35">
      <c r="B7" s="4">
        <v>20000</v>
      </c>
      <c r="C7" s="4">
        <v>452</v>
      </c>
      <c r="D7" s="4">
        <v>1319</v>
      </c>
    </row>
    <row r="9" spans="2:9" ht="27.6" customHeight="1" x14ac:dyDescent="0.35"/>
    <row r="10" spans="2:9" ht="22.2" customHeight="1" x14ac:dyDescent="0.35">
      <c r="B10" s="9" t="s">
        <v>11</v>
      </c>
      <c r="C10" s="9" t="s">
        <v>12</v>
      </c>
      <c r="D10" s="10" t="s">
        <v>17</v>
      </c>
      <c r="E10" s="10"/>
      <c r="F10" s="11"/>
      <c r="G10" s="11"/>
      <c r="H10" s="11"/>
      <c r="I10" s="11"/>
    </row>
    <row r="11" spans="2:9" x14ac:dyDescent="0.35">
      <c r="B11" s="9"/>
      <c r="C11" s="9"/>
      <c r="D11" s="11" t="s">
        <v>14</v>
      </c>
      <c r="E11" s="11"/>
      <c r="F11" s="10" t="s">
        <v>15</v>
      </c>
      <c r="G11" s="10"/>
      <c r="H11" s="11" t="s">
        <v>16</v>
      </c>
      <c r="I11" s="11"/>
    </row>
    <row r="12" spans="2:9" x14ac:dyDescent="0.35">
      <c r="B12" s="11"/>
      <c r="C12" s="11"/>
      <c r="D12" s="4" t="s">
        <v>13</v>
      </c>
      <c r="E12" s="4" t="s">
        <v>4</v>
      </c>
      <c r="F12" s="4" t="s">
        <v>13</v>
      </c>
      <c r="G12" s="4" t="s">
        <v>4</v>
      </c>
      <c r="H12" s="4" t="s">
        <v>13</v>
      </c>
      <c r="I12" s="4" t="s">
        <v>4</v>
      </c>
    </row>
    <row r="13" spans="2:9" x14ac:dyDescent="0.35">
      <c r="B13" s="4">
        <v>1000</v>
      </c>
      <c r="C13" s="4">
        <v>3.37</v>
      </c>
      <c r="D13" s="4">
        <v>2.14</v>
      </c>
      <c r="E13" s="4">
        <f>C13/D13</f>
        <v>1.5747663551401869</v>
      </c>
      <c r="F13" s="4">
        <v>2.0099999999999998</v>
      </c>
      <c r="G13" s="4">
        <f>C13/F13</f>
        <v>1.6766169154228858</v>
      </c>
      <c r="H13" s="7">
        <v>1.91</v>
      </c>
      <c r="I13" s="4">
        <f>C13/H13</f>
        <v>1.7643979057591623</v>
      </c>
    </row>
    <row r="14" spans="2:9" x14ac:dyDescent="0.35">
      <c r="B14" s="4">
        <v>5000</v>
      </c>
      <c r="C14" s="4">
        <v>97.92</v>
      </c>
      <c r="D14" s="4">
        <v>50.9</v>
      </c>
      <c r="E14" s="4">
        <f>C14/D14</f>
        <v>1.9237721021611003</v>
      </c>
      <c r="F14" s="4">
        <v>39.72</v>
      </c>
      <c r="G14" s="4">
        <f>C14/F14</f>
        <v>2.4652567975830815</v>
      </c>
      <c r="H14" s="7">
        <v>32.700000000000003</v>
      </c>
      <c r="I14" s="4">
        <f>C14/H14</f>
        <v>2.9944954128440364</v>
      </c>
    </row>
    <row r="15" spans="2:9" x14ac:dyDescent="0.35">
      <c r="B15" s="4">
        <v>10000</v>
      </c>
      <c r="C15" s="4">
        <v>311.42</v>
      </c>
      <c r="D15" s="4">
        <v>171.3</v>
      </c>
      <c r="E15" s="4">
        <f>C15/D15</f>
        <v>1.8179801517805021</v>
      </c>
      <c r="F15" s="4">
        <v>128.56</v>
      </c>
      <c r="G15" s="4">
        <f>C15/F15</f>
        <v>2.4223708774113257</v>
      </c>
      <c r="H15" s="7">
        <v>137.6</v>
      </c>
      <c r="I15" s="4">
        <f>C15/H15</f>
        <v>2.2632267441860465</v>
      </c>
    </row>
    <row r="16" spans="2:9" x14ac:dyDescent="0.35">
      <c r="B16" s="4">
        <v>15000</v>
      </c>
      <c r="C16" s="4">
        <v>772</v>
      </c>
      <c r="D16" s="7">
        <v>393.2</v>
      </c>
      <c r="E16" s="4">
        <f>C16/D16</f>
        <v>1.9633774160732451</v>
      </c>
      <c r="F16" s="4">
        <v>342.7</v>
      </c>
      <c r="G16" s="4">
        <f>C16/F16</f>
        <v>2.2526991537788152</v>
      </c>
      <c r="H16" s="7">
        <v>294.8</v>
      </c>
      <c r="I16" s="4">
        <f>C16/H16</f>
        <v>2.6187245590230663</v>
      </c>
    </row>
    <row r="17" spans="2:9" x14ac:dyDescent="0.35">
      <c r="B17" s="4">
        <v>20000</v>
      </c>
      <c r="C17" s="4">
        <v>1257</v>
      </c>
      <c r="D17" s="4">
        <v>692.4</v>
      </c>
      <c r="E17" s="4">
        <f>C17/D17</f>
        <v>1.8154246100519931</v>
      </c>
      <c r="F17" s="4">
        <v>546.5</v>
      </c>
      <c r="G17" s="4">
        <f>C17/F17</f>
        <v>2.3000914913083257</v>
      </c>
      <c r="H17" s="4">
        <v>531.70000000000005</v>
      </c>
      <c r="I17" s="4">
        <f>C17/H17</f>
        <v>2.3641151025014104</v>
      </c>
    </row>
    <row r="34" spans="2:9" x14ac:dyDescent="0.35">
      <c r="B34" s="9" t="s">
        <v>11</v>
      </c>
      <c r="C34" s="9" t="s">
        <v>12</v>
      </c>
      <c r="D34" s="10" t="s">
        <v>18</v>
      </c>
      <c r="E34" s="10"/>
      <c r="F34" s="11"/>
      <c r="G34" s="11"/>
      <c r="H34" s="11"/>
      <c r="I34" s="11"/>
    </row>
    <row r="35" spans="2:9" x14ac:dyDescent="0.35">
      <c r="B35" s="9"/>
      <c r="C35" s="9"/>
      <c r="D35" s="11" t="s">
        <v>14</v>
      </c>
      <c r="E35" s="11"/>
      <c r="F35" s="10" t="s">
        <v>15</v>
      </c>
      <c r="G35" s="10"/>
      <c r="H35" s="11" t="s">
        <v>16</v>
      </c>
      <c r="I35" s="11"/>
    </row>
    <row r="36" spans="2:9" x14ac:dyDescent="0.35">
      <c r="B36" s="11"/>
      <c r="C36" s="11"/>
      <c r="D36" s="8" t="s">
        <v>13</v>
      </c>
      <c r="E36" s="8" t="s">
        <v>4</v>
      </c>
      <c r="F36" s="8" t="s">
        <v>13</v>
      </c>
      <c r="G36" s="8" t="s">
        <v>4</v>
      </c>
      <c r="H36" s="8" t="s">
        <v>13</v>
      </c>
      <c r="I36" s="8" t="s">
        <v>4</v>
      </c>
    </row>
    <row r="37" spans="2:9" x14ac:dyDescent="0.35">
      <c r="B37" s="8">
        <v>1000</v>
      </c>
      <c r="C37" s="8">
        <v>3.26</v>
      </c>
      <c r="D37" s="8">
        <v>1.53</v>
      </c>
      <c r="E37" s="8">
        <f>C37/D37</f>
        <v>2.130718954248366</v>
      </c>
      <c r="F37" s="8">
        <v>1.34</v>
      </c>
      <c r="G37" s="8">
        <f>C37/F37</f>
        <v>2.4328358208955221</v>
      </c>
      <c r="H37" s="7">
        <v>3.57</v>
      </c>
      <c r="I37" s="8">
        <f>C37/H37</f>
        <v>0.91316526610644255</v>
      </c>
    </row>
    <row r="38" spans="2:9" x14ac:dyDescent="0.35">
      <c r="B38" s="8">
        <v>5000</v>
      </c>
      <c r="C38" s="8">
        <v>100.14</v>
      </c>
      <c r="D38" s="8">
        <v>33.46</v>
      </c>
      <c r="E38" s="8">
        <f>C38/D38</f>
        <v>2.9928272564255827</v>
      </c>
      <c r="F38" s="8">
        <v>29.8</v>
      </c>
      <c r="G38" s="8">
        <f>C38/F38</f>
        <v>3.3604026845637582</v>
      </c>
      <c r="H38" s="7">
        <v>22.84</v>
      </c>
      <c r="I38" s="8">
        <f>C38/H38</f>
        <v>4.3844133099824871</v>
      </c>
    </row>
    <row r="39" spans="2:9" x14ac:dyDescent="0.35">
      <c r="B39" s="8">
        <v>10000</v>
      </c>
      <c r="C39" s="8">
        <v>321.74</v>
      </c>
      <c r="D39" s="8">
        <v>141.56</v>
      </c>
      <c r="E39" s="8">
        <f>C39/D39</f>
        <v>2.2728171799943486</v>
      </c>
      <c r="F39" s="8">
        <v>92.1</v>
      </c>
      <c r="G39" s="8">
        <f>C39/F39</f>
        <v>3.4933767643865368</v>
      </c>
      <c r="H39" s="7">
        <v>76.3</v>
      </c>
      <c r="I39" s="8">
        <f>C39/H39</f>
        <v>4.2167758846657932</v>
      </c>
    </row>
    <row r="40" spans="2:9" x14ac:dyDescent="0.35">
      <c r="B40" s="8">
        <v>15000</v>
      </c>
      <c r="C40" s="8">
        <v>774</v>
      </c>
      <c r="D40" s="7">
        <v>334.47</v>
      </c>
      <c r="E40" s="8">
        <f>C40/D40</f>
        <v>2.3141088886895682</v>
      </c>
      <c r="F40" s="8">
        <v>218.4</v>
      </c>
      <c r="G40" s="8">
        <f>C40/F40</f>
        <v>3.5439560439560438</v>
      </c>
      <c r="H40" s="7">
        <v>201.7</v>
      </c>
      <c r="I40" s="8">
        <f>C40/H40</f>
        <v>3.8373822508676252</v>
      </c>
    </row>
    <row r="41" spans="2:9" x14ac:dyDescent="0.35">
      <c r="B41" s="8">
        <v>20000</v>
      </c>
      <c r="C41" s="8">
        <v>1324</v>
      </c>
      <c r="D41" s="8">
        <v>651.29999999999995</v>
      </c>
      <c r="E41" s="8">
        <f>C41/D41</f>
        <v>2.0328573621986799</v>
      </c>
      <c r="F41" s="8">
        <v>377.7</v>
      </c>
      <c r="G41" s="8">
        <f>C41/F41</f>
        <v>3.5054275880328305</v>
      </c>
      <c r="H41" s="8">
        <v>317.39999999999998</v>
      </c>
      <c r="I41" s="8">
        <f>C41/H41</f>
        <v>4.171392564587272</v>
      </c>
    </row>
  </sheetData>
  <mergeCells count="12">
    <mergeCell ref="H11:I11"/>
    <mergeCell ref="D10:I10"/>
    <mergeCell ref="B34:B36"/>
    <mergeCell ref="C34:C36"/>
    <mergeCell ref="D34:I34"/>
    <mergeCell ref="D35:E35"/>
    <mergeCell ref="F35:G35"/>
    <mergeCell ref="H35:I35"/>
    <mergeCell ref="B10:B12"/>
    <mergeCell ref="C10:C12"/>
    <mergeCell ref="D11:E11"/>
    <mergeCell ref="F11:G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2</vt:lpstr>
      <vt:lpstr>Задание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user</cp:lastModifiedBy>
  <dcterms:created xsi:type="dcterms:W3CDTF">2020-09-24T14:06:36Z</dcterms:created>
  <dcterms:modified xsi:type="dcterms:W3CDTF">2020-10-05T11:35:50Z</dcterms:modified>
</cp:coreProperties>
</file>