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.MUIZZ\Desktop\Covid\"/>
    </mc:Choice>
  </mc:AlternateContent>
  <bookViews>
    <workbookView xWindow="0" yWindow="0" windowWidth="20430" windowHeight="8250" activeTab="2"/>
  </bookViews>
  <sheets>
    <sheet name="Case Summery" sheetId="3" r:id="rId1"/>
    <sheet name="State Data" sheetId="2" r:id="rId2"/>
    <sheet name="Date Case Table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3" i="1" l="1"/>
  <c r="H63" i="1"/>
  <c r="G63" i="1"/>
  <c r="F63" i="1"/>
  <c r="I62" i="1"/>
  <c r="H62" i="1"/>
  <c r="G62" i="1"/>
  <c r="F62" i="1"/>
  <c r="E62" i="1"/>
  <c r="E63" i="1"/>
  <c r="E61" i="1" l="1"/>
  <c r="E60" i="1" l="1"/>
  <c r="E59" i="1" l="1"/>
  <c r="E58" i="1" l="1"/>
  <c r="C2" i="2" l="1"/>
  <c r="C3" i="2"/>
  <c r="C4" i="2"/>
  <c r="C5" i="2"/>
  <c r="C27" i="2" s="1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B27" i="2"/>
  <c r="D27" i="2"/>
  <c r="E27" i="2"/>
  <c r="E2" i="1"/>
  <c r="E3" i="1"/>
  <c r="F3" i="1" s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H3" i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L26" i="1"/>
  <c r="A2" i="3" s="1"/>
  <c r="E27" i="1"/>
  <c r="L27" i="1"/>
  <c r="B2" i="3" s="1"/>
  <c r="E28" i="1"/>
  <c r="L28" i="1"/>
  <c r="C2" i="3" s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F4" i="1" l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E2" i="3"/>
  <c r="F2" i="3"/>
  <c r="L29" i="1"/>
  <c r="D2" i="3" s="1"/>
</calcChain>
</file>

<file path=xl/sharedStrings.xml><?xml version="1.0" encoding="utf-8"?>
<sst xmlns="http://schemas.openxmlformats.org/spreadsheetml/2006/main" count="50" uniqueCount="50">
  <si>
    <t xml:space="preserve">Active Cases </t>
  </si>
  <si>
    <t>death</t>
  </si>
  <si>
    <t>discharge</t>
  </si>
  <si>
    <t>Cases</t>
  </si>
  <si>
    <t>Total Cases</t>
  </si>
  <si>
    <t>Cummulative Discahrges</t>
  </si>
  <si>
    <t>Cummulative Deaths</t>
  </si>
  <si>
    <t>Cummulative Active Cases</t>
  </si>
  <si>
    <t>Daily Active Cases</t>
  </si>
  <si>
    <t>Deaths</t>
  </si>
  <si>
    <t>Discharges</t>
  </si>
  <si>
    <t>Daily Cases</t>
  </si>
  <si>
    <t>Date</t>
  </si>
  <si>
    <t>Total</t>
  </si>
  <si>
    <t>Sokoto</t>
  </si>
  <si>
    <t>Anambra</t>
  </si>
  <si>
    <t>Benue</t>
  </si>
  <si>
    <t>Jigawa</t>
  </si>
  <si>
    <t>Niger</t>
  </si>
  <si>
    <t>Rivers</t>
  </si>
  <si>
    <t>Enugu</t>
  </si>
  <si>
    <t>Abia</t>
  </si>
  <si>
    <t>Ondo</t>
  </si>
  <si>
    <t>Borno</t>
  </si>
  <si>
    <t>Ekiti</t>
  </si>
  <si>
    <t>Delta</t>
  </si>
  <si>
    <t>Gombe</t>
  </si>
  <si>
    <t>Bauchi</t>
  </si>
  <si>
    <t>Kaduna</t>
  </si>
  <si>
    <t>Akwa Ibom</t>
  </si>
  <si>
    <t>Kwara</t>
  </si>
  <si>
    <t>Katsina</t>
  </si>
  <si>
    <t>Ogun</t>
  </si>
  <si>
    <t>Edo</t>
  </si>
  <si>
    <t>Oyo</t>
  </si>
  <si>
    <t>Osun</t>
  </si>
  <si>
    <t>Kano</t>
  </si>
  <si>
    <t>Abuja FCT</t>
  </si>
  <si>
    <t>Lagos</t>
  </si>
  <si>
    <t>No of Deaths</t>
  </si>
  <si>
    <t>No. Discharged</t>
  </si>
  <si>
    <t>No. of Active Cases</t>
  </si>
  <si>
    <t>No. of Cases (Lab Confirmed)</t>
  </si>
  <si>
    <t>States Affected</t>
  </si>
  <si>
    <t>Recovery Rate</t>
  </si>
  <si>
    <t>Death Rate</t>
  </si>
  <si>
    <t>Active Cases</t>
  </si>
  <si>
    <t>Death</t>
  </si>
  <si>
    <t>Discahrged</t>
  </si>
  <si>
    <t>Total Confirmed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</si>
</sst>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NumberFormat="1"/>
    <xf numFmtId="164" fontId="0" fillId="0" borderId="0" xfId="0" applyNumberFormat="1"/>
    <xf numFmtId="0" fontId="0" fillId="0" borderId="0" xfId="0" applyAlignment="1">
      <alignment vertical="center"/>
    </xf>
    <xf numFmtId="1" fontId="0" fillId="0" borderId="0" xfId="0" applyNumberFormat="1" applyAlignment="1">
      <alignment vertical="center"/>
    </xf>
    <xf numFmtId="0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16">
    <dxf>
      <numFmt numFmtId="0" formatCode="General"/>
    </dxf>
    <dxf>
      <numFmt numFmtId="0" formatCode="General"/>
    </dxf>
    <dxf>
      <numFmt numFmtId="164" formatCode="[$-409]d\-mmm\-yy;@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" formatCode="0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2" displayName="Table2" ref="A1:F2" headerRowCount="0" totalsRowShown="0">
  <tableColumns count="6">
    <tableColumn id="1" name="Column1"/>
    <tableColumn id="2" name="Column2" dataDxfId="15"/>
    <tableColumn id="3" name="Column3"/>
    <tableColumn id="4" name="Column4"/>
    <tableColumn id="5" name="Column5"/>
    <tableColumn id="6" name="Column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4" displayName="Table4" ref="A1:E27" totalsRowCount="1" headerRowDxfId="14" dataDxfId="13">
  <autoFilter ref="A1:E26"/>
  <tableColumns count="5">
    <tableColumn id="1" name="States Affected" totalsRowLabel="Total" dataDxfId="12" totalsRowDxfId="11"/>
    <tableColumn id="2" name="No. of Cases (Lab Confirmed)" totalsRowFunction="custom" dataDxfId="10" totalsRowDxfId="9">
      <totalsRowFormula>SUM(B2:B26)</totalsRowFormula>
    </tableColumn>
    <tableColumn id="3" name="No. of Active Cases" totalsRowFunction="custom" dataDxfId="8" totalsRowDxfId="7">
      <calculatedColumnFormula>Table4[[#This Row],[No. of Cases (Lab Confirmed)]]-Table4[[#This Row],[No. Discharged]]-Table4[[#This Row],[No of Deaths]]</calculatedColumnFormula>
      <totalsRowFormula>SUM(C2:C26)</totalsRowFormula>
    </tableColumn>
    <tableColumn id="4" name="No. Discharged" totalsRowFunction="custom" dataDxfId="6" totalsRowDxfId="5">
      <totalsRowFormula>SUM(D2:D26)</totalsRowFormula>
    </tableColumn>
    <tableColumn id="5" name="No of Deaths" totalsRowFunction="custom" dataDxfId="4" totalsRowDxfId="3">
      <totalsRowFormula>SUM(E2:E26)</totalsRow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I63" totalsRowShown="0">
  <autoFilter ref="A1:I63"/>
  <tableColumns count="9">
    <tableColumn id="1" name="Date" dataDxfId="2"/>
    <tableColumn id="2" name="Daily Cases"/>
    <tableColumn id="3" name="Discharges"/>
    <tableColumn id="4" name="Deaths"/>
    <tableColumn id="5" name="Daily Active Cases" dataDxfId="1">
      <calculatedColumnFormula>Table1[[#This Row],[Daily Cases]]-Table1[[#This Row],[Discharges]]-Table1[[#This Row],[Deaths]]</calculatedColumnFormula>
    </tableColumn>
    <tableColumn id="6" name="Cummulative Active Cases"/>
    <tableColumn id="7" name="Cummulative Deaths"/>
    <tableColumn id="8" name="Cummulative Discahrges" dataDxfId="0"/>
    <tableColumn id="9" name="Total Cas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25" sqref="D25"/>
    </sheetView>
  </sheetViews>
  <sheetFormatPr defaultRowHeight="15" x14ac:dyDescent="0.25"/>
  <cols>
    <col min="1" max="1" width="21" bestFit="1" customWidth="1"/>
    <col min="2" max="2" width="10.7109375" bestFit="1" customWidth="1"/>
    <col min="3" max="3" width="6.28515625" bestFit="1" customWidth="1"/>
    <col min="4" max="4" width="12" bestFit="1" customWidth="1"/>
    <col min="5" max="5" width="10.7109375" bestFit="1" customWidth="1"/>
    <col min="6" max="6" width="13.7109375" bestFit="1" customWidth="1"/>
  </cols>
  <sheetData>
    <row r="1" spans="1:6" x14ac:dyDescent="0.25">
      <c r="A1" t="s">
        <v>49</v>
      </c>
      <c r="B1" t="s">
        <v>48</v>
      </c>
      <c r="C1" t="s">
        <v>47</v>
      </c>
      <c r="D1" t="s">
        <v>46</v>
      </c>
      <c r="E1" t="s">
        <v>45</v>
      </c>
      <c r="F1" t="s">
        <v>44</v>
      </c>
    </row>
    <row r="2" spans="1:6" x14ac:dyDescent="0.25">
      <c r="A2">
        <f>'Date Case Table'!L26</f>
        <v>1532</v>
      </c>
      <c r="B2">
        <f>'Date Case Table'!L27</f>
        <v>255</v>
      </c>
      <c r="C2">
        <f>'Date Case Table'!L28</f>
        <v>44</v>
      </c>
      <c r="D2">
        <f>'Date Case Table'!L29</f>
        <v>1233</v>
      </c>
      <c r="E2" s="7">
        <f>'Date Case Table'!L28/'Date Case Table'!L26</f>
        <v>2.8720626631853787E-2</v>
      </c>
      <c r="F2" s="7">
        <f>'Date Case Table'!L27/'Date Case Table'!L26</f>
        <v>0.16644908616187989</v>
      </c>
    </row>
    <row r="3" spans="1:6" ht="15.75" customHeight="1" x14ac:dyDescent="0.25"/>
    <row r="5" spans="1:6" x14ac:dyDescent="0.25">
      <c r="B5" s="7"/>
    </row>
    <row r="6" spans="1:6" x14ac:dyDescent="0.25">
      <c r="B6" s="7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G16" sqref="G16"/>
    </sheetView>
  </sheetViews>
  <sheetFormatPr defaultRowHeight="15" x14ac:dyDescent="0.25"/>
  <cols>
    <col min="1" max="1" width="16.7109375" customWidth="1"/>
    <col min="2" max="2" width="31.7109375" bestFit="1" customWidth="1"/>
    <col min="3" max="3" width="20" customWidth="1"/>
    <col min="4" max="4" width="16.42578125" customWidth="1"/>
    <col min="5" max="5" width="14.5703125" customWidth="1"/>
  </cols>
  <sheetData>
    <row r="1" spans="1:5" x14ac:dyDescent="0.25">
      <c r="A1" s="6" t="s">
        <v>43</v>
      </c>
      <c r="B1" s="6" t="s">
        <v>42</v>
      </c>
      <c r="C1" s="6" t="s">
        <v>41</v>
      </c>
      <c r="D1" s="6" t="s">
        <v>40</v>
      </c>
      <c r="E1" s="6" t="s">
        <v>39</v>
      </c>
    </row>
    <row r="2" spans="1:5" x14ac:dyDescent="0.25">
      <c r="A2" s="3" t="s">
        <v>38</v>
      </c>
      <c r="B2" s="5">
        <v>430</v>
      </c>
      <c r="C2" s="4">
        <f>Table4[[#This Row],[No. of Cases (Lab Confirmed)]]-Table4[[#This Row],[No. Discharged]]-Table4[[#This Row],[No of Deaths]]</f>
        <v>309</v>
      </c>
      <c r="D2" s="3">
        <v>106</v>
      </c>
      <c r="E2" s="3">
        <v>15</v>
      </c>
    </row>
    <row r="3" spans="1:5" x14ac:dyDescent="0.25">
      <c r="A3" s="3" t="s">
        <v>37</v>
      </c>
      <c r="B3" s="3">
        <v>118</v>
      </c>
      <c r="C3" s="4">
        <f>Table4[[#This Row],[No. of Cases (Lab Confirmed)]]-Table4[[#This Row],[No. Discharged]]-Table4[[#This Row],[No of Deaths]]</f>
        <v>80</v>
      </c>
      <c r="D3" s="3">
        <v>35</v>
      </c>
      <c r="E3" s="3">
        <v>3</v>
      </c>
    </row>
    <row r="4" spans="1:5" x14ac:dyDescent="0.25">
      <c r="A4" s="3" t="s">
        <v>36</v>
      </c>
      <c r="B4" s="3">
        <v>73</v>
      </c>
      <c r="C4" s="4">
        <f>Table4[[#This Row],[No. of Cases (Lab Confirmed)]]-Table4[[#This Row],[No. Discharged]]-Table4[[#This Row],[No of Deaths]]</f>
        <v>72</v>
      </c>
      <c r="D4" s="3">
        <v>0</v>
      </c>
      <c r="E4" s="3">
        <v>1</v>
      </c>
    </row>
    <row r="5" spans="1:5" x14ac:dyDescent="0.25">
      <c r="A5" s="3" t="s">
        <v>35</v>
      </c>
      <c r="B5" s="3">
        <v>20</v>
      </c>
      <c r="C5" s="4">
        <f>Table4[[#This Row],[No. of Cases (Lab Confirmed)]]-Table4[[#This Row],[No. Discharged]]-Table4[[#This Row],[No of Deaths]]</f>
        <v>2</v>
      </c>
      <c r="D5" s="3">
        <v>18</v>
      </c>
      <c r="E5" s="3">
        <v>0</v>
      </c>
    </row>
    <row r="6" spans="1:5" x14ac:dyDescent="0.25">
      <c r="A6" s="3" t="s">
        <v>34</v>
      </c>
      <c r="B6" s="3">
        <v>16</v>
      </c>
      <c r="C6" s="4">
        <f>Table4[[#This Row],[No. of Cases (Lab Confirmed)]]-Table4[[#This Row],[No. Discharged]]-Table4[[#This Row],[No of Deaths]]</f>
        <v>11</v>
      </c>
      <c r="D6" s="3">
        <v>5</v>
      </c>
      <c r="E6" s="3">
        <v>0</v>
      </c>
    </row>
    <row r="7" spans="1:5" x14ac:dyDescent="0.25">
      <c r="A7" s="3" t="s">
        <v>33</v>
      </c>
      <c r="B7" s="3">
        <v>15</v>
      </c>
      <c r="C7" s="4">
        <f>Table4[[#This Row],[No. of Cases (Lab Confirmed)]]-Table4[[#This Row],[No. Discharged]]-Table4[[#This Row],[No of Deaths]]</f>
        <v>6</v>
      </c>
      <c r="D7" s="3">
        <v>7</v>
      </c>
      <c r="E7" s="3">
        <v>2</v>
      </c>
    </row>
    <row r="8" spans="1:5" x14ac:dyDescent="0.25">
      <c r="A8" s="3" t="s">
        <v>32</v>
      </c>
      <c r="B8" s="3">
        <v>20</v>
      </c>
      <c r="C8" s="4">
        <f>Table4[[#This Row],[No. of Cases (Lab Confirmed)]]-Table4[[#This Row],[No. Discharged]]-Table4[[#This Row],[No of Deaths]]</f>
        <v>15</v>
      </c>
      <c r="D8" s="3">
        <v>5</v>
      </c>
      <c r="E8" s="3">
        <v>0</v>
      </c>
    </row>
    <row r="9" spans="1:5" x14ac:dyDescent="0.25">
      <c r="A9" s="3" t="s">
        <v>31</v>
      </c>
      <c r="B9" s="3">
        <v>16</v>
      </c>
      <c r="C9" s="4">
        <f>Table4[[#This Row],[No. of Cases (Lab Confirmed)]]-Table4[[#This Row],[No. Discharged]]-Table4[[#This Row],[No of Deaths]]</f>
        <v>15</v>
      </c>
      <c r="D9" s="3">
        <v>0</v>
      </c>
      <c r="E9" s="3">
        <v>1</v>
      </c>
    </row>
    <row r="10" spans="1:5" x14ac:dyDescent="0.25">
      <c r="A10" s="3" t="s">
        <v>30</v>
      </c>
      <c r="B10" s="3">
        <v>9</v>
      </c>
      <c r="C10" s="4">
        <f>Table4[[#This Row],[No. of Cases (Lab Confirmed)]]-Table4[[#This Row],[No. Discharged]]-Table4[[#This Row],[No of Deaths]]</f>
        <v>7</v>
      </c>
      <c r="D10" s="3">
        <v>2</v>
      </c>
      <c r="E10" s="3">
        <v>0</v>
      </c>
    </row>
    <row r="11" spans="1:5" x14ac:dyDescent="0.25">
      <c r="A11" s="3" t="s">
        <v>29</v>
      </c>
      <c r="B11" s="3">
        <v>9</v>
      </c>
      <c r="C11" s="4">
        <f>Table4[[#This Row],[No. of Cases (Lab Confirmed)]]-Table4[[#This Row],[No. Discharged]]-Table4[[#This Row],[No of Deaths]]</f>
        <v>5</v>
      </c>
      <c r="D11" s="3">
        <v>3</v>
      </c>
      <c r="E11" s="3">
        <v>1</v>
      </c>
    </row>
    <row r="12" spans="1:5" x14ac:dyDescent="0.25">
      <c r="A12" s="3" t="s">
        <v>28</v>
      </c>
      <c r="B12" s="3">
        <v>9</v>
      </c>
      <c r="C12" s="4">
        <f>Table4[[#This Row],[No. of Cases (Lab Confirmed)]]-Table4[[#This Row],[No. Discharged]]-Table4[[#This Row],[No of Deaths]]</f>
        <v>5</v>
      </c>
      <c r="D12" s="3">
        <v>4</v>
      </c>
      <c r="E12" s="3">
        <v>0</v>
      </c>
    </row>
    <row r="13" spans="1:5" x14ac:dyDescent="0.25">
      <c r="A13" s="3" t="s">
        <v>27</v>
      </c>
      <c r="B13" s="3">
        <v>8</v>
      </c>
      <c r="C13" s="4">
        <f>Table4[[#This Row],[No. of Cases (Lab Confirmed)]]-Table4[[#This Row],[No. Discharged]]-Table4[[#This Row],[No of Deaths]]</f>
        <v>3</v>
      </c>
      <c r="D13" s="3">
        <v>5</v>
      </c>
      <c r="E13" s="3">
        <v>0</v>
      </c>
    </row>
    <row r="14" spans="1:5" x14ac:dyDescent="0.25">
      <c r="A14" s="3" t="s">
        <v>26</v>
      </c>
      <c r="B14" s="3">
        <v>5</v>
      </c>
      <c r="C14" s="4">
        <f>Table4[[#This Row],[No. of Cases (Lab Confirmed)]]-Table4[[#This Row],[No. Discharged]]-Table4[[#This Row],[No of Deaths]]</f>
        <v>5</v>
      </c>
      <c r="D14" s="3">
        <v>0</v>
      </c>
      <c r="E14" s="3">
        <v>0</v>
      </c>
    </row>
    <row r="15" spans="1:5" x14ac:dyDescent="0.25">
      <c r="A15" s="3" t="s">
        <v>25</v>
      </c>
      <c r="B15" s="3">
        <v>4</v>
      </c>
      <c r="C15" s="4">
        <f>Table4[[#This Row],[No. of Cases (Lab Confirmed)]]-Table4[[#This Row],[No. Discharged]]-Table4[[#This Row],[No of Deaths]]</f>
        <v>3</v>
      </c>
      <c r="D15" s="3">
        <v>0</v>
      </c>
      <c r="E15" s="3">
        <v>1</v>
      </c>
    </row>
    <row r="16" spans="1:5" x14ac:dyDescent="0.25">
      <c r="A16" s="3" t="s">
        <v>24</v>
      </c>
      <c r="B16" s="3">
        <v>4</v>
      </c>
      <c r="C16" s="4">
        <f>Table4[[#This Row],[No. of Cases (Lab Confirmed)]]-Table4[[#This Row],[No. Discharged]]-Table4[[#This Row],[No of Deaths]]</f>
        <v>2</v>
      </c>
      <c r="D16" s="3">
        <v>2</v>
      </c>
      <c r="E16" s="3">
        <v>0</v>
      </c>
    </row>
    <row r="17" spans="1:5" x14ac:dyDescent="0.25">
      <c r="A17" s="3" t="s">
        <v>23</v>
      </c>
      <c r="B17" s="3">
        <v>9</v>
      </c>
      <c r="C17" s="4">
        <f>Table4[[#This Row],[No. of Cases (Lab Confirmed)]]-Table4[[#This Row],[No. Discharged]]-Table4[[#This Row],[No of Deaths]]</f>
        <v>8</v>
      </c>
      <c r="D17" s="3">
        <v>0</v>
      </c>
      <c r="E17" s="3">
        <v>1</v>
      </c>
    </row>
    <row r="18" spans="1:5" x14ac:dyDescent="0.25">
      <c r="A18" s="3" t="s">
        <v>22</v>
      </c>
      <c r="B18" s="3">
        <v>3</v>
      </c>
      <c r="C18" s="4">
        <f>Table4[[#This Row],[No. of Cases (Lab Confirmed)]]-Table4[[#This Row],[No. Discharged]]-Table4[[#This Row],[No of Deaths]]</f>
        <v>2</v>
      </c>
      <c r="D18" s="3">
        <v>1</v>
      </c>
      <c r="E18" s="3">
        <v>0</v>
      </c>
    </row>
    <row r="19" spans="1:5" x14ac:dyDescent="0.25">
      <c r="A19" s="3" t="s">
        <v>21</v>
      </c>
      <c r="B19" s="3">
        <v>2</v>
      </c>
      <c r="C19" s="4">
        <f>Table4[[#This Row],[No. of Cases (Lab Confirmed)]]-Table4[[#This Row],[No. Discharged]]-Table4[[#This Row],[No of Deaths]]</f>
        <v>2</v>
      </c>
      <c r="D19" s="3">
        <v>0</v>
      </c>
      <c r="E19" s="3">
        <v>0</v>
      </c>
    </row>
    <row r="20" spans="1:5" x14ac:dyDescent="0.25">
      <c r="A20" s="3" t="s">
        <v>20</v>
      </c>
      <c r="B20" s="3">
        <v>2</v>
      </c>
      <c r="C20" s="4">
        <f>Table4[[#This Row],[No. of Cases (Lab Confirmed)]]-Table4[[#This Row],[No. Discharged]]-Table4[[#This Row],[No of Deaths]]</f>
        <v>0</v>
      </c>
      <c r="D20" s="3">
        <v>2</v>
      </c>
      <c r="E20" s="3">
        <v>0</v>
      </c>
    </row>
    <row r="21" spans="1:5" x14ac:dyDescent="0.25">
      <c r="A21" s="3" t="s">
        <v>19</v>
      </c>
      <c r="B21" s="3">
        <v>3</v>
      </c>
      <c r="C21" s="4">
        <f>Table4[[#This Row],[No. of Cases (Lab Confirmed)]]-Table4[[#This Row],[No. Discharged]]-Table4[[#This Row],[No of Deaths]]</f>
        <v>1</v>
      </c>
      <c r="D21" s="3">
        <v>2</v>
      </c>
      <c r="E21" s="3">
        <v>0</v>
      </c>
    </row>
    <row r="22" spans="1:5" x14ac:dyDescent="0.25">
      <c r="A22" s="3" t="s">
        <v>18</v>
      </c>
      <c r="B22" s="3">
        <v>2</v>
      </c>
      <c r="C22" s="4">
        <f>Table4[[#This Row],[No. of Cases (Lab Confirmed)]]-Table4[[#This Row],[No. Discharged]]-Table4[[#This Row],[No of Deaths]]</f>
        <v>2</v>
      </c>
      <c r="D22" s="3">
        <v>0</v>
      </c>
      <c r="E22" s="3">
        <v>0</v>
      </c>
    </row>
    <row r="23" spans="1:5" x14ac:dyDescent="0.25">
      <c r="A23" s="3" t="s">
        <v>17</v>
      </c>
      <c r="B23" s="3">
        <v>2</v>
      </c>
      <c r="C23" s="4">
        <f>Table4[[#This Row],[No. of Cases (Lab Confirmed)]]-Table4[[#This Row],[No. Discharged]]-Table4[[#This Row],[No of Deaths]]</f>
        <v>2</v>
      </c>
      <c r="D23" s="3">
        <v>0</v>
      </c>
      <c r="E23" s="3">
        <v>0</v>
      </c>
    </row>
    <row r="24" spans="1:5" x14ac:dyDescent="0.25">
      <c r="A24" s="3" t="s">
        <v>16</v>
      </c>
      <c r="B24" s="3">
        <v>1</v>
      </c>
      <c r="C24" s="4">
        <f>Table4[[#This Row],[No. of Cases (Lab Confirmed)]]-Table4[[#This Row],[No. Discharged]]-Table4[[#This Row],[No of Deaths]]</f>
        <v>1</v>
      </c>
      <c r="D24" s="3">
        <v>0</v>
      </c>
      <c r="E24" s="3">
        <v>0</v>
      </c>
    </row>
    <row r="25" spans="1:5" x14ac:dyDescent="0.25">
      <c r="A25" s="3" t="s">
        <v>15</v>
      </c>
      <c r="B25" s="3">
        <v>1</v>
      </c>
      <c r="C25" s="4">
        <f>Table4[[#This Row],[No. of Cases (Lab Confirmed)]]-Table4[[#This Row],[No. Discharged]]-Table4[[#This Row],[No of Deaths]]</f>
        <v>1</v>
      </c>
      <c r="D25" s="3">
        <v>0</v>
      </c>
      <c r="E25" s="3">
        <v>0</v>
      </c>
    </row>
    <row r="26" spans="1:5" x14ac:dyDescent="0.25">
      <c r="A26" s="3" t="s">
        <v>14</v>
      </c>
      <c r="B26" s="3">
        <v>1</v>
      </c>
      <c r="C26" s="4">
        <f>Table4[[#This Row],[No. of Cases (Lab Confirmed)]]-Table4[[#This Row],[No. Discharged]]-Table4[[#This Row],[No of Deaths]]</f>
        <v>1</v>
      </c>
      <c r="D26" s="3">
        <v>0</v>
      </c>
      <c r="E26" s="3">
        <v>0</v>
      </c>
    </row>
    <row r="27" spans="1:5" x14ac:dyDescent="0.25">
      <c r="A27" s="3" t="s">
        <v>13</v>
      </c>
      <c r="B27" s="3">
        <f>SUM(B2:B26)</f>
        <v>782</v>
      </c>
      <c r="C27" s="4">
        <f>SUM(C2:C26)</f>
        <v>560</v>
      </c>
      <c r="D27" s="3">
        <f>SUM(D2:D26)</f>
        <v>197</v>
      </c>
      <c r="E27" s="3">
        <f>SUM(E2:E26)</f>
        <v>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abSelected="1" topLeftCell="A49" zoomScaleNormal="100" workbookViewId="0">
      <selection activeCell="I62" sqref="I62:I63"/>
    </sheetView>
  </sheetViews>
  <sheetFormatPr defaultRowHeight="15" x14ac:dyDescent="0.25"/>
  <cols>
    <col min="1" max="1" width="9.85546875" bestFit="1" customWidth="1"/>
    <col min="2" max="2" width="13.140625" bestFit="1" customWidth="1"/>
    <col min="3" max="3" width="12.7109375" bestFit="1" customWidth="1"/>
    <col min="4" max="4" width="9.42578125" bestFit="1" customWidth="1"/>
    <col min="5" max="5" width="19.28515625" bestFit="1" customWidth="1"/>
    <col min="6" max="6" width="27" bestFit="1" customWidth="1"/>
    <col min="7" max="7" width="21.140625" bestFit="1" customWidth="1"/>
    <col min="8" max="8" width="24.5703125" bestFit="1" customWidth="1"/>
    <col min="9" max="9" width="23.5703125" bestFit="1" customWidth="1"/>
    <col min="10" max="10" width="4" bestFit="1" customWidth="1"/>
    <col min="11" max="11" width="12.42578125" bestFit="1" customWidth="1"/>
  </cols>
  <sheetData>
    <row r="1" spans="1:9" x14ac:dyDescent="0.25">
      <c r="A1" t="s">
        <v>12</v>
      </c>
      <c r="B1" t="s">
        <v>11</v>
      </c>
      <c r="C1" t="s">
        <v>10</v>
      </c>
      <c r="D1" t="s">
        <v>9</v>
      </c>
      <c r="E1" t="s">
        <v>8</v>
      </c>
      <c r="F1" t="s">
        <v>7</v>
      </c>
      <c r="G1" t="s">
        <v>6</v>
      </c>
      <c r="H1" t="s">
        <v>5</v>
      </c>
      <c r="I1" t="s">
        <v>4</v>
      </c>
    </row>
    <row r="2" spans="1:9" x14ac:dyDescent="0.25">
      <c r="A2" s="2">
        <v>43888</v>
      </c>
      <c r="B2">
        <v>1</v>
      </c>
      <c r="C2">
        <v>0</v>
      </c>
      <c r="D2">
        <v>0</v>
      </c>
      <c r="E2">
        <f>Table1[[#This Row],[Daily Cases]]-Table1[[#This Row],[Discharges]]-Table1[[#This Row],[Deaths]]</f>
        <v>1</v>
      </c>
      <c r="F2">
        <v>1</v>
      </c>
      <c r="G2">
        <v>0</v>
      </c>
      <c r="H2">
        <v>0</v>
      </c>
      <c r="I2">
        <v>1</v>
      </c>
    </row>
    <row r="3" spans="1:9" x14ac:dyDescent="0.25">
      <c r="A3" s="2">
        <v>43889</v>
      </c>
      <c r="B3">
        <v>0</v>
      </c>
      <c r="C3">
        <v>0</v>
      </c>
      <c r="D3">
        <v>0</v>
      </c>
      <c r="E3">
        <f>Table1[[#This Row],[Daily Cases]]-Table1[[#This Row],[Discharges]]-Table1[[#This Row],[Deaths]]</f>
        <v>0</v>
      </c>
      <c r="F3">
        <f>Table1[[#This Row],[Daily Active Cases]]+F2</f>
        <v>1</v>
      </c>
      <c r="G3">
        <f>G2+Table1[[#This Row],[Deaths]]</f>
        <v>0</v>
      </c>
      <c r="H3">
        <f>H2+Table1[[#This Row],[Discharges]]</f>
        <v>0</v>
      </c>
      <c r="I3">
        <f>I2+Table1[[#This Row],[Daily Cases]]</f>
        <v>1</v>
      </c>
    </row>
    <row r="4" spans="1:9" x14ac:dyDescent="0.25">
      <c r="A4" s="2">
        <v>43890</v>
      </c>
      <c r="B4">
        <v>0</v>
      </c>
      <c r="C4">
        <v>0</v>
      </c>
      <c r="D4">
        <v>0</v>
      </c>
      <c r="E4">
        <f>Table1[[#This Row],[Daily Cases]]-Table1[[#This Row],[Discharges]]-Table1[[#This Row],[Deaths]]</f>
        <v>0</v>
      </c>
      <c r="F4">
        <f>Table1[[#This Row],[Daily Active Cases]]+F3</f>
        <v>1</v>
      </c>
      <c r="G4">
        <f>G3+Table1[[#This Row],[Deaths]]</f>
        <v>0</v>
      </c>
      <c r="H4">
        <f>H3+Table1[[#This Row],[Discharges]]</f>
        <v>0</v>
      </c>
      <c r="I4">
        <f>I3+Table1[[#This Row],[Daily Cases]]</f>
        <v>1</v>
      </c>
    </row>
    <row r="5" spans="1:9" x14ac:dyDescent="0.25">
      <c r="A5" s="2">
        <v>43891</v>
      </c>
      <c r="B5">
        <v>0</v>
      </c>
      <c r="C5">
        <v>0</v>
      </c>
      <c r="D5">
        <v>0</v>
      </c>
      <c r="E5">
        <f>Table1[[#This Row],[Daily Cases]]-Table1[[#This Row],[Discharges]]-Table1[[#This Row],[Deaths]]</f>
        <v>0</v>
      </c>
      <c r="F5">
        <f>Table1[[#This Row],[Daily Active Cases]]+F4</f>
        <v>1</v>
      </c>
      <c r="G5">
        <f>G4+Table1[[#This Row],[Deaths]]</f>
        <v>0</v>
      </c>
      <c r="H5">
        <f>H4+Table1[[#This Row],[Discharges]]</f>
        <v>0</v>
      </c>
      <c r="I5">
        <f>I4+Table1[[#This Row],[Daily Cases]]</f>
        <v>1</v>
      </c>
    </row>
    <row r="6" spans="1:9" x14ac:dyDescent="0.25">
      <c r="A6" s="2">
        <v>43892</v>
      </c>
      <c r="B6">
        <v>0</v>
      </c>
      <c r="C6">
        <v>0</v>
      </c>
      <c r="D6">
        <v>0</v>
      </c>
      <c r="E6">
        <f>Table1[[#This Row],[Daily Cases]]-Table1[[#This Row],[Discharges]]-Table1[[#This Row],[Deaths]]</f>
        <v>0</v>
      </c>
      <c r="F6">
        <f>Table1[[#This Row],[Daily Active Cases]]+F5</f>
        <v>1</v>
      </c>
      <c r="G6">
        <f>G5+Table1[[#This Row],[Deaths]]</f>
        <v>0</v>
      </c>
      <c r="H6">
        <f>H5+Table1[[#This Row],[Discharges]]</f>
        <v>0</v>
      </c>
      <c r="I6">
        <f>I5+Table1[[#This Row],[Daily Cases]]</f>
        <v>1</v>
      </c>
    </row>
    <row r="7" spans="1:9" x14ac:dyDescent="0.25">
      <c r="A7" s="2">
        <v>43893</v>
      </c>
      <c r="B7">
        <v>0</v>
      </c>
      <c r="C7">
        <v>0</v>
      </c>
      <c r="D7">
        <v>0</v>
      </c>
      <c r="E7">
        <f>Table1[[#This Row],[Daily Cases]]-Table1[[#This Row],[Discharges]]-Table1[[#This Row],[Deaths]]</f>
        <v>0</v>
      </c>
      <c r="F7">
        <f>Table1[[#This Row],[Daily Active Cases]]+F6</f>
        <v>1</v>
      </c>
      <c r="G7">
        <f>G6+Table1[[#This Row],[Deaths]]</f>
        <v>0</v>
      </c>
      <c r="H7">
        <f>H6+Table1[[#This Row],[Discharges]]</f>
        <v>0</v>
      </c>
      <c r="I7">
        <f>I6+Table1[[#This Row],[Daily Cases]]</f>
        <v>1</v>
      </c>
    </row>
    <row r="8" spans="1:9" x14ac:dyDescent="0.25">
      <c r="A8" s="2">
        <v>43894</v>
      </c>
      <c r="B8">
        <v>0</v>
      </c>
      <c r="C8">
        <v>0</v>
      </c>
      <c r="D8">
        <v>0</v>
      </c>
      <c r="E8">
        <f>Table1[[#This Row],[Daily Cases]]-Table1[[#This Row],[Discharges]]-Table1[[#This Row],[Deaths]]</f>
        <v>0</v>
      </c>
      <c r="F8">
        <f>Table1[[#This Row],[Daily Active Cases]]+F7</f>
        <v>1</v>
      </c>
      <c r="G8">
        <f>G7+Table1[[#This Row],[Deaths]]</f>
        <v>0</v>
      </c>
      <c r="H8">
        <f>H7+Table1[[#This Row],[Discharges]]</f>
        <v>0</v>
      </c>
      <c r="I8">
        <f>I7+Table1[[#This Row],[Daily Cases]]</f>
        <v>1</v>
      </c>
    </row>
    <row r="9" spans="1:9" x14ac:dyDescent="0.25">
      <c r="A9" s="2">
        <v>43895</v>
      </c>
      <c r="B9">
        <v>0</v>
      </c>
      <c r="C9">
        <v>0</v>
      </c>
      <c r="D9">
        <v>0</v>
      </c>
      <c r="E9">
        <f>Table1[[#This Row],[Daily Cases]]-Table1[[#This Row],[Discharges]]-Table1[[#This Row],[Deaths]]</f>
        <v>0</v>
      </c>
      <c r="F9">
        <f>Table1[[#This Row],[Daily Active Cases]]+F8</f>
        <v>1</v>
      </c>
      <c r="G9">
        <f>G8+Table1[[#This Row],[Deaths]]</f>
        <v>0</v>
      </c>
      <c r="H9">
        <f>H8+Table1[[#This Row],[Discharges]]</f>
        <v>0</v>
      </c>
      <c r="I9">
        <f>I8+Table1[[#This Row],[Daily Cases]]</f>
        <v>1</v>
      </c>
    </row>
    <row r="10" spans="1:9" x14ac:dyDescent="0.25">
      <c r="A10" s="2">
        <v>43896</v>
      </c>
      <c r="B10">
        <v>0</v>
      </c>
      <c r="C10">
        <v>0</v>
      </c>
      <c r="D10">
        <v>0</v>
      </c>
      <c r="E10">
        <f>Table1[[#This Row],[Daily Cases]]-Table1[[#This Row],[Discharges]]-Table1[[#This Row],[Deaths]]</f>
        <v>0</v>
      </c>
      <c r="F10">
        <f>Table1[[#This Row],[Daily Active Cases]]+F9</f>
        <v>1</v>
      </c>
      <c r="G10">
        <f>G9+Table1[[#This Row],[Deaths]]</f>
        <v>0</v>
      </c>
      <c r="H10">
        <f>H9+Table1[[#This Row],[Discharges]]</f>
        <v>0</v>
      </c>
      <c r="I10">
        <f>I9+Table1[[#This Row],[Daily Cases]]</f>
        <v>1</v>
      </c>
    </row>
    <row r="11" spans="1:9" x14ac:dyDescent="0.25">
      <c r="A11" s="2">
        <v>43897</v>
      </c>
      <c r="B11">
        <v>0</v>
      </c>
      <c r="C11">
        <v>0</v>
      </c>
      <c r="D11">
        <v>0</v>
      </c>
      <c r="E11">
        <f>Table1[[#This Row],[Daily Cases]]-Table1[[#This Row],[Discharges]]-Table1[[#This Row],[Deaths]]</f>
        <v>0</v>
      </c>
      <c r="F11">
        <f>Table1[[#This Row],[Daily Active Cases]]+F10</f>
        <v>1</v>
      </c>
      <c r="G11">
        <f>G10+Table1[[#This Row],[Deaths]]</f>
        <v>0</v>
      </c>
      <c r="H11">
        <f>H10+Table1[[#This Row],[Discharges]]</f>
        <v>0</v>
      </c>
      <c r="I11">
        <f>I10+Table1[[#This Row],[Daily Cases]]</f>
        <v>1</v>
      </c>
    </row>
    <row r="12" spans="1:9" x14ac:dyDescent="0.25">
      <c r="A12" s="2">
        <v>43898</v>
      </c>
      <c r="B12">
        <v>0</v>
      </c>
      <c r="C12">
        <v>0</v>
      </c>
      <c r="D12">
        <v>0</v>
      </c>
      <c r="E12">
        <f>Table1[[#This Row],[Daily Cases]]-Table1[[#This Row],[Discharges]]-Table1[[#This Row],[Deaths]]</f>
        <v>0</v>
      </c>
      <c r="F12">
        <f>Table1[[#This Row],[Daily Active Cases]]+F11</f>
        <v>1</v>
      </c>
      <c r="G12">
        <f>G11+Table1[[#This Row],[Deaths]]</f>
        <v>0</v>
      </c>
      <c r="H12">
        <f>H11+Table1[[#This Row],[Discharges]]</f>
        <v>0</v>
      </c>
      <c r="I12">
        <f>I11+Table1[[#This Row],[Daily Cases]]</f>
        <v>1</v>
      </c>
    </row>
    <row r="13" spans="1:9" x14ac:dyDescent="0.25">
      <c r="A13" s="2">
        <v>43899</v>
      </c>
      <c r="B13">
        <v>1</v>
      </c>
      <c r="C13">
        <v>0</v>
      </c>
      <c r="D13">
        <v>0</v>
      </c>
      <c r="E13">
        <f>Table1[[#This Row],[Daily Cases]]-Table1[[#This Row],[Discharges]]-Table1[[#This Row],[Deaths]]</f>
        <v>1</v>
      </c>
      <c r="F13">
        <f>Table1[[#This Row],[Daily Active Cases]]+F12</f>
        <v>2</v>
      </c>
      <c r="G13">
        <f>G12+Table1[[#This Row],[Deaths]]</f>
        <v>0</v>
      </c>
      <c r="H13">
        <f>H12+Table1[[#This Row],[Discharges]]</f>
        <v>0</v>
      </c>
      <c r="I13">
        <f>I12+Table1[[#This Row],[Daily Cases]]</f>
        <v>2</v>
      </c>
    </row>
    <row r="14" spans="1:9" x14ac:dyDescent="0.25">
      <c r="A14" s="2">
        <v>43900</v>
      </c>
      <c r="B14">
        <v>0</v>
      </c>
      <c r="C14">
        <v>0</v>
      </c>
      <c r="D14">
        <v>0</v>
      </c>
      <c r="E14">
        <f>Table1[[#This Row],[Daily Cases]]-Table1[[#This Row],[Discharges]]-Table1[[#This Row],[Deaths]]</f>
        <v>0</v>
      </c>
      <c r="F14">
        <f>Table1[[#This Row],[Daily Active Cases]]+F13</f>
        <v>2</v>
      </c>
      <c r="G14">
        <f>G13+Table1[[#This Row],[Deaths]]</f>
        <v>0</v>
      </c>
      <c r="H14">
        <f>H13+Table1[[#This Row],[Discharges]]</f>
        <v>0</v>
      </c>
      <c r="I14">
        <f>I13+Table1[[#This Row],[Daily Cases]]</f>
        <v>2</v>
      </c>
    </row>
    <row r="15" spans="1:9" x14ac:dyDescent="0.25">
      <c r="A15" s="2">
        <v>43901</v>
      </c>
      <c r="B15">
        <v>0</v>
      </c>
      <c r="C15">
        <v>0</v>
      </c>
      <c r="D15">
        <v>0</v>
      </c>
      <c r="E15">
        <f>Table1[[#This Row],[Daily Cases]]-Table1[[#This Row],[Discharges]]-Table1[[#This Row],[Deaths]]</f>
        <v>0</v>
      </c>
      <c r="F15">
        <f>Table1[[#This Row],[Daily Active Cases]]+F14</f>
        <v>2</v>
      </c>
      <c r="G15">
        <f>G14+Table1[[#This Row],[Deaths]]</f>
        <v>0</v>
      </c>
      <c r="H15">
        <f>H14+Table1[[#This Row],[Discharges]]</f>
        <v>0</v>
      </c>
      <c r="I15">
        <f>I14+Table1[[#This Row],[Daily Cases]]</f>
        <v>2</v>
      </c>
    </row>
    <row r="16" spans="1:9" x14ac:dyDescent="0.25">
      <c r="A16" s="2">
        <v>43902</v>
      </c>
      <c r="B16">
        <v>0</v>
      </c>
      <c r="C16">
        <v>0</v>
      </c>
      <c r="D16">
        <v>0</v>
      </c>
      <c r="E16">
        <f>Table1[[#This Row],[Daily Cases]]-Table1[[#This Row],[Discharges]]-Table1[[#This Row],[Deaths]]</f>
        <v>0</v>
      </c>
      <c r="F16">
        <f>Table1[[#This Row],[Daily Active Cases]]+F15</f>
        <v>2</v>
      </c>
      <c r="G16">
        <f>G15+Table1[[#This Row],[Deaths]]</f>
        <v>0</v>
      </c>
      <c r="H16">
        <f>H15+Table1[[#This Row],[Discharges]]</f>
        <v>0</v>
      </c>
      <c r="I16">
        <f>I15+Table1[[#This Row],[Daily Cases]]</f>
        <v>2</v>
      </c>
    </row>
    <row r="17" spans="1:12" x14ac:dyDescent="0.25">
      <c r="A17" s="2">
        <v>43903</v>
      </c>
      <c r="B17">
        <v>0</v>
      </c>
      <c r="C17">
        <v>1</v>
      </c>
      <c r="D17">
        <v>0</v>
      </c>
      <c r="E17">
        <f>Table1[[#This Row],[Daily Cases]]-Table1[[#This Row],[Discharges]]-Table1[[#This Row],[Deaths]]</f>
        <v>-1</v>
      </c>
      <c r="F17">
        <f>Table1[[#This Row],[Daily Active Cases]]+F16</f>
        <v>1</v>
      </c>
      <c r="G17">
        <f>G16+Table1[[#This Row],[Deaths]]</f>
        <v>0</v>
      </c>
      <c r="H17">
        <f>H16+Table1[[#This Row],[Discharges]]</f>
        <v>1</v>
      </c>
      <c r="I17">
        <f>I16+Table1[[#This Row],[Daily Cases]]</f>
        <v>2</v>
      </c>
    </row>
    <row r="18" spans="1:12" x14ac:dyDescent="0.25">
      <c r="A18" s="2">
        <v>43904</v>
      </c>
      <c r="B18">
        <v>0</v>
      </c>
      <c r="C18">
        <v>0</v>
      </c>
      <c r="D18">
        <v>0</v>
      </c>
      <c r="E18">
        <f>Table1[[#This Row],[Daily Cases]]-Table1[[#This Row],[Discharges]]-Table1[[#This Row],[Deaths]]</f>
        <v>0</v>
      </c>
      <c r="F18">
        <f>Table1[[#This Row],[Daily Active Cases]]+F17</f>
        <v>1</v>
      </c>
      <c r="G18">
        <f>G17+Table1[[#This Row],[Deaths]]</f>
        <v>0</v>
      </c>
      <c r="H18">
        <f>H17+Table1[[#This Row],[Discharges]]</f>
        <v>1</v>
      </c>
      <c r="I18">
        <f>I17+Table1[[#This Row],[Daily Cases]]</f>
        <v>2</v>
      </c>
    </row>
    <row r="19" spans="1:12" x14ac:dyDescent="0.25">
      <c r="A19" s="2">
        <v>43905</v>
      </c>
      <c r="B19">
        <v>0</v>
      </c>
      <c r="C19">
        <v>0</v>
      </c>
      <c r="D19">
        <v>0</v>
      </c>
      <c r="E19">
        <f>Table1[[#This Row],[Daily Cases]]-Table1[[#This Row],[Discharges]]-Table1[[#This Row],[Deaths]]</f>
        <v>0</v>
      </c>
      <c r="F19">
        <f>Table1[[#This Row],[Daily Active Cases]]+F18</f>
        <v>1</v>
      </c>
      <c r="G19">
        <f>G18+Table1[[#This Row],[Deaths]]</f>
        <v>0</v>
      </c>
      <c r="H19">
        <f>H18+Table1[[#This Row],[Discharges]]</f>
        <v>1</v>
      </c>
      <c r="I19">
        <f>I18+Table1[[#This Row],[Daily Cases]]</f>
        <v>2</v>
      </c>
    </row>
    <row r="20" spans="1:12" x14ac:dyDescent="0.25">
      <c r="A20" s="2">
        <v>43906</v>
      </c>
      <c r="B20">
        <v>1</v>
      </c>
      <c r="C20">
        <v>0</v>
      </c>
      <c r="D20">
        <v>0</v>
      </c>
      <c r="E20">
        <f>Table1[[#This Row],[Daily Cases]]-Table1[[#This Row],[Discharges]]-Table1[[#This Row],[Deaths]]</f>
        <v>1</v>
      </c>
      <c r="F20">
        <f>Table1[[#This Row],[Daily Active Cases]]+F19</f>
        <v>2</v>
      </c>
      <c r="G20">
        <f>G19+Table1[[#This Row],[Deaths]]</f>
        <v>0</v>
      </c>
      <c r="H20">
        <f>H19+Table1[[#This Row],[Discharges]]</f>
        <v>1</v>
      </c>
      <c r="I20">
        <f>I19+Table1[[#This Row],[Daily Cases]]</f>
        <v>3</v>
      </c>
    </row>
    <row r="21" spans="1:12" x14ac:dyDescent="0.25">
      <c r="A21" s="2">
        <v>43907</v>
      </c>
      <c r="B21">
        <v>0</v>
      </c>
      <c r="C21">
        <v>0</v>
      </c>
      <c r="D21">
        <v>0</v>
      </c>
      <c r="E21">
        <f>Table1[[#This Row],[Daily Cases]]-Table1[[#This Row],[Discharges]]-Table1[[#This Row],[Deaths]]</f>
        <v>0</v>
      </c>
      <c r="F21">
        <f>Table1[[#This Row],[Daily Active Cases]]+F20</f>
        <v>2</v>
      </c>
      <c r="G21">
        <f>G20+Table1[[#This Row],[Deaths]]</f>
        <v>0</v>
      </c>
      <c r="H21">
        <f>H20+Table1[[#This Row],[Discharges]]</f>
        <v>1</v>
      </c>
      <c r="I21">
        <f>I20+Table1[[#This Row],[Daily Cases]]</f>
        <v>3</v>
      </c>
    </row>
    <row r="22" spans="1:12" x14ac:dyDescent="0.25">
      <c r="A22" s="2">
        <v>43908</v>
      </c>
      <c r="B22">
        <v>5</v>
      </c>
      <c r="C22">
        <v>0</v>
      </c>
      <c r="D22">
        <v>0</v>
      </c>
      <c r="E22">
        <f>Table1[[#This Row],[Daily Cases]]-Table1[[#This Row],[Discharges]]-Table1[[#This Row],[Deaths]]</f>
        <v>5</v>
      </c>
      <c r="F22">
        <f>Table1[[#This Row],[Daily Active Cases]]+F21</f>
        <v>7</v>
      </c>
      <c r="G22">
        <f>G21+Table1[[#This Row],[Deaths]]</f>
        <v>0</v>
      </c>
      <c r="H22">
        <f>H21+Table1[[#This Row],[Discharges]]</f>
        <v>1</v>
      </c>
      <c r="I22">
        <f>I21+Table1[[#This Row],[Daily Cases]]</f>
        <v>8</v>
      </c>
    </row>
    <row r="23" spans="1:12" x14ac:dyDescent="0.25">
      <c r="A23" s="2">
        <v>43909</v>
      </c>
      <c r="B23">
        <v>4</v>
      </c>
      <c r="C23">
        <v>0</v>
      </c>
      <c r="D23">
        <v>0</v>
      </c>
      <c r="E23">
        <f>Table1[[#This Row],[Daily Cases]]-Table1[[#This Row],[Discharges]]-Table1[[#This Row],[Deaths]]</f>
        <v>4</v>
      </c>
      <c r="F23">
        <f>Table1[[#This Row],[Daily Active Cases]]+F22</f>
        <v>11</v>
      </c>
      <c r="G23">
        <f>G22+Table1[[#This Row],[Deaths]]</f>
        <v>0</v>
      </c>
      <c r="H23">
        <f>H22+Table1[[#This Row],[Discharges]]</f>
        <v>1</v>
      </c>
      <c r="I23">
        <f>I22+Table1[[#This Row],[Daily Cases]]</f>
        <v>12</v>
      </c>
    </row>
    <row r="24" spans="1:12" x14ac:dyDescent="0.25">
      <c r="A24" s="2">
        <v>43910</v>
      </c>
      <c r="B24">
        <v>10</v>
      </c>
      <c r="C24">
        <v>1</v>
      </c>
      <c r="D24">
        <v>0</v>
      </c>
      <c r="E24">
        <f>Table1[[#This Row],[Daily Cases]]-Table1[[#This Row],[Discharges]]-Table1[[#This Row],[Deaths]]</f>
        <v>9</v>
      </c>
      <c r="F24">
        <f>Table1[[#This Row],[Daily Active Cases]]+F23</f>
        <v>20</v>
      </c>
      <c r="G24">
        <f>G23+Table1[[#This Row],[Deaths]]</f>
        <v>0</v>
      </c>
      <c r="H24">
        <f>H23+Table1[[#This Row],[Discharges]]</f>
        <v>2</v>
      </c>
      <c r="I24">
        <f>I23+Table1[[#This Row],[Daily Cases]]</f>
        <v>22</v>
      </c>
    </row>
    <row r="25" spans="1:12" x14ac:dyDescent="0.25">
      <c r="A25" s="2">
        <v>43911</v>
      </c>
      <c r="B25">
        <v>3</v>
      </c>
      <c r="C25">
        <v>0</v>
      </c>
      <c r="D25">
        <v>0</v>
      </c>
      <c r="E25">
        <f>Table1[[#This Row],[Daily Cases]]-Table1[[#This Row],[Discharges]]-Table1[[#This Row],[Deaths]]</f>
        <v>3</v>
      </c>
      <c r="F25">
        <f>Table1[[#This Row],[Daily Active Cases]]+F24</f>
        <v>23</v>
      </c>
      <c r="G25">
        <f>G24+Table1[[#This Row],[Deaths]]</f>
        <v>0</v>
      </c>
      <c r="H25">
        <f>H24+Table1[[#This Row],[Discharges]]</f>
        <v>2</v>
      </c>
      <c r="I25">
        <f>I24+Table1[[#This Row],[Daily Cases]]</f>
        <v>25</v>
      </c>
    </row>
    <row r="26" spans="1:12" x14ac:dyDescent="0.25">
      <c r="A26" s="2">
        <v>43912</v>
      </c>
      <c r="B26">
        <v>5</v>
      </c>
      <c r="C26">
        <v>0</v>
      </c>
      <c r="D26">
        <v>0</v>
      </c>
      <c r="E26">
        <f>Table1[[#This Row],[Daily Cases]]-Table1[[#This Row],[Discharges]]-Table1[[#This Row],[Deaths]]</f>
        <v>5</v>
      </c>
      <c r="F26">
        <f>Table1[[#This Row],[Daily Active Cases]]+F25</f>
        <v>28</v>
      </c>
      <c r="G26">
        <f>G25+Table1[[#This Row],[Deaths]]</f>
        <v>0</v>
      </c>
      <c r="H26">
        <f>H25+Table1[[#This Row],[Discharges]]</f>
        <v>2</v>
      </c>
      <c r="I26">
        <f>I25+Table1[[#This Row],[Daily Cases]]</f>
        <v>30</v>
      </c>
      <c r="K26" t="s">
        <v>3</v>
      </c>
      <c r="L26">
        <f>SUM(B:B)</f>
        <v>1532</v>
      </c>
    </row>
    <row r="27" spans="1:12" x14ac:dyDescent="0.25">
      <c r="A27" s="2">
        <v>43913</v>
      </c>
      <c r="B27">
        <v>10</v>
      </c>
      <c r="C27">
        <v>0</v>
      </c>
      <c r="D27">
        <v>1</v>
      </c>
      <c r="E27">
        <f>Table1[[#This Row],[Daily Cases]]-Table1[[#This Row],[Discharges]]-Table1[[#This Row],[Deaths]]</f>
        <v>9</v>
      </c>
      <c r="F27">
        <f>Table1[[#This Row],[Daily Active Cases]]+F26</f>
        <v>37</v>
      </c>
      <c r="G27">
        <f>G26+Table1[[#This Row],[Deaths]]</f>
        <v>1</v>
      </c>
      <c r="H27">
        <f>H26+Table1[[#This Row],[Discharges]]</f>
        <v>2</v>
      </c>
      <c r="I27">
        <f>I26+Table1[[#This Row],[Daily Cases]]</f>
        <v>40</v>
      </c>
      <c r="K27" t="s">
        <v>2</v>
      </c>
      <c r="L27">
        <f>SUM(C:C)</f>
        <v>255</v>
      </c>
    </row>
    <row r="28" spans="1:12" x14ac:dyDescent="0.25">
      <c r="A28" s="2">
        <v>43914</v>
      </c>
      <c r="B28">
        <v>4</v>
      </c>
      <c r="C28">
        <v>0</v>
      </c>
      <c r="D28">
        <v>0</v>
      </c>
      <c r="E28">
        <f>Table1[[#This Row],[Daily Cases]]-Table1[[#This Row],[Discharges]]-Table1[[#This Row],[Deaths]]</f>
        <v>4</v>
      </c>
      <c r="F28">
        <f>Table1[[#This Row],[Daily Active Cases]]+F27</f>
        <v>41</v>
      </c>
      <c r="G28">
        <f>G27+Table1[[#This Row],[Deaths]]</f>
        <v>1</v>
      </c>
      <c r="H28">
        <f>H27+Table1[[#This Row],[Discharges]]</f>
        <v>2</v>
      </c>
      <c r="I28">
        <f>I27+Table1[[#This Row],[Daily Cases]]</f>
        <v>44</v>
      </c>
      <c r="K28" t="s">
        <v>1</v>
      </c>
      <c r="L28">
        <f>SUM(D:D)</f>
        <v>44</v>
      </c>
    </row>
    <row r="29" spans="1:12" x14ac:dyDescent="0.25">
      <c r="A29" s="2">
        <v>43915</v>
      </c>
      <c r="B29">
        <v>7</v>
      </c>
      <c r="C29">
        <v>0</v>
      </c>
      <c r="D29">
        <v>0</v>
      </c>
      <c r="E29">
        <f>Table1[[#This Row],[Daily Cases]]-Table1[[#This Row],[Discharges]]-Table1[[#This Row],[Deaths]]</f>
        <v>7</v>
      </c>
      <c r="F29">
        <f>Table1[[#This Row],[Daily Active Cases]]+F28</f>
        <v>48</v>
      </c>
      <c r="G29">
        <f>G28+Table1[[#This Row],[Deaths]]</f>
        <v>1</v>
      </c>
      <c r="H29">
        <f>H28+Table1[[#This Row],[Discharges]]</f>
        <v>2</v>
      </c>
      <c r="I29">
        <f>I28+Table1[[#This Row],[Daily Cases]]</f>
        <v>51</v>
      </c>
      <c r="K29" t="s">
        <v>0</v>
      </c>
      <c r="L29">
        <f>SUM(E:E)</f>
        <v>1233</v>
      </c>
    </row>
    <row r="30" spans="1:12" x14ac:dyDescent="0.25">
      <c r="A30" s="2">
        <v>43916</v>
      </c>
      <c r="B30">
        <v>14</v>
      </c>
      <c r="C30">
        <v>1</v>
      </c>
      <c r="D30">
        <v>0</v>
      </c>
      <c r="E30">
        <f>Table1[[#This Row],[Daily Cases]]-Table1[[#This Row],[Discharges]]-Table1[[#This Row],[Deaths]]</f>
        <v>13</v>
      </c>
      <c r="F30">
        <f>Table1[[#This Row],[Daily Active Cases]]+F29</f>
        <v>61</v>
      </c>
      <c r="G30">
        <f>G29+Table1[[#This Row],[Deaths]]</f>
        <v>1</v>
      </c>
      <c r="H30">
        <f>H29+Table1[[#This Row],[Discharges]]</f>
        <v>3</v>
      </c>
      <c r="I30">
        <f>I29+Table1[[#This Row],[Daily Cases]]</f>
        <v>65</v>
      </c>
    </row>
    <row r="31" spans="1:12" x14ac:dyDescent="0.25">
      <c r="A31" s="2">
        <v>43917</v>
      </c>
      <c r="B31">
        <v>16</v>
      </c>
      <c r="C31">
        <v>0</v>
      </c>
      <c r="D31">
        <v>0</v>
      </c>
      <c r="E31">
        <f>Table1[[#This Row],[Daily Cases]]-Table1[[#This Row],[Discharges]]-Table1[[#This Row],[Deaths]]</f>
        <v>16</v>
      </c>
      <c r="F31">
        <f>Table1[[#This Row],[Daily Active Cases]]+F30</f>
        <v>77</v>
      </c>
      <c r="G31">
        <f>G30+Table1[[#This Row],[Deaths]]</f>
        <v>1</v>
      </c>
      <c r="H31">
        <f>H30+Table1[[#This Row],[Discharges]]</f>
        <v>3</v>
      </c>
      <c r="I31">
        <f>I30+Table1[[#This Row],[Daily Cases]]</f>
        <v>81</v>
      </c>
    </row>
    <row r="32" spans="1:12" x14ac:dyDescent="0.25">
      <c r="A32" s="2">
        <v>43918</v>
      </c>
      <c r="B32">
        <v>16</v>
      </c>
      <c r="C32">
        <v>0</v>
      </c>
      <c r="D32">
        <v>0</v>
      </c>
      <c r="E32">
        <f>Table1[[#This Row],[Daily Cases]]-Table1[[#This Row],[Discharges]]-Table1[[#This Row],[Deaths]]</f>
        <v>16</v>
      </c>
      <c r="F32">
        <f>Table1[[#This Row],[Daily Active Cases]]+F31</f>
        <v>93</v>
      </c>
      <c r="G32">
        <f>G31+Table1[[#This Row],[Deaths]]</f>
        <v>1</v>
      </c>
      <c r="H32">
        <f>H31+Table1[[#This Row],[Discharges]]</f>
        <v>3</v>
      </c>
      <c r="I32">
        <f>I31+Table1[[#This Row],[Daily Cases]]</f>
        <v>97</v>
      </c>
    </row>
    <row r="33" spans="1:9" x14ac:dyDescent="0.25">
      <c r="A33" s="2">
        <v>43919</v>
      </c>
      <c r="B33">
        <v>14</v>
      </c>
      <c r="C33">
        <v>0</v>
      </c>
      <c r="D33">
        <v>0</v>
      </c>
      <c r="E33">
        <f>Table1[[#This Row],[Daily Cases]]-Table1[[#This Row],[Discharges]]-Table1[[#This Row],[Deaths]]</f>
        <v>14</v>
      </c>
      <c r="F33">
        <f>Table1[[#This Row],[Daily Active Cases]]+F32</f>
        <v>107</v>
      </c>
      <c r="G33">
        <f>G32+Table1[[#This Row],[Deaths]]</f>
        <v>1</v>
      </c>
      <c r="H33">
        <f>H32+Table1[[#This Row],[Discharges]]</f>
        <v>3</v>
      </c>
      <c r="I33">
        <f>I32+Table1[[#This Row],[Daily Cases]]</f>
        <v>111</v>
      </c>
    </row>
    <row r="34" spans="1:9" x14ac:dyDescent="0.25">
      <c r="A34" s="2">
        <v>43920</v>
      </c>
      <c r="B34">
        <v>20</v>
      </c>
      <c r="C34">
        <v>5</v>
      </c>
      <c r="D34">
        <v>1</v>
      </c>
      <c r="E34">
        <f>Table1[[#This Row],[Daily Cases]]-Table1[[#This Row],[Discharges]]-Table1[[#This Row],[Deaths]]</f>
        <v>14</v>
      </c>
      <c r="F34">
        <f>Table1[[#This Row],[Daily Active Cases]]+F33</f>
        <v>121</v>
      </c>
      <c r="G34">
        <f>G33+Table1[[#This Row],[Deaths]]</f>
        <v>2</v>
      </c>
      <c r="H34">
        <f>H33+Table1[[#This Row],[Discharges]]</f>
        <v>8</v>
      </c>
      <c r="I34">
        <f>I33+Table1[[#This Row],[Daily Cases]]</f>
        <v>131</v>
      </c>
    </row>
    <row r="35" spans="1:9" x14ac:dyDescent="0.25">
      <c r="A35" s="2">
        <v>43921</v>
      </c>
      <c r="B35">
        <v>8</v>
      </c>
      <c r="C35">
        <v>1</v>
      </c>
      <c r="D35">
        <v>0</v>
      </c>
      <c r="E35">
        <f>Table1[[#This Row],[Daily Cases]]-Table1[[#This Row],[Discharges]]-Table1[[#This Row],[Deaths]]</f>
        <v>7</v>
      </c>
      <c r="F35">
        <f>Table1[[#This Row],[Daily Active Cases]]+F34</f>
        <v>128</v>
      </c>
      <c r="G35">
        <f>G34+Table1[[#This Row],[Deaths]]</f>
        <v>2</v>
      </c>
      <c r="H35">
        <f>H34+Table1[[#This Row],[Discharges]]</f>
        <v>9</v>
      </c>
      <c r="I35">
        <f>I34+Table1[[#This Row],[Daily Cases]]</f>
        <v>139</v>
      </c>
    </row>
    <row r="36" spans="1:9" x14ac:dyDescent="0.25">
      <c r="A36" s="2">
        <v>43922</v>
      </c>
      <c r="B36">
        <v>35</v>
      </c>
      <c r="C36">
        <v>0</v>
      </c>
      <c r="D36">
        <v>0</v>
      </c>
      <c r="E36">
        <f>Table1[[#This Row],[Daily Cases]]-Table1[[#This Row],[Discharges]]-Table1[[#This Row],[Deaths]]</f>
        <v>35</v>
      </c>
      <c r="F36">
        <f>Table1[[#This Row],[Daily Active Cases]]+F35</f>
        <v>163</v>
      </c>
      <c r="G36">
        <f>G35+Table1[[#This Row],[Deaths]]</f>
        <v>2</v>
      </c>
      <c r="H36">
        <f>H35+Table1[[#This Row],[Discharges]]</f>
        <v>9</v>
      </c>
      <c r="I36">
        <f>I35+Table1[[#This Row],[Daily Cases]]</f>
        <v>174</v>
      </c>
    </row>
    <row r="37" spans="1:9" x14ac:dyDescent="0.25">
      <c r="A37" s="2">
        <v>43923</v>
      </c>
      <c r="B37">
        <v>10</v>
      </c>
      <c r="C37">
        <v>11</v>
      </c>
      <c r="D37">
        <v>0</v>
      </c>
      <c r="E37">
        <f>Table1[[#This Row],[Daily Cases]]-Table1[[#This Row],[Discharges]]-Table1[[#This Row],[Deaths]]</f>
        <v>-1</v>
      </c>
      <c r="F37">
        <f>Table1[[#This Row],[Daily Active Cases]]+F36</f>
        <v>162</v>
      </c>
      <c r="G37">
        <f>G36+Table1[[#This Row],[Deaths]]</f>
        <v>2</v>
      </c>
      <c r="H37">
        <f>H36+Table1[[#This Row],[Discharges]]</f>
        <v>20</v>
      </c>
      <c r="I37">
        <f>I36+Table1[[#This Row],[Daily Cases]]</f>
        <v>184</v>
      </c>
    </row>
    <row r="38" spans="1:9" x14ac:dyDescent="0.25">
      <c r="A38" s="2">
        <v>43924</v>
      </c>
      <c r="B38">
        <v>25</v>
      </c>
      <c r="C38">
        <v>5</v>
      </c>
      <c r="D38">
        <v>2</v>
      </c>
      <c r="E38">
        <f>Table1[[#This Row],[Daily Cases]]-Table1[[#This Row],[Discharges]]-Table1[[#This Row],[Deaths]]</f>
        <v>18</v>
      </c>
      <c r="F38">
        <f>Table1[[#This Row],[Daily Active Cases]]+F37</f>
        <v>180</v>
      </c>
      <c r="G38">
        <f>G37+Table1[[#This Row],[Deaths]]</f>
        <v>4</v>
      </c>
      <c r="H38">
        <f>H37+Table1[[#This Row],[Discharges]]</f>
        <v>25</v>
      </c>
      <c r="I38">
        <f>I37+Table1[[#This Row],[Daily Cases]]</f>
        <v>209</v>
      </c>
    </row>
    <row r="39" spans="1:9" x14ac:dyDescent="0.25">
      <c r="A39" s="2">
        <v>43925</v>
      </c>
      <c r="B39">
        <v>5</v>
      </c>
      <c r="C39">
        <v>0</v>
      </c>
      <c r="D39">
        <v>0</v>
      </c>
      <c r="E39">
        <f>Table1[[#This Row],[Daily Cases]]-Table1[[#This Row],[Discharges]]-Table1[[#This Row],[Deaths]]</f>
        <v>5</v>
      </c>
      <c r="F39">
        <f>Table1[[#This Row],[Daily Active Cases]]+F38</f>
        <v>185</v>
      </c>
      <c r="G39">
        <f>G38+Table1[[#This Row],[Deaths]]</f>
        <v>4</v>
      </c>
      <c r="H39">
        <f>H38+Table1[[#This Row],[Discharges]]</f>
        <v>25</v>
      </c>
      <c r="I39">
        <f>I38+Table1[[#This Row],[Daily Cases]]</f>
        <v>214</v>
      </c>
    </row>
    <row r="40" spans="1:9" x14ac:dyDescent="0.25">
      <c r="A40" s="2">
        <v>43926</v>
      </c>
      <c r="B40">
        <v>18</v>
      </c>
      <c r="C40">
        <v>8</v>
      </c>
      <c r="D40">
        <v>1</v>
      </c>
      <c r="E40">
        <f>Table1[[#This Row],[Daily Cases]]-Table1[[#This Row],[Discharges]]-Table1[[#This Row],[Deaths]]</f>
        <v>9</v>
      </c>
      <c r="F40">
        <f>Table1[[#This Row],[Daily Active Cases]]+F39</f>
        <v>194</v>
      </c>
      <c r="G40">
        <f>G39+Table1[[#This Row],[Deaths]]</f>
        <v>5</v>
      </c>
      <c r="H40">
        <f>H39+Table1[[#This Row],[Discharges]]</f>
        <v>33</v>
      </c>
      <c r="I40">
        <f>I39+Table1[[#This Row],[Daily Cases]]</f>
        <v>232</v>
      </c>
    </row>
    <row r="41" spans="1:9" x14ac:dyDescent="0.25">
      <c r="A41" s="2">
        <v>43927</v>
      </c>
      <c r="B41">
        <v>6</v>
      </c>
      <c r="C41">
        <v>2</v>
      </c>
      <c r="D41">
        <v>0</v>
      </c>
      <c r="E41">
        <f>Table1[[#This Row],[Daily Cases]]-Table1[[#This Row],[Discharges]]-Table1[[#This Row],[Deaths]]</f>
        <v>4</v>
      </c>
      <c r="F41">
        <f>Table1[[#This Row],[Daily Active Cases]]+F40</f>
        <v>198</v>
      </c>
      <c r="G41">
        <f>G40+Table1[[#This Row],[Deaths]]</f>
        <v>5</v>
      </c>
      <c r="H41">
        <f>H40+Table1[[#This Row],[Discharges]]</f>
        <v>35</v>
      </c>
      <c r="I41">
        <f>I40+Table1[[#This Row],[Daily Cases]]</f>
        <v>238</v>
      </c>
    </row>
    <row r="42" spans="1:9" x14ac:dyDescent="0.25">
      <c r="A42" s="2">
        <v>43928</v>
      </c>
      <c r="B42">
        <v>16</v>
      </c>
      <c r="C42">
        <v>9</v>
      </c>
      <c r="D42">
        <v>1</v>
      </c>
      <c r="E42">
        <f>Table1[[#This Row],[Daily Cases]]-Table1[[#This Row],[Discharges]]-Table1[[#This Row],[Deaths]]</f>
        <v>6</v>
      </c>
      <c r="F42">
        <f>Table1[[#This Row],[Daily Active Cases]]+F41</f>
        <v>204</v>
      </c>
      <c r="G42">
        <f>G41+Table1[[#This Row],[Deaths]]</f>
        <v>6</v>
      </c>
      <c r="H42">
        <f>H41+Table1[[#This Row],[Discharges]]</f>
        <v>44</v>
      </c>
      <c r="I42">
        <f>I41+Table1[[#This Row],[Daily Cases]]</f>
        <v>254</v>
      </c>
    </row>
    <row r="43" spans="1:9" x14ac:dyDescent="0.25">
      <c r="A43" s="2">
        <v>43929</v>
      </c>
      <c r="B43">
        <v>20</v>
      </c>
      <c r="C43">
        <v>0</v>
      </c>
      <c r="D43">
        <v>0</v>
      </c>
      <c r="E43">
        <f>Table1[[#This Row],[Daily Cases]]-Table1[[#This Row],[Discharges]]-Table1[[#This Row],[Deaths]]</f>
        <v>20</v>
      </c>
      <c r="F43">
        <f>Table1[[#This Row],[Daily Active Cases]]+F42</f>
        <v>224</v>
      </c>
      <c r="G43">
        <f>G42+Table1[[#This Row],[Deaths]]</f>
        <v>6</v>
      </c>
      <c r="H43">
        <f>H42+Table1[[#This Row],[Discharges]]</f>
        <v>44</v>
      </c>
      <c r="I43">
        <f>I42+Table1[[#This Row],[Daily Cases]]</f>
        <v>274</v>
      </c>
    </row>
    <row r="44" spans="1:9" x14ac:dyDescent="0.25">
      <c r="A44" s="2">
        <v>43930</v>
      </c>
      <c r="B44">
        <v>14</v>
      </c>
      <c r="C44">
        <v>7</v>
      </c>
      <c r="D44">
        <v>1</v>
      </c>
      <c r="E44">
        <f>Table1[[#This Row],[Daily Cases]]-Table1[[#This Row],[Discharges]]-Table1[[#This Row],[Deaths]]</f>
        <v>6</v>
      </c>
      <c r="F44">
        <f>Table1[[#This Row],[Daily Active Cases]]+F43</f>
        <v>230</v>
      </c>
      <c r="G44">
        <f>G43+Table1[[#This Row],[Deaths]]</f>
        <v>7</v>
      </c>
      <c r="H44">
        <f>H43+Table1[[#This Row],[Discharges]]</f>
        <v>51</v>
      </c>
      <c r="I44">
        <f>I43+Table1[[#This Row],[Daily Cases]]</f>
        <v>288</v>
      </c>
    </row>
    <row r="45" spans="1:9" x14ac:dyDescent="0.25">
      <c r="A45" s="2">
        <v>43931</v>
      </c>
      <c r="B45">
        <v>17</v>
      </c>
      <c r="C45">
        <v>7</v>
      </c>
      <c r="D45">
        <v>0</v>
      </c>
      <c r="E45">
        <f>Table1[[#This Row],[Daily Cases]]-Table1[[#This Row],[Discharges]]-Table1[[#This Row],[Deaths]]</f>
        <v>10</v>
      </c>
      <c r="F45">
        <f>Table1[[#This Row],[Daily Active Cases]]+F44</f>
        <v>240</v>
      </c>
      <c r="G45">
        <f>G44+Table1[[#This Row],[Deaths]]</f>
        <v>7</v>
      </c>
      <c r="H45">
        <f>H44+Table1[[#This Row],[Discharges]]</f>
        <v>58</v>
      </c>
      <c r="I45">
        <f>I44+Table1[[#This Row],[Daily Cases]]</f>
        <v>305</v>
      </c>
    </row>
    <row r="46" spans="1:9" x14ac:dyDescent="0.25">
      <c r="A46" s="2">
        <v>43932</v>
      </c>
      <c r="B46">
        <v>13</v>
      </c>
      <c r="C46">
        <v>12</v>
      </c>
      <c r="D46">
        <v>3</v>
      </c>
      <c r="E46">
        <f>Table1[[#This Row],[Daily Cases]]-Table1[[#This Row],[Discharges]]-Table1[[#This Row],[Deaths]]</f>
        <v>-2</v>
      </c>
      <c r="F46">
        <f>Table1[[#This Row],[Daily Active Cases]]+F45</f>
        <v>238</v>
      </c>
      <c r="G46">
        <f>G45+Table1[[#This Row],[Deaths]]</f>
        <v>10</v>
      </c>
      <c r="H46">
        <f>H45+Table1[[#This Row],[Discharges]]</f>
        <v>70</v>
      </c>
      <c r="I46">
        <f>I45+Table1[[#This Row],[Daily Cases]]</f>
        <v>318</v>
      </c>
    </row>
    <row r="47" spans="1:9" x14ac:dyDescent="0.25">
      <c r="A47" s="2">
        <v>43933</v>
      </c>
      <c r="B47">
        <v>5</v>
      </c>
      <c r="C47">
        <v>15</v>
      </c>
      <c r="D47">
        <v>0</v>
      </c>
      <c r="E47">
        <f>Table1[[#This Row],[Daily Cases]]-Table1[[#This Row],[Discharges]]-Table1[[#This Row],[Deaths]]</f>
        <v>-10</v>
      </c>
      <c r="F47">
        <f>Table1[[#This Row],[Daily Active Cases]]+F46</f>
        <v>228</v>
      </c>
      <c r="G47">
        <f>G46+Table1[[#This Row],[Deaths]]</f>
        <v>10</v>
      </c>
      <c r="H47">
        <f>H46+Table1[[#This Row],[Discharges]]</f>
        <v>85</v>
      </c>
      <c r="I47">
        <f>I46+Table1[[#This Row],[Daily Cases]]</f>
        <v>323</v>
      </c>
    </row>
    <row r="48" spans="1:9" x14ac:dyDescent="0.25">
      <c r="A48" s="2">
        <v>43934</v>
      </c>
      <c r="B48">
        <v>20</v>
      </c>
      <c r="C48">
        <v>6</v>
      </c>
      <c r="D48">
        <v>0</v>
      </c>
      <c r="E48">
        <f>Table1[[#This Row],[Daily Cases]]-Table1[[#This Row],[Discharges]]-Table1[[#This Row],[Deaths]]</f>
        <v>14</v>
      </c>
      <c r="F48">
        <f>Table1[[#This Row],[Daily Active Cases]]+F47</f>
        <v>242</v>
      </c>
      <c r="G48">
        <f>G47+Table1[[#This Row],[Deaths]]</f>
        <v>10</v>
      </c>
      <c r="H48">
        <f>H47+Table1[[#This Row],[Discharges]]</f>
        <v>91</v>
      </c>
      <c r="I48">
        <f>I47+Table1[[#This Row],[Daily Cases]]</f>
        <v>343</v>
      </c>
    </row>
    <row r="49" spans="1:9" x14ac:dyDescent="0.25">
      <c r="A49" s="2">
        <v>43935</v>
      </c>
      <c r="B49">
        <v>30</v>
      </c>
      <c r="C49">
        <v>8</v>
      </c>
      <c r="D49">
        <v>1</v>
      </c>
      <c r="E49">
        <f>Table1[[#This Row],[Daily Cases]]-Table1[[#This Row],[Discharges]]-Table1[[#This Row],[Deaths]]</f>
        <v>21</v>
      </c>
      <c r="F49">
        <f>Table1[[#This Row],[Daily Active Cases]]+F48</f>
        <v>263</v>
      </c>
      <c r="G49">
        <f>G48+Table1[[#This Row],[Deaths]]</f>
        <v>11</v>
      </c>
      <c r="H49">
        <f>H48+Table1[[#This Row],[Discharges]]</f>
        <v>99</v>
      </c>
      <c r="I49">
        <f>I48+Table1[[#This Row],[Daily Cases]]</f>
        <v>373</v>
      </c>
    </row>
    <row r="50" spans="1:9" x14ac:dyDescent="0.25">
      <c r="A50" s="2">
        <v>43936</v>
      </c>
      <c r="B50">
        <v>34</v>
      </c>
      <c r="C50">
        <v>29</v>
      </c>
      <c r="D50">
        <v>1</v>
      </c>
      <c r="E50">
        <f>Table1[[#This Row],[Daily Cases]]-Table1[[#This Row],[Discharges]]-Table1[[#This Row],[Deaths]]</f>
        <v>4</v>
      </c>
      <c r="F50">
        <f>Table1[[#This Row],[Daily Active Cases]]+F49</f>
        <v>267</v>
      </c>
      <c r="G50">
        <f>G49+Table1[[#This Row],[Deaths]]</f>
        <v>12</v>
      </c>
      <c r="H50">
        <f>H49+Table1[[#This Row],[Discharges]]</f>
        <v>128</v>
      </c>
      <c r="I50">
        <f>I49+Table1[[#This Row],[Daily Cases]]</f>
        <v>407</v>
      </c>
    </row>
    <row r="51" spans="1:9" x14ac:dyDescent="0.25">
      <c r="A51" s="2">
        <v>43937</v>
      </c>
      <c r="B51">
        <v>35</v>
      </c>
      <c r="C51">
        <v>24</v>
      </c>
      <c r="D51">
        <v>1</v>
      </c>
      <c r="E51">
        <f>Table1[[#This Row],[Daily Cases]]-Table1[[#This Row],[Discharges]]-Table1[[#This Row],[Deaths]]</f>
        <v>10</v>
      </c>
      <c r="F51">
        <f>Table1[[#This Row],[Daily Active Cases]]+F50</f>
        <v>277</v>
      </c>
      <c r="G51">
        <f>G50+Table1[[#This Row],[Deaths]]</f>
        <v>13</v>
      </c>
      <c r="H51">
        <f>H50+Table1[[#This Row],[Discharges]]</f>
        <v>152</v>
      </c>
      <c r="I51">
        <f>I50+Table1[[#This Row],[Daily Cases]]</f>
        <v>442</v>
      </c>
    </row>
    <row r="52" spans="1:9" x14ac:dyDescent="0.25">
      <c r="A52" s="2">
        <v>43938</v>
      </c>
      <c r="B52">
        <v>51</v>
      </c>
      <c r="C52">
        <v>7</v>
      </c>
      <c r="D52">
        <v>4</v>
      </c>
      <c r="E52">
        <f>Table1[[#This Row],[Daily Cases]]-Table1[[#This Row],[Discharges]]-Table1[[#This Row],[Deaths]]</f>
        <v>40</v>
      </c>
      <c r="F52">
        <f>Table1[[#This Row],[Daily Active Cases]]+F51</f>
        <v>317</v>
      </c>
      <c r="G52">
        <f>G51+Table1[[#This Row],[Deaths]]</f>
        <v>17</v>
      </c>
      <c r="H52">
        <f>H51+Table1[[#This Row],[Discharges]]</f>
        <v>159</v>
      </c>
      <c r="I52">
        <f>I51+Table1[[#This Row],[Daily Cases]]</f>
        <v>493</v>
      </c>
    </row>
    <row r="53" spans="1:9" x14ac:dyDescent="0.25">
      <c r="A53" s="2">
        <v>43939</v>
      </c>
      <c r="B53">
        <v>48</v>
      </c>
      <c r="C53">
        <v>7</v>
      </c>
      <c r="D53">
        <v>2</v>
      </c>
      <c r="E53">
        <f>Table1[[#This Row],[Daily Cases]]-Table1[[#This Row],[Discharges]]-Table1[[#This Row],[Deaths]]</f>
        <v>39</v>
      </c>
      <c r="F53">
        <f>Table1[[#This Row],[Daily Active Cases]]+F52</f>
        <v>356</v>
      </c>
      <c r="G53">
        <f>G52+Table1[[#This Row],[Deaths]]</f>
        <v>19</v>
      </c>
      <c r="H53">
        <f>H52+Table1[[#This Row],[Discharges]]</f>
        <v>166</v>
      </c>
      <c r="I53">
        <f>I52+Table1[[#This Row],[Daily Cases]]</f>
        <v>541</v>
      </c>
    </row>
    <row r="54" spans="1:9" x14ac:dyDescent="0.25">
      <c r="A54" s="2">
        <v>43940</v>
      </c>
      <c r="B54">
        <v>86</v>
      </c>
      <c r="C54">
        <v>4</v>
      </c>
      <c r="D54">
        <v>2</v>
      </c>
      <c r="E54">
        <f>Table1[[#This Row],[Daily Cases]]-Table1[[#This Row],[Discharges]]-Table1[[#This Row],[Deaths]]</f>
        <v>80</v>
      </c>
      <c r="F54">
        <f>Table1[[#This Row],[Daily Active Cases]]+F53</f>
        <v>436</v>
      </c>
      <c r="G54">
        <f>G53+Table1[[#This Row],[Deaths]]</f>
        <v>21</v>
      </c>
      <c r="H54">
        <f>H53+Table1[[#This Row],[Discharges]]</f>
        <v>170</v>
      </c>
      <c r="I54">
        <f>I53+Table1[[#This Row],[Daily Cases]]</f>
        <v>627</v>
      </c>
    </row>
    <row r="55" spans="1:9" x14ac:dyDescent="0.25">
      <c r="A55" s="2">
        <v>43941</v>
      </c>
      <c r="B55">
        <v>38</v>
      </c>
      <c r="C55">
        <v>18</v>
      </c>
      <c r="D55">
        <v>1</v>
      </c>
      <c r="E55">
        <f>Table1[[#This Row],[Daily Cases]]-Table1[[#This Row],[Discharges]]-Table1[[#This Row],[Deaths]]</f>
        <v>19</v>
      </c>
      <c r="F55">
        <f>Table1[[#This Row],[Daily Active Cases]]+F54</f>
        <v>455</v>
      </c>
      <c r="G55">
        <f>G54+Table1[[#This Row],[Deaths]]</f>
        <v>22</v>
      </c>
      <c r="H55">
        <f>H54+Table1[[#This Row],[Discharges]]</f>
        <v>188</v>
      </c>
      <c r="I55">
        <f>I54+Table1[[#This Row],[Daily Cases]]</f>
        <v>665</v>
      </c>
    </row>
    <row r="56" spans="1:9" x14ac:dyDescent="0.25">
      <c r="A56" s="2">
        <v>43942</v>
      </c>
      <c r="B56">
        <v>117</v>
      </c>
      <c r="C56">
        <v>9</v>
      </c>
      <c r="D56">
        <v>3</v>
      </c>
      <c r="E56" s="1">
        <f>Table1[[#This Row],[Daily Cases]]-Table1[[#This Row],[Discharges]]-Table1[[#This Row],[Deaths]]</f>
        <v>105</v>
      </c>
      <c r="F56">
        <f>Table1[[#This Row],[Daily Active Cases]]+F55</f>
        <v>560</v>
      </c>
      <c r="G56">
        <f>G55+Table1[[#This Row],[Deaths]]</f>
        <v>25</v>
      </c>
      <c r="H56">
        <f>H55+Table1[[#This Row],[Discharges]]</f>
        <v>197</v>
      </c>
      <c r="I56">
        <f>I55+Table1[[#This Row],[Daily Cases]]</f>
        <v>782</v>
      </c>
    </row>
    <row r="57" spans="1:9" x14ac:dyDescent="0.25">
      <c r="A57" s="2">
        <v>43943</v>
      </c>
      <c r="B57">
        <v>91</v>
      </c>
      <c r="C57">
        <v>0</v>
      </c>
      <c r="D57">
        <v>3</v>
      </c>
      <c r="E57" s="1">
        <f>Table1[[#This Row],[Daily Cases]]-Table1[[#This Row],[Discharges]]-Table1[[#This Row],[Deaths]]</f>
        <v>88</v>
      </c>
      <c r="F57">
        <f>Table1[[#This Row],[Daily Active Cases]]+F56</f>
        <v>648</v>
      </c>
      <c r="G57">
        <f>G56+Table1[[#This Row],[Deaths]]</f>
        <v>28</v>
      </c>
      <c r="H57">
        <f>H56+Table1[[#This Row],[Discharges]]</f>
        <v>197</v>
      </c>
      <c r="I57">
        <f>I56+Table1[[#This Row],[Daily Cases]]</f>
        <v>873</v>
      </c>
    </row>
    <row r="58" spans="1:9" x14ac:dyDescent="0.25">
      <c r="A58" s="2">
        <v>43944</v>
      </c>
      <c r="B58">
        <v>108</v>
      </c>
      <c r="C58">
        <v>0</v>
      </c>
      <c r="D58">
        <v>3</v>
      </c>
      <c r="E58" s="1">
        <f>Table1[[#This Row],[Daily Cases]]-Table1[[#This Row],[Discharges]]-Table1[[#This Row],[Deaths]]</f>
        <v>105</v>
      </c>
      <c r="F58">
        <f>Table1[[#This Row],[Daily Active Cases]]+F57</f>
        <v>753</v>
      </c>
      <c r="G58">
        <f>G57+Table1[[#This Row],[Deaths]]</f>
        <v>31</v>
      </c>
      <c r="H58">
        <f>H57+Table1[[#This Row],[Discharges]]</f>
        <v>197</v>
      </c>
      <c r="I58">
        <f>I57+Table1[[#This Row],[Daily Cases]]</f>
        <v>981</v>
      </c>
    </row>
    <row r="59" spans="1:9" x14ac:dyDescent="0.25">
      <c r="A59" s="2">
        <v>43945</v>
      </c>
      <c r="B59">
        <v>114</v>
      </c>
      <c r="C59">
        <v>11</v>
      </c>
      <c r="D59">
        <v>1</v>
      </c>
      <c r="E59" s="1">
        <f>Table1[[#This Row],[Daily Cases]]-Table1[[#This Row],[Discharges]]-Table1[[#This Row],[Deaths]]</f>
        <v>102</v>
      </c>
      <c r="F59">
        <f>Table1[[#This Row],[Daily Active Cases]]+F58</f>
        <v>855</v>
      </c>
      <c r="G59">
        <f>G58+Table1[[#This Row],[Deaths]]</f>
        <v>32</v>
      </c>
      <c r="H59">
        <f>H58+Table1[[#This Row],[Discharges]]</f>
        <v>208</v>
      </c>
      <c r="I59">
        <f>I58+Table1[[#This Row],[Daily Cases]]</f>
        <v>1095</v>
      </c>
    </row>
    <row r="60" spans="1:9" x14ac:dyDescent="0.25">
      <c r="A60" s="2">
        <v>43946</v>
      </c>
      <c r="B60">
        <v>87</v>
      </c>
      <c r="C60">
        <v>14</v>
      </c>
      <c r="D60">
        <v>3</v>
      </c>
      <c r="E60" s="1">
        <f>Table1[[#This Row],[Daily Cases]]-Table1[[#This Row],[Discharges]]-Table1[[#This Row],[Deaths]]</f>
        <v>70</v>
      </c>
      <c r="F60">
        <f>Table1[[#This Row],[Daily Active Cases]]+F59</f>
        <v>925</v>
      </c>
      <c r="G60">
        <f>G59+Table1[[#This Row],[Deaths]]</f>
        <v>35</v>
      </c>
      <c r="H60">
        <f>H59+Table1[[#This Row],[Discharges]]</f>
        <v>222</v>
      </c>
      <c r="I60">
        <f>I59+Table1[[#This Row],[Daily Cases]]</f>
        <v>1182</v>
      </c>
    </row>
    <row r="61" spans="1:9" x14ac:dyDescent="0.25">
      <c r="A61" s="2">
        <v>43947</v>
      </c>
      <c r="B61">
        <v>91</v>
      </c>
      <c r="C61">
        <v>17</v>
      </c>
      <c r="D61">
        <v>5</v>
      </c>
      <c r="E61" s="1">
        <f>Table1[[#This Row],[Daily Cases]]-Table1[[#This Row],[Discharges]]-Table1[[#This Row],[Deaths]]</f>
        <v>69</v>
      </c>
      <c r="F61">
        <f>Table1[[#This Row],[Daily Active Cases]]+F60</f>
        <v>994</v>
      </c>
      <c r="G61">
        <f>G60+Table1[[#This Row],[Deaths]]</f>
        <v>40</v>
      </c>
      <c r="H61">
        <f>H60+Table1[[#This Row],[Discharges]]</f>
        <v>239</v>
      </c>
      <c r="I61">
        <f>I60+Table1[[#This Row],[Daily Cases]]</f>
        <v>1273</v>
      </c>
    </row>
    <row r="62" spans="1:9" x14ac:dyDescent="0.25">
      <c r="A62" s="2">
        <v>43948</v>
      </c>
      <c r="B62">
        <v>64</v>
      </c>
      <c r="C62">
        <v>16</v>
      </c>
      <c r="D62">
        <v>0</v>
      </c>
      <c r="E62" s="1">
        <f>Table1[[#This Row],[Daily Cases]]-Table1[[#This Row],[Discharges]]-Table1[[#This Row],[Deaths]]</f>
        <v>48</v>
      </c>
      <c r="F62">
        <f>Table1[[#This Row],[Daily Active Cases]]+F61</f>
        <v>1042</v>
      </c>
      <c r="G62">
        <f>G61+Table1[[#This Row],[Deaths]]</f>
        <v>40</v>
      </c>
      <c r="H62">
        <f>H61+Table1[[#This Row],[Discharges]]</f>
        <v>255</v>
      </c>
      <c r="I62">
        <f>I61+Table1[[#This Row],[Daily Cases]]</f>
        <v>1337</v>
      </c>
    </row>
    <row r="63" spans="1:9" x14ac:dyDescent="0.25">
      <c r="A63" s="2">
        <v>43949</v>
      </c>
      <c r="B63">
        <v>195</v>
      </c>
      <c r="C63">
        <v>0</v>
      </c>
      <c r="D63">
        <v>4</v>
      </c>
      <c r="E63" s="1">
        <f>Table1[[#This Row],[Daily Cases]]-Table1[[#This Row],[Discharges]]-Table1[[#This Row],[Deaths]]</f>
        <v>191</v>
      </c>
      <c r="F63">
        <f>Table1[[#This Row],[Daily Active Cases]]+F62</f>
        <v>1233</v>
      </c>
      <c r="G63">
        <f>G62+Table1[[#This Row],[Deaths]]</f>
        <v>44</v>
      </c>
      <c r="H63">
        <f>H62+Table1[[#This Row],[Discharges]]</f>
        <v>255</v>
      </c>
      <c r="I63">
        <f>I62+Table1[[#This Row],[Daily Cases]]</f>
        <v>1532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Case Summery</vt:lpstr>
      <vt:lpstr>State Data</vt:lpstr>
      <vt:lpstr>Date Case 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S.MUIZZ</dc:creator>
  <cp:lastModifiedBy>S.MUIZZ</cp:lastModifiedBy>
  <dcterms:created xsi:type="dcterms:W3CDTF">2020-04-23T06:56:49Z</dcterms:created>
  <dcterms:modified xsi:type="dcterms:W3CDTF">2020-04-29T10:45:20Z</dcterms:modified>
</cp:coreProperties>
</file>