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r:id="rId4"/>
    <sheet name="Res Numbers" sheetId="10" r:id="rId5"/>
    <sheet name="Version Log" sheetId="13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6" i="1" l="1"/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1" i="1" l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<sst xmlns="http://schemas.openxmlformats.org/spreadsheetml/2006/main" count="91627" uniqueCount="45532">
  <si>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</si>
  <si>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</si>
  <si>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</si>
  <si>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</si>
  <si>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</si>
  <si>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</si>
  <si>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</si>
  <si>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</si>
  <si>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</si>
  <si>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</si>
  <si>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</si>
  <si>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</si>
  <si>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</si>
  <si>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</si>
  <si>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</si>
  <si>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</si>
  <si>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</si>
  <si>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</si>
  <si>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</si>
  <si>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</si>
  <si>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</si>
  <si>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</si>
  <si>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</si>
  <si>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</si>
  <si>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</si>
  <si>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</si>
  <si>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</si>
  <si>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</si>
  <si>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</si>
  <si>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</si>
  <si>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</si>
  <si>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</si>
  <si>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</si>
  <si>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</si>
  <si>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</si>
  <si>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</si>
  <si>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</si>
  <si>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</si>
  <si>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</si>
  <si>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</si>
  <si>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</si>
  <si>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</si>
  <si>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</si>
  <si>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</si>
  <si>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</si>
  <si>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</si>
  <si>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</si>
  <si>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</si>
  <si>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</si>
  <si>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</si>
  <si>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</si>
  <si>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</si>
  <si>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</si>
  <si>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</si>
  <si>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</si>
  <si>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</si>
  <si>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</si>
  <si>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</si>
  <si>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</si>
  <si>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</si>
  <si>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</si>
  <si>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</si>
  <si>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</si>
  <si>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</si>
  <si>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</si>
  <si>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</si>
  <si>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</si>
  <si>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</si>
  <si>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</si>
  <si>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</si>
  <si>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</si>
  <si>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</si>
  <si>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</si>
  <si>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</si>
  <si>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</si>
  <si>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</si>
  <si>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</si>
  <si>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</si>
  <si>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</si>
  <si>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</si>
  <si>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</si>
  <si>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</si>
  <si>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</si>
  <si>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</si>
  <si>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</si>
  <si>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</si>
  <si>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</si>
  <si>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</si>
  <si>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</si>
  <si>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</si>
  <si>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</si>
  <si>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</si>
  <si>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</si>
  <si>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</si>
  <si>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</si>
  <si>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</si>
  <si>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</si>
  <si>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</si>
  <si>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</si>
  <si>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</si>
  <si>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</si>
  <si>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</si>
  <si>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</si>
  <si>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</si>
  <si>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</si>
  <si>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</si>
  <si>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</si>
  <si>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</si>
  <si>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</si>
  <si>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</si>
  <si>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</si>
  <si>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</si>
  <si>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</si>
  <si>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</si>
  <si>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</si>
  <si>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</si>
  <si>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</si>
  <si>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</si>
  <si>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</si>
  <si>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</si>
  <si>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</si>
  <si>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</si>
  <si>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</si>
  <si>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</si>
  <si>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</si>
  <si>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</si>
  <si>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</si>
  <si>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</si>
  <si>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</si>
  <si>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</si>
  <si>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</si>
  <si>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</si>
  <si>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</si>
  <si>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</si>
  <si>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</si>
  <si>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</si>
  <si>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</si>
  <si>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</si>
  <si>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</si>
  <si>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</si>
  <si>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</si>
  <si>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</si>
  <si>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</si>
  <si>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</si>
  <si>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</si>
  <si>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</si>
  <si>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</si>
  <si>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</si>
  <si>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</si>
  <si>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</si>
  <si>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</si>
  <si>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</si>
  <si>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</si>
  <si>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</si>
  <si>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</si>
  <si>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</si>
  <si>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</si>
  <si>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</si>
  <si>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</si>
  <si>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</si>
  <si>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</si>
  <si>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</si>
  <si>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</si>
  <si>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</si>
  <si>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</si>
  <si>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</si>
  <si>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</si>
  <si>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</si>
  <si>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</si>
  <si>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</si>
  <si>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</si>
  <si>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</si>
  <si>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</si>
  <si>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</si>
  <si>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</si>
  <si>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</si>
  <si>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</si>
  <si>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</si>
  <si>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</si>
  <si>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</si>
  <si>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</si>
  <si>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</si>
  <si>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</si>
  <si>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</si>
  <si>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</si>
  <si>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</si>
  <si>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</si>
  <si>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</si>
  <si>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</si>
  <si>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</si>
  <si>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</si>
  <si>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</si>
  <si>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</si>
  <si>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</si>
  <si>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</si>
  <si>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</si>
  <si>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</si>
  <si>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</si>
  <si>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</si>
  <si>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</si>
  <si>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</si>
  <si>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</si>
  <si>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</si>
  <si>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</si>
  <si>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</si>
  <si>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</si>
  <si>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</si>
  <si>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</si>
  <si>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</si>
  <si>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</si>
  <si>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</si>
  <si>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</si>
  <si>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</si>
  <si>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</si>
  <si>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</si>
  <si>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</si>
  <si>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</si>
  <si>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</si>
  <si>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</si>
  <si>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</si>
  <si>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</si>
  <si>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</si>
  <si>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</si>
  <si>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</si>
  <si>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</si>
  <si>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</si>
  <si>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</si>
  <si>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</si>
  <si>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</si>
  <si>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</si>
  <si>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</si>
  <si>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</si>
  <si>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</si>
  <si>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</si>
  <si>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</si>
  <si>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</si>
  <si>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</si>
  <si>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</si>
  <si>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</si>
  <si>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</si>
  <si>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</si>
  <si>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</si>
  <si>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</si>
  <si>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</si>
  <si>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</si>
  <si>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</si>
  <si>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</si>
  <si>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</si>
  <si>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</si>
  <si>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</si>
  <si>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</si>
  <si>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</si>
  <si>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</si>
  <si>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</si>
  <si>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</si>
  <si>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</si>
  <si>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</si>
  <si>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</si>
  <si>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</si>
  <si>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</si>
  <si>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</si>
  <si>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</si>
  <si>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</si>
  <si>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</si>
  <si>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</si>
  <si>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</si>
  <si>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</si>
  <si>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</si>
  <si>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</si>
  <si>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</si>
  <si>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</si>
  <si>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</si>
  <si>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</si>
  <si>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</si>
  <si>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</si>
  <si>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</si>
  <si>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</si>
  <si>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</si>
  <si>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</si>
  <si>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</si>
  <si>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</si>
  <si>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</si>
  <si>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</si>
  <si>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</si>
  <si>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</si>
  <si>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</si>
  <si>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</si>
  <si>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</si>
  <si>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</si>
  <si>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</si>
  <si>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</si>
  <si>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</si>
  <si>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</si>
  <si>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</si>
  <si>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</si>
  <si>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</si>
  <si>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</si>
  <si>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</si>
  <si>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</si>
  <si>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</si>
  <si>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</si>
  <si>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</si>
  <si>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</si>
  <si>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</si>
  <si>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</si>
  <si>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</si>
  <si>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</si>
  <si>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</si>
  <si>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</si>
  <si>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</si>
  <si>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</si>
  <si>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</si>
  <si>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</si>
  <si>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</si>
  <si>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</si>
  <si>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</si>
  <si>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</si>
  <si>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</si>
  <si>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</si>
  <si>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</si>
  <si>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</si>
  <si>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</si>
  <si>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</si>
  <si>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</si>
  <si>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</si>
  <si>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</si>
  <si>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</si>
  <si>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</si>
  <si>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</si>
  <si>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</si>
  <si>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</si>
  <si>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</si>
  <si>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</si>
  <si>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</si>
  <si>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</si>
  <si>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</si>
  <si>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</si>
  <si>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</si>
  <si>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</si>
  <si>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</si>
  <si>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</si>
  <si>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</si>
  <si>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</si>
  <si>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</si>
  <si>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</si>
  <si>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</si>
  <si>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</si>
  <si>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</si>
  <si>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</si>
  <si>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</si>
  <si>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</si>
  <si>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</si>
  <si>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</si>
  <si>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</si>
  <si>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</si>
  <si>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</si>
  <si>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</si>
  <si>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</si>
  <si>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</si>
  <si>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</si>
  <si>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</si>
  <si>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</si>
  <si>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</si>
  <si>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</si>
  <si>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</si>
  <si>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</si>
  <si>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</si>
  <si>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</si>
  <si>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</si>
  <si>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</si>
  <si>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</si>
  <si>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</si>
  <si>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</si>
  <si>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</si>
  <si>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</si>
  <si>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</si>
  <si>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</si>
  <si>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</si>
  <si>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</si>
  <si>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</si>
  <si>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</si>
  <si>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</si>
  <si>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</si>
  <si>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</si>
  <si>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</si>
  <si>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</si>
  <si>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</si>
  <si>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</si>
  <si>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</si>
  <si>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</si>
  <si>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</si>
  <si>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</si>
  <si>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</si>
  <si>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</si>
  <si>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</si>
  <si>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</si>
  <si>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</si>
  <si>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</si>
  <si>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</si>
  <si>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</si>
  <si>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</si>
  <si>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</si>
  <si>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</si>
  <si>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</si>
  <si>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</si>
  <si>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</si>
  <si>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</si>
  <si>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</si>
  <si>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</si>
  <si>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</si>
  <si>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</si>
  <si>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</si>
  <si>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</si>
  <si>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</si>
  <si>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</si>
  <si>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</si>
  <si>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</si>
  <si>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</si>
  <si>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</si>
  <si>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</si>
  <si>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</si>
  <si>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</si>
  <si>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</si>
  <si>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</si>
  <si>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</si>
  <si>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</si>
  <si>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</si>
  <si>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</si>
  <si>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</si>
  <si>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</si>
  <si>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</si>
  <si>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</si>
  <si>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</si>
  <si>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</si>
  <si>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</si>
  <si>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</si>
  <si>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</si>
  <si>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</si>
  <si>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</si>
  <si>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</si>
  <si>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</si>
  <si>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</si>
  <si>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</si>
  <si>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</si>
  <si>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</si>
  <si>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</si>
  <si>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</si>
  <si>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</si>
  <si>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</si>
  <si>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</si>
  <si>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</si>
  <si>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</si>
  <si>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</si>
  <si>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</si>
  <si>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</si>
  <si>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</si>
  <si>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</si>
  <si>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</si>
  <si>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</si>
  <si>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</si>
  <si>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</si>
  <si>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</si>
  <si>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</si>
  <si>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</si>
  <si>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</si>
  <si>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</si>
  <si>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</si>
  <si>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</si>
  <si>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</si>
  <si>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</si>
  <si>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</si>
  <si>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</si>
  <si>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</si>
  <si>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</si>
  <si>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</si>
  <si>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</si>
  <si>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</si>
  <si>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</si>
  <si>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</si>
  <si>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</si>
  <si>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</si>
  <si>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</si>
  <si>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</si>
  <si>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</si>
  <si>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</si>
  <si>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</si>
  <si>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</si>
  <si>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</si>
  <si>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</si>
  <si>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</si>
  <si>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</si>
  <si>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</si>
  <si>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</si>
  <si>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</si>
  <si>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</si>
  <si>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</si>
  <si>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</si>
  <si>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</si>
  <si>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</si>
  <si>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</si>
  <si>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</si>
  <si>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</si>
  <si>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</si>
  <si>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</si>
  <si>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</si>
  <si>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</si>
  <si>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</si>
  <si>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</si>
  <si>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</si>
  <si>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</si>
  <si>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</si>
  <si>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</si>
  <si>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</si>
  <si>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</si>
  <si>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</si>
  <si>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</si>
  <si>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</si>
  <si>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</si>
  <si>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</si>
  <si>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</si>
  <si>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</si>
  <si>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</si>
  <si>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</si>
  <si>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</si>
  <si>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</si>
  <si>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</si>
  <si>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</si>
  <si>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</si>
  <si>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</si>
  <si>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</si>
  <si>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</si>
  <si>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</si>
  <si>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</si>
  <si>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</si>
  <si>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</si>
  <si>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</si>
  <si>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</si>
  <si>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</si>
  <si>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</si>
  <si>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</si>
  <si>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</si>
  <si>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</si>
  <si>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</si>
  <si>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</si>
  <si>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</si>
  <si>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</si>
  <si>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</si>
  <si>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</si>
  <si>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</si>
  <si>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</si>
  <si>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</si>
  <si>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</si>
  <si>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</si>
  <si>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</si>
  <si>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</si>
  <si>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</si>
  <si>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</si>
  <si>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</si>
  <si>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</si>
  <si>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</si>
  <si>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</si>
  <si>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</si>
  <si>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</si>
  <si>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</si>
  <si>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</si>
  <si>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</si>
  <si>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</si>
  <si>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</si>
  <si>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</si>
  <si>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</si>
  <si>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</si>
  <si>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</si>
  <si>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</si>
  <si>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</si>
  <si>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</si>
  <si>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</si>
  <si>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</si>
  <si>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</si>
  <si>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</si>
  <si>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</si>
  <si>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</si>
  <si>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</si>
  <si>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</si>
  <si>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</si>
  <si>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</si>
  <si>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</si>
  <si>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</si>
  <si>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</si>
  <si>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</si>
  <si>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</si>
  <si>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</si>
  <si>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</si>
  <si>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</si>
  <si>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</si>
  <si>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</si>
  <si>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</si>
  <si>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</si>
  <si>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</si>
  <si>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</si>
  <si>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</si>
  <si>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</si>
  <si>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</si>
  <si>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</si>
  <si>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</si>
  <si>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</si>
  <si>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</si>
  <si>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</si>
  <si>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</si>
  <si>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</si>
  <si>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</si>
  <si>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</si>
  <si>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</si>
  <si>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</si>
  <si>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</si>
  <si>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</si>
  <si>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</si>
  <si>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</si>
  <si>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</si>
  <si>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</si>
  <si>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</si>
  <si>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</si>
  <si>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</si>
  <si>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</si>
  <si>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</si>
  <si>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</si>
  <si>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</si>
  <si>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</si>
  <si>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</si>
  <si>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</si>
  <si>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</si>
  <si>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</si>
  <si>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</si>
  <si>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</si>
  <si>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</si>
  <si>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</si>
  <si>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</si>
  <si>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</si>
  <si>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</si>
  <si>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</si>
  <si>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</si>
  <si>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</si>
  <si>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</si>
  <si>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</si>
  <si>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</si>
  <si>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</si>
  <si>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</si>
  <si>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</si>
  <si>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</si>
  <si>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</si>
  <si>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</si>
  <si>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</si>
  <si>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</si>
  <si>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</si>
  <si>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</si>
  <si>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</si>
  <si>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</si>
  <si>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</si>
  <si>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</si>
  <si>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</si>
  <si>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</si>
  <si>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</si>
  <si>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</si>
  <si>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</si>
  <si>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</si>
  <si>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</si>
  <si>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</si>
  <si>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</si>
  <si>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</si>
  <si>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</si>
  <si>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</si>
  <si>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</si>
  <si>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</si>
  <si>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</si>
  <si>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</si>
  <si>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</si>
  <si>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</si>
  <si>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</si>
  <si>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</si>
  <si>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</si>
  <si>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</si>
  <si>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</si>
  <si>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</si>
  <si>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</si>
  <si>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</si>
  <si>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</si>
  <si>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</si>
  <si>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</si>
  <si>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</si>
  <si>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</si>
  <si>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</si>
  <si>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</si>
  <si>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</si>
  <si>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</si>
  <si>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</si>
  <si>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</si>
  <si>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</si>
  <si>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</si>
  <si>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</si>
  <si>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</si>
  <si>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</si>
  <si>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</si>
  <si>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</si>
  <si>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</si>
  <si>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</si>
  <si>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</si>
  <si>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</si>
  <si>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</si>
  <si>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</si>
  <si>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</si>
  <si>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</si>
  <si>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</si>
  <si>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</si>
  <si>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</si>
  <si>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</si>
  <si>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</si>
  <si>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</si>
  <si>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</si>
  <si>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</si>
  <si>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</si>
  <si>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</si>
  <si>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</si>
  <si>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</si>
  <si>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</si>
  <si>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</si>
  <si>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</si>
  <si>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</si>
  <si>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</si>
  <si>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</si>
  <si>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</si>
  <si>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</si>
  <si>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</si>
  <si>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</si>
  <si>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</si>
  <si>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</si>
  <si>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</si>
  <si>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</si>
  <si>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</si>
  <si>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</si>
  <si>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</si>
  <si>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</si>
  <si>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</si>
  <si>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</si>
  <si>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</si>
  <si>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</si>
  <si>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</si>
  <si>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</si>
  <si>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</si>
  <si>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</si>
  <si>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</si>
  <si>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</si>
  <si>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</si>
  <si>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</si>
  <si>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</si>
  <si>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</si>
  <si>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</si>
  <si>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</si>
  <si>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</si>
  <si>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</si>
  <si>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</si>
  <si>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</si>
  <si>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</si>
  <si>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</si>
  <si>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</si>
  <si>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</si>
  <si>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</si>
  <si>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</si>
  <si>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</si>
  <si>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</si>
  <si>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</si>
  <si>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</si>
  <si>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</si>
  <si>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</si>
  <si>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</si>
  <si>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</si>
  <si>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</si>
  <si>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</si>
  <si>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</si>
  <si>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</si>
  <si>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</si>
  <si>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</si>
  <si>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</si>
  <si>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</si>
  <si>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</si>
  <si>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</si>
  <si>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</si>
  <si>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</si>
  <si>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</si>
  <si>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</si>
  <si>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</si>
  <si>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</si>
  <si>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</si>
  <si>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</si>
  <si>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</si>
  <si>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</si>
  <si>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</si>
  <si>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</si>
  <si>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</si>
  <si>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</si>
  <si>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</si>
  <si>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</si>
  <si>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</si>
  <si>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</si>
  <si>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</si>
  <si>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</si>
  <si>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</si>
  <si>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</si>
  <si>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</si>
  <si>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</si>
  <si>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</si>
  <si>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</si>
  <si>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</si>
  <si>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</si>
  <si>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</si>
  <si>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</si>
  <si>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</si>
  <si>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</si>
  <si>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</si>
  <si>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</si>
  <si>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</si>
  <si>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</si>
  <si>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</si>
  <si>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</si>
  <si>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</si>
  <si>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</si>
  <si>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</si>
  <si>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</si>
  <si>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</si>
  <si>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</si>
  <si>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</si>
  <si>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</si>
  <si>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</si>
  <si>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</si>
  <si>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</si>
  <si>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</si>
  <si>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</si>
  <si>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</si>
  <si>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</si>
  <si>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</si>
  <si>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</si>
  <si>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</si>
  <si>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</si>
  <si>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</si>
  <si>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</si>
  <si>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</si>
  <si>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</si>
  <si>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</si>
  <si>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</si>
  <si>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</si>
  <si>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</si>
  <si>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</si>
  <si>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</si>
  <si>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</si>
  <si>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</si>
  <si>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</si>
  <si>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</si>
  <si>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</si>
  <si>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</si>
  <si>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</si>
  <si>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</si>
  <si>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</si>
  <si>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</si>
  <si>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</si>
  <si>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</si>
  <si>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</si>
  <si>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</si>
  <si>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</si>
  <si>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</si>
  <si>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</si>
  <si>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</si>
  <si>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</si>
  <si>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</si>
  <si>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</si>
  <si>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</si>
  <si>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</si>
  <si>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</si>
  <si>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</si>
  <si>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</si>
  <si>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</si>
  <si>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</si>
  <si>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</si>
  <si>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</si>
  <si>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</si>
  <si>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</si>
  <si>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</si>
  <si>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</si>
  <si>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</si>
  <si>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</si>
  <si>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</si>
  <si>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</si>
  <si>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</si>
  <si>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</si>
  <si>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</si>
  <si>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</si>
  <si>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</si>
  <si>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</si>
  <si>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</si>
  <si>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</si>
  <si>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</si>
  <si>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</si>
  <si>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</si>
  <si>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</si>
  <si>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</si>
  <si>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</si>
  <si>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</si>
  <si>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</si>
  <si>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</si>
  <si>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</si>
  <si>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</si>
  <si>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</si>
  <si>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</si>
  <si>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</si>
  <si>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</si>
  <si>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</si>
  <si>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</si>
  <si>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</si>
  <si>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</si>
  <si>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</si>
  <si>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</si>
  <si>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</si>
  <si>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</si>
  <si>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</si>
  <si>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</si>
  <si>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</si>
  <si>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</si>
  <si>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</si>
  <si>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</si>
  <si>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</si>
  <si>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</si>
  <si>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</si>
  <si>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</si>
  <si>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</si>
  <si>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</si>
  <si>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</si>
  <si>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</si>
  <si>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</si>
  <si>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</si>
  <si>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</si>
  <si>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</si>
  <si>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</si>
  <si>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</si>
  <si>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</si>
  <si>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</si>
  <si>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</si>
  <si>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</si>
  <si>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</si>
  <si>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</si>
  <si>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</si>
  <si>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</si>
  <si>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</si>
  <si>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</si>
  <si>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</si>
  <si>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</si>
  <si>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</si>
  <si>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</si>
  <si>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</si>
  <si>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</si>
  <si>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</si>
  <si>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</si>
  <si>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</si>
  <si>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</si>
  <si>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</si>
  <si>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</si>
  <si>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</si>
  <si>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</si>
  <si>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</si>
  <si>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</si>
  <si>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</si>
  <si>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</si>
  <si>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</si>
  <si>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</si>
  <si>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</si>
  <si>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</si>
  <si>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</si>
  <si>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</si>
  <si>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</si>
  <si>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</si>
  <si>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</si>
  <si>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</si>
  <si>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</si>
  <si>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</si>
  <si>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</si>
  <si>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</si>
  <si>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</si>
  <si>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</si>
  <si>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</si>
  <si>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</si>
  <si>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</si>
  <si>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</si>
  <si>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</si>
  <si>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</si>
  <si>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</si>
  <si>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</si>
  <si>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</si>
  <si>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</si>
  <si>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</si>
  <si>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</si>
  <si>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</si>
  <si>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</si>
  <si>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</si>
  <si>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</si>
  <si>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</si>
  <si>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</si>
  <si>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</si>
  <si>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</si>
  <si>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</si>
  <si>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</si>
  <si>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</si>
  <si>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</si>
  <si>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</si>
  <si>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</si>
  <si>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</si>
  <si>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</si>
  <si>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</si>
  <si>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</si>
  <si>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</si>
  <si>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</si>
  <si>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</si>
  <si>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</si>
  <si>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</si>
  <si>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</si>
  <si>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</si>
  <si>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</si>
  <si>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</si>
  <si>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</si>
  <si>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</si>
  <si>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</si>
  <si>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</si>
  <si>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</si>
  <si>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</si>
  <si>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</si>
  <si>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</si>
  <si>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</si>
  <si>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</si>
  <si>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</si>
  <si>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</si>
  <si>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</si>
  <si>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</si>
  <si>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</si>
  <si>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</si>
  <si>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</si>
  <si>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</si>
  <si>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</si>
  <si>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</si>
  <si>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</si>
  <si>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</si>
  <si>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</si>
  <si>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</si>
  <si>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</si>
  <si>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</si>
  <si>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</si>
  <si>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</si>
  <si>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</si>
  <si>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</si>
  <si>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</si>
  <si>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</si>
  <si>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</si>
  <si>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</si>
  <si>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</si>
  <si>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</si>
  <si>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</si>
  <si>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</si>
  <si>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</si>
  <si>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</si>
  <si>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</si>
  <si>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</si>
  <si>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</si>
  <si>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</si>
  <si>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</si>
  <si>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</si>
  <si>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</si>
  <si>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</si>
  <si>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</si>
  <si>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</si>
  <si>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</si>
  <si>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</si>
  <si>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</si>
  <si>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</si>
  <si>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</si>
  <si>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</si>
  <si>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</si>
  <si>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</si>
  <si>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</si>
  <si>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</si>
  <si>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</si>
  <si>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</si>
  <si>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</si>
  <si>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</si>
  <si>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</si>
  <si>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</si>
  <si>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</si>
  <si>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</si>
  <si>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</si>
  <si>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</si>
  <si>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</si>
  <si>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</si>
  <si>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</si>
  <si>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</si>
  <si>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</si>
  <si>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</si>
  <si>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</si>
  <si>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</si>
  <si>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</si>
  <si>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</si>
  <si>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</si>
  <si>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</si>
  <si>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</si>
  <si>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</si>
  <si>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</si>
  <si>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</si>
  <si>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</si>
  <si>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</si>
  <si>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</si>
  <si>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</si>
  <si>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</si>
  <si>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</si>
  <si>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</si>
  <si>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</si>
  <si>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</si>
  <si>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</si>
  <si>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</si>
  <si>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</si>
  <si>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</si>
  <si>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</si>
  <si>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</si>
  <si>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</si>
  <si>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</si>
  <si>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</si>
  <si>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</si>
  <si>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</si>
  <si>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</si>
  <si>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</si>
  <si>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</si>
  <si>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</si>
  <si>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</si>
  <si>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</si>
  <si>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</si>
  <si>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</si>
  <si>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</si>
  <si>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</si>
  <si>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</si>
  <si>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</si>
  <si>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</si>
  <si>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</si>
  <si>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</si>
  <si>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</si>
  <si>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</si>
  <si>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</si>
  <si>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</si>
  <si>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</si>
  <si>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</si>
  <si>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</si>
  <si>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</si>
  <si>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</si>
  <si>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</si>
  <si>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</si>
  <si>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</si>
  <si>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</si>
  <si>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</si>
  <si>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</si>
  <si>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</si>
  <si>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</si>
  <si>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</si>
  <si>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</si>
  <si>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</si>
  <si>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</si>
  <si>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</si>
  <si>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</si>
  <si>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</si>
  <si>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</si>
  <si>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</si>
  <si>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</si>
  <si>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</si>
  <si>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</si>
  <si>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</si>
  <si>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</si>
  <si>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</si>
  <si>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</si>
  <si>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</si>
  <si>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</si>
  <si>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</si>
  <si>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</si>
  <si>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</si>
  <si>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</si>
  <si>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</si>
  <si>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</si>
  <si>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</si>
  <si>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</si>
  <si>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</si>
  <si>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</si>
  <si>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</si>
  <si>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</si>
  <si>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</si>
  <si>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</si>
  <si>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</si>
  <si>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</si>
  <si>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</si>
  <si>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</si>
  <si>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</si>
  <si>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</si>
  <si>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</si>
  <si>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</si>
  <si>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</si>
  <si>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</si>
  <si>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</si>
  <si>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</si>
  <si>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</si>
  <si>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</si>
  <si>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</si>
  <si>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</si>
  <si>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</si>
  <si>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</si>
  <si>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</si>
  <si>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</si>
  <si>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</si>
  <si>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</si>
  <si>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</si>
  <si>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</si>
  <si>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</si>
  <si>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</si>
  <si>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</si>
  <si>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</si>
  <si>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</si>
  <si>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</si>
  <si>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</si>
  <si>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</si>
  <si>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</si>
  <si>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</si>
  <si>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</si>
  <si>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</si>
  <si>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</si>
  <si>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</si>
  <si>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</si>
  <si>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</si>
  <si>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</si>
  <si>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</si>
  <si>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</si>
  <si>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</si>
  <si>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</si>
  <si>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</si>
  <si>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</si>
  <si>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</si>
  <si>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</si>
  <si>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</si>
  <si>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</si>
  <si>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</si>
  <si>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</si>
  <si>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</si>
  <si>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</si>
  <si>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</si>
  <si>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</si>
  <si>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</si>
  <si>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</si>
  <si>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</si>
  <si>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</si>
  <si>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</si>
  <si>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</si>
  <si>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</si>
  <si>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</si>
  <si>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</si>
  <si>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</si>
  <si>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</si>
  <si>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</si>
  <si>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</si>
  <si>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</si>
  <si>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</si>
  <si>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</si>
  <si>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</si>
  <si>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</si>
  <si>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</si>
  <si>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</si>
  <si>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</si>
  <si>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</si>
  <si>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</si>
  <si>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</si>
  <si>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</si>
  <si>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</si>
  <si>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</si>
  <si>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</si>
  <si>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</si>
  <si>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</si>
  <si>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</si>
  <si>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</si>
  <si>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</si>
  <si>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</si>
  <si>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</si>
  <si>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</si>
  <si>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</si>
  <si>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</si>
  <si>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</si>
  <si>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</si>
  <si>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</si>
  <si>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</si>
  <si>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</si>
  <si>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</si>
  <si>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</si>
  <si>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</si>
  <si>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</si>
  <si>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</si>
  <si>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</si>
  <si>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</si>
  <si>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</si>
  <si>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</si>
  <si>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</si>
  <si>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</si>
  <si>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</si>
  <si>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</si>
  <si>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</si>
  <si>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</si>
  <si>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</si>
  <si>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</si>
  <si>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</si>
  <si>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</si>
  <si>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</si>
  <si>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</si>
  <si>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</si>
  <si>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</si>
  <si>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</si>
  <si>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</si>
  <si>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</si>
  <si>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</si>
  <si>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</si>
  <si>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</si>
  <si>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</si>
  <si>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</si>
  <si>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</si>
  <si>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</si>
  <si>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</si>
  <si>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</si>
  <si>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</si>
  <si>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</si>
  <si>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</si>
  <si>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</si>
  <si>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</si>
  <si>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</si>
  <si>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</si>
  <si>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</si>
  <si>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</si>
  <si>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</si>
  <si>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</si>
  <si>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</si>
  <si>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</si>
  <si>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</si>
  <si>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</si>
  <si>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</si>
  <si>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</si>
  <si>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</si>
  <si>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</si>
  <si>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</si>
  <si>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</si>
  <si>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</si>
  <si>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</si>
  <si>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</si>
  <si>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</si>
  <si>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</si>
  <si>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</si>
  <si>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</si>
  <si>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</si>
  <si>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</si>
  <si>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</si>
  <si>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</si>
  <si>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</si>
  <si>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</si>
  <si>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</si>
  <si>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</si>
  <si>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</si>
  <si>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</si>
  <si>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</si>
  <si>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</si>
  <si>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</si>
  <si>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</si>
  <si>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</si>
  <si>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</si>
  <si>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</si>
  <si>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</si>
  <si>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</si>
  <si>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</si>
  <si>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</si>
  <si>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</si>
  <si>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</si>
  <si>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</si>
  <si>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</si>
  <si>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</si>
  <si>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</si>
  <si>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</si>
  <si>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</si>
  <si>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</si>
  <si>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</si>
  <si>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</si>
  <si>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</si>
  <si>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</si>
  <si>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</si>
  <si>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</si>
  <si>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</si>
  <si>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</si>
  <si>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</si>
  <si>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</si>
  <si>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</si>
  <si>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</si>
  <si>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</si>
  <si>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</si>
  <si>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</si>
  <si>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</si>
  <si>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</si>
  <si>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</si>
  <si>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</si>
  <si>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</si>
  <si>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</si>
  <si>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</si>
  <si>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</si>
  <si>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</si>
  <si>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</si>
  <si>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</si>
  <si>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</si>
  <si>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</si>
  <si>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</si>
  <si>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</si>
  <si>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</si>
  <si>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</si>
  <si>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</si>
  <si>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</si>
  <si>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</si>
  <si>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</si>
  <si>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</si>
  <si>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</si>
  <si>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</si>
  <si>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</si>
  <si>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</si>
  <si>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</si>
  <si>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</si>
  <si>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</si>
  <si>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</si>
  <si>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</si>
  <si>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</si>
  <si>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</si>
  <si>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</si>
  <si>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</si>
  <si>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</si>
  <si>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</si>
  <si>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</si>
  <si>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</si>
  <si>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</si>
  <si>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</si>
  <si>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</si>
  <si>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</si>
  <si>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</si>
  <si>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</si>
  <si>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</si>
  <si>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</si>
  <si>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</si>
  <si>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</si>
  <si>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</si>
  <si>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</si>
  <si>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</si>
  <si>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</si>
  <si>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</si>
  <si>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</si>
  <si>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</si>
  <si>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</si>
  <si>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</si>
  <si>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</si>
  <si>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</si>
  <si>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</si>
  <si>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</si>
  <si>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</si>
  <si>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</si>
  <si>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</si>
  <si>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</si>
  <si>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</si>
  <si>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</si>
  <si>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</si>
  <si>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</si>
  <si>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</si>
  <si>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</si>
  <si>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</si>
  <si>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</si>
  <si>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</si>
  <si>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</si>
  <si>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</si>
  <si>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</si>
  <si>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</si>
  <si>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</si>
  <si>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</si>
  <si>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</si>
  <si>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</si>
  <si>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</si>
  <si>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</si>
  <si>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</si>
  <si>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</si>
  <si>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</si>
  <si>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</si>
  <si>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</si>
  <si>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</si>
  <si>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</si>
  <si>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</si>
  <si>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</si>
  <si>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</si>
  <si>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</si>
  <si>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</si>
  <si>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</si>
  <si>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</si>
  <si>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</si>
  <si>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</si>
  <si>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</si>
  <si>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</si>
  <si>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</si>
  <si>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</si>
  <si>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</si>
  <si>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</si>
  <si>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</si>
  <si>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</si>
  <si>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</si>
  <si>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</si>
  <si>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</si>
  <si>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</si>
  <si>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</si>
  <si>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</si>
  <si>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</si>
  <si>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</si>
  <si>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</si>
  <si>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</si>
  <si>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</si>
  <si>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</si>
  <si>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</si>
  <si>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</si>
  <si>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</si>
  <si>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</si>
  <si>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</si>
  <si>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</si>
  <si>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</si>
  <si>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</si>
  <si>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</si>
  <si>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</si>
  <si>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</si>
  <si>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</si>
  <si>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</si>
  <si>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</si>
  <si>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</si>
  <si>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</si>
  <si>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</si>
  <si>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</si>
  <si>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</si>
  <si>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</si>
  <si>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</si>
  <si>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</si>
  <si>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</si>
  <si>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</si>
  <si>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</si>
  <si>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</si>
  <si>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</si>
  <si>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</si>
  <si>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</si>
  <si>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</si>
  <si>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</si>
  <si>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</si>
  <si>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</si>
  <si>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</si>
  <si>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</si>
  <si>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</si>
  <si>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</si>
  <si>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</si>
  <si>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</si>
  <si>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</si>
  <si>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</si>
  <si>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</si>
  <si>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</si>
  <si>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</si>
  <si>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</si>
  <si>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</si>
  <si>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</si>
  <si>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</si>
  <si>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</si>
  <si>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</si>
  <si>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</si>
  <si>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</si>
  <si>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</si>
  <si>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</si>
  <si>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</si>
  <si>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</si>
  <si>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</si>
  <si>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</si>
  <si>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</si>
  <si>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</si>
  <si>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</si>
  <si>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</si>
  <si>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</si>
  <si>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</si>
  <si>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</si>
  <si>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</si>
  <si>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</si>
  <si>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</si>
  <si>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</si>
  <si>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</si>
  <si>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</si>
  <si>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</si>
  <si>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</si>
  <si>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</si>
  <si>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</si>
  <si>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</si>
  <si>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</si>
  <si>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</si>
  <si>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</si>
  <si>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</si>
  <si>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</si>
  <si>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</si>
  <si>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</si>
  <si>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</si>
  <si>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</si>
  <si>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</si>
  <si>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</si>
  <si>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</si>
  <si>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</si>
  <si>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</si>
  <si>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</si>
  <si>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</si>
  <si>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</si>
  <si>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</si>
  <si>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</si>
  <si>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</si>
  <si>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</si>
  <si>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</si>
  <si>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</si>
  <si>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</si>
  <si>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</si>
  <si>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</si>
  <si>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</si>
  <si>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</si>
  <si>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</si>
  <si>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</si>
  <si>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</si>
  <si>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</si>
  <si>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</si>
  <si>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</si>
  <si>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</si>
  <si>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</si>
  <si>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</si>
  <si>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</si>
  <si>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</si>
  <si>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</si>
  <si>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</si>
  <si>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</si>
  <si>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</si>
  <si>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</si>
  <si>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</si>
  <si>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</si>
  <si>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</si>
  <si>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</si>
  <si>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</si>
  <si>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</si>
  <si>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</si>
  <si>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</si>
  <si>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</si>
  <si>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</si>
  <si>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</si>
  <si>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</si>
  <si>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</si>
  <si>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</si>
  <si>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</si>
  <si>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</si>
  <si>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</si>
  <si>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</si>
  <si>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</si>
  <si>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</si>
  <si>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</si>
  <si>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</si>
  <si>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</si>
  <si>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</si>
  <si>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</si>
  <si>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</si>
  <si>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</si>
  <si>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</si>
  <si>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</si>
  <si>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</si>
  <si>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</si>
  <si>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</si>
  <si>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</si>
  <si>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</si>
  <si>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</si>
  <si>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</si>
  <si>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</si>
  <si>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</si>
  <si>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</si>
  <si>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</si>
  <si>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</si>
  <si>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</si>
  <si>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</si>
  <si>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</si>
  <si>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</si>
  <si>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</si>
  <si>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</si>
  <si>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</si>
  <si>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</si>
  <si>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</si>
  <si>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</si>
  <si>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</si>
  <si>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</si>
  <si>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</si>
  <si>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</si>
  <si>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</si>
  <si>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</si>
  <si>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</si>
  <si>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</si>
  <si>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</si>
  <si>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</si>
  <si>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</si>
  <si>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</si>
  <si>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</si>
  <si>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</si>
  <si>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</si>
  <si>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</si>
  <si>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</si>
  <si>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</si>
  <si>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</si>
  <si>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</si>
  <si>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</si>
  <si>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</si>
  <si>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</si>
  <si>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</si>
  <si>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</si>
  <si>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</si>
  <si>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</si>
  <si>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</si>
  <si>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</si>
  <si>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</si>
  <si>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</si>
  <si>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</si>
  <si>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</si>
  <si>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</si>
  <si>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</si>
  <si>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</si>
  <si>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</si>
  <si>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</si>
  <si>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</si>
  <si>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</si>
  <si>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</si>
  <si>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</si>
  <si>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</si>
  <si>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</si>
  <si>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</si>
  <si>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</si>
  <si>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</si>
  <si>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</si>
  <si>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</si>
  <si>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</si>
  <si>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</si>
  <si>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</si>
  <si>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</si>
  <si>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</si>
  <si>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</si>
  <si>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</si>
  <si>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</si>
  <si>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</si>
  <si>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</si>
  <si>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</si>
  <si>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</si>
  <si>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</si>
  <si>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</si>
  <si>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</si>
  <si>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</si>
  <si>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</si>
  <si>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</si>
  <si>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</si>
  <si>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</si>
  <si>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</si>
  <si>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</si>
  <si>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</si>
  <si>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</si>
  <si>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</si>
  <si>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</si>
  <si>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</si>
  <si>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</si>
  <si>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</si>
  <si>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</si>
  <si>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</si>
  <si>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</si>
  <si>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</si>
  <si>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</si>
  <si>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</si>
  <si>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</si>
  <si>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</si>
  <si>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</si>
  <si>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</si>
  <si>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</si>
  <si>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</si>
  <si>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</si>
  <si>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</si>
  <si>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</si>
  <si>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</si>
  <si>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</si>
  <si>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</si>
  <si>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</si>
  <si>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</si>
  <si>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</si>
  <si>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</si>
  <si>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</si>
  <si>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</si>
  <si>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</si>
  <si>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</si>
  <si>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</si>
  <si>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</si>
  <si>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</si>
  <si>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</si>
  <si>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</si>
  <si>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</si>
  <si>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</si>
  <si>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</si>
  <si>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</si>
  <si>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</si>
  <si>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</si>
  <si>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</si>
  <si>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</si>
  <si>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</si>
  <si>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</si>
  <si>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</si>
  <si>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</si>
  <si>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</si>
  <si>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</si>
  <si>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</si>
  <si>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</si>
  <si>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</si>
  <si>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</si>
  <si>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</si>
  <si>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</si>
  <si>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</si>
  <si>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</si>
  <si>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</si>
  <si>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</si>
  <si>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</si>
  <si>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</si>
  <si>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</si>
  <si>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</si>
  <si>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</si>
  <si>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</si>
  <si>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</si>
  <si>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</si>
  <si>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</si>
  <si>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</si>
  <si>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</si>
  <si>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</si>
  <si>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</si>
  <si>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</si>
  <si>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</si>
  <si>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</si>
  <si>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</si>
  <si>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</si>
  <si>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</si>
  <si>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</si>
  <si>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</si>
  <si>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</si>
  <si>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</si>
  <si>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</si>
  <si>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</si>
  <si>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</si>
  <si>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</si>
  <si>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</si>
  <si>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</si>
  <si>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</si>
  <si>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</si>
  <si>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</si>
  <si>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</si>
  <si>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</si>
  <si>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</si>
  <si>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</si>
  <si>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</si>
  <si>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</si>
  <si>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</si>
  <si>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</si>
  <si>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</si>
  <si>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</si>
  <si>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</si>
  <si>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</si>
  <si>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</si>
  <si>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</si>
  <si>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</si>
  <si>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</si>
  <si>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</si>
  <si>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</si>
  <si>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</si>
  <si>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</si>
  <si>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</si>
  <si>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</si>
  <si>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</si>
  <si>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</si>
  <si>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</si>
  <si>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</si>
  <si>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</si>
  <si>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</si>
  <si>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</si>
  <si>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</si>
  <si>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</si>
  <si>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</si>
  <si>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</si>
  <si>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</si>
  <si>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</si>
  <si>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</si>
  <si>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</si>
  <si>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</si>
  <si>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</si>
  <si>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</si>
  <si>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</si>
  <si>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</si>
  <si>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</si>
  <si>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</si>
  <si>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</si>
  <si>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</si>
  <si>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</si>
  <si>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</si>
  <si>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</si>
  <si>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</si>
  <si>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</si>
  <si>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</si>
  <si>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</si>
  <si>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</si>
  <si>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</si>
  <si>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</si>
  <si>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</si>
  <si>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</si>
  <si>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</si>
  <si>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</si>
  <si>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</si>
  <si>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</si>
  <si>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</si>
  <si>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</si>
  <si>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</si>
  <si>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</si>
  <si>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</si>
  <si>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</si>
  <si>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</si>
  <si>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</si>
  <si>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</si>
  <si>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</si>
  <si>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</si>
  <si>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</si>
  <si>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</si>
  <si>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</si>
  <si>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</si>
  <si>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</si>
  <si>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</si>
  <si>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</si>
  <si>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</si>
  <si>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</si>
  <si>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</si>
  <si>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</si>
  <si>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</si>
  <si>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</si>
  <si>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</si>
  <si>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</si>
  <si>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</si>
  <si>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</si>
  <si>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</si>
  <si>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</si>
  <si>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</si>
  <si>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</si>
  <si>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</si>
  <si>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</si>
  <si>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</si>
  <si>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</si>
  <si>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</si>
  <si>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</si>
  <si>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</si>
  <si>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</si>
  <si>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</si>
  <si>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</si>
  <si>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</si>
  <si>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</si>
  <si>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</si>
  <si>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</si>
  <si>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</si>
  <si>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</si>
  <si>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</si>
  <si>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</si>
  <si>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</si>
  <si>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</si>
  <si>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</si>
  <si>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</si>
  <si>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</si>
  <si>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</si>
  <si>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</si>
  <si>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</si>
  <si>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</si>
  <si>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</si>
  <si>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</si>
  <si>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</si>
  <si>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</si>
  <si>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</si>
  <si>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</si>
  <si>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</si>
  <si>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</si>
  <si>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</si>
  <si>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</si>
  <si>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</si>
  <si>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</si>
  <si>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</si>
  <si>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</si>
  <si>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</si>
  <si>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</si>
  <si>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</si>
  <si>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</si>
  <si>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</si>
  <si>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</si>
  <si>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</si>
  <si>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</si>
  <si>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</si>
  <si>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</si>
  <si>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</si>
  <si>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</si>
  <si>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</si>
  <si>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</si>
  <si>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</si>
  <si>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</si>
  <si>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</si>
  <si>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</si>
  <si>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</si>
  <si>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</si>
  <si>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</si>
  <si>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</si>
  <si>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</si>
  <si>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</si>
  <si>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</si>
  <si>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</si>
  <si>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</si>
  <si>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</si>
  <si>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</si>
  <si>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</si>
  <si>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</si>
  <si>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</si>
  <si>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</si>
  <si>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</si>
  <si>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</si>
  <si>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</si>
  <si>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</si>
  <si>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</si>
  <si>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</si>
  <si>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</si>
  <si>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</si>
  <si>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</si>
  <si>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</si>
  <si>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</si>
  <si>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</si>
  <si>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</si>
  <si>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</si>
  <si>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</si>
  <si>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</si>
  <si>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</si>
  <si>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</si>
  <si>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</si>
  <si>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</si>
  <si>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</si>
  <si>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</si>
  <si>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</si>
  <si>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</si>
  <si>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</si>
  <si>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</si>
  <si>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</si>
  <si>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</si>
  <si>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</si>
  <si>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</si>
  <si>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</si>
  <si>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</si>
  <si>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</si>
  <si>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</si>
  <si>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</si>
  <si>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</si>
  <si>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</si>
  <si>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</si>
  <si>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</si>
  <si>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</si>
  <si>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</si>
  <si>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</si>
  <si>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</si>
  <si>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</si>
  <si>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</si>
  <si>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</si>
  <si>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</si>
  <si>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</si>
  <si>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</si>
  <si>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</si>
  <si>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</si>
  <si>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</si>
  <si>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</si>
  <si>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</si>
  <si>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</si>
  <si>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</si>
  <si>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</si>
  <si>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</si>
  <si>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</si>
  <si>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</si>
  <si>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</si>
  <si>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</si>
  <si>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</si>
  <si>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</si>
  <si>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</si>
  <si>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</si>
  <si>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</si>
  <si>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</si>
  <si>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</si>
  <si>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</si>
  <si>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</si>
  <si>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</si>
  <si>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</si>
  <si>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</si>
  <si>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</si>
  <si>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</si>
  <si>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</si>
  <si>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</si>
  <si>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</si>
  <si>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</si>
  <si>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</si>
  <si>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</si>
  <si>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</si>
  <si>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</si>
  <si>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</si>
  <si>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</si>
  <si>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</si>
  <si>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</si>
  <si>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</si>
  <si>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</si>
  <si>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</si>
  <si>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</si>
  <si>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</si>
  <si>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</si>
  <si>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</si>
  <si>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</si>
  <si>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</si>
  <si>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</si>
  <si>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</si>
  <si>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</si>
  <si>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</si>
  <si>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</si>
  <si>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</si>
  <si>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</si>
  <si>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</si>
  <si>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</si>
  <si>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</si>
  <si>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</si>
  <si>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</si>
  <si>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</si>
  <si>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</si>
  <si>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</si>
  <si>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</si>
  <si>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</si>
  <si>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</si>
  <si>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</si>
  <si>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</si>
  <si>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</si>
  <si>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</si>
  <si>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</si>
  <si>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</si>
  <si>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</si>
  <si>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</si>
  <si>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</si>
  <si>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</si>
  <si>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</si>
  <si>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</si>
  <si>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</si>
  <si>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</si>
  <si>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</si>
  <si>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</si>
  <si>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</si>
  <si>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</si>
  <si>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</si>
  <si>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</si>
  <si>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</si>
  <si>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</si>
  <si>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</si>
  <si>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</si>
  <si>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</si>
  <si>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</si>
  <si>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</si>
  <si>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</si>
  <si>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</si>
  <si>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</si>
  <si>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</si>
  <si>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</si>
  <si>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</si>
  <si>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</si>
  <si>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</si>
  <si>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</si>
  <si>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</si>
  <si>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</si>
  <si>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</si>
  <si>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</si>
  <si>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</si>
  <si>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</si>
  <si>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</si>
  <si>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</si>
  <si>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</si>
  <si>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</si>
  <si>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</si>
  <si>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</si>
  <si>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</si>
  <si>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</si>
  <si>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</si>
  <si>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</si>
  <si>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</si>
  <si>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</si>
  <si>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</si>
  <si>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</si>
  <si>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</si>
  <si>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</si>
  <si>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</si>
  <si>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</si>
  <si>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</si>
  <si>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</si>
  <si>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</si>
  <si>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</si>
  <si>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</si>
  <si>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</si>
  <si>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</si>
  <si>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</si>
  <si>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</si>
  <si>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</si>
  <si>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</si>
  <si>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</si>
  <si>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</si>
  <si>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</si>
  <si>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</si>
  <si>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</si>
  <si>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</si>
  <si>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</si>
  <si>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</si>
  <si>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</si>
  <si>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</si>
  <si>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</si>
  <si>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</si>
  <si>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</si>
  <si>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</si>
  <si>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</si>
  <si>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</si>
  <si>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</si>
  <si>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</si>
  <si>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</si>
  <si>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</si>
  <si>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</si>
  <si>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</si>
  <si>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</si>
  <si>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</si>
  <si>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</si>
  <si>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</si>
  <si>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</si>
  <si>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</si>
  <si>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</si>
  <si>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</si>
  <si>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</si>
  <si>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</si>
  <si>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</si>
  <si>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</si>
  <si>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</si>
  <si>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</si>
  <si>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</si>
  <si>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</si>
  <si>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</si>
  <si>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</si>
  <si>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</si>
  <si>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</si>
  <si>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</si>
  <si>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</si>
  <si>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</si>
  <si>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</si>
  <si>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</si>
  <si>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</si>
  <si>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</si>
  <si>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</si>
  <si>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</si>
  <si>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</si>
  <si>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</si>
  <si>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</si>
  <si>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</si>
  <si>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</si>
  <si>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</si>
  <si>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</si>
  <si>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</si>
  <si>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</si>
  <si>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</si>
  <si>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</si>
  <si>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</si>
  <si>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</si>
  <si>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</si>
  <si>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</si>
  <si>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</si>
  <si>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</si>
  <si>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</si>
  <si>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</si>
  <si>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</si>
  <si>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</si>
  <si>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</si>
  <si>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</si>
  <si>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</si>
  <si>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</si>
  <si>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</si>
  <si>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</si>
  <si>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</si>
  <si>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</si>
  <si>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</si>
  <si>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</si>
  <si>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</si>
  <si>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</si>
  <si>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</si>
  <si>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</si>
  <si>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</si>
  <si>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</si>
  <si>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</si>
  <si>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</si>
  <si>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</si>
  <si>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</si>
  <si>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</si>
  <si>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</si>
  <si>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</si>
  <si>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</si>
  <si>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</si>
  <si>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</si>
  <si>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</si>
  <si>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</si>
  <si>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</si>
  <si>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</si>
  <si>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</si>
  <si>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</si>
  <si>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</si>
  <si>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</si>
  <si>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</si>
  <si>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</si>
  <si>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</si>
  <si>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</si>
  <si>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</si>
  <si>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</si>
  <si>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</si>
  <si>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</si>
  <si>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</si>
  <si>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</si>
  <si>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</si>
  <si>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</si>
  <si>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</si>
  <si>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</si>
  <si>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</si>
  <si>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</si>
  <si>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</si>
  <si>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</si>
  <si>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</si>
  <si>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</si>
  <si>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</si>
  <si>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</si>
  <si>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</si>
  <si>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</si>
  <si>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</si>
  <si>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</si>
  <si>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</si>
  <si>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</si>
  <si>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</si>
  <si>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</si>
  <si>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</si>
  <si>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</si>
  <si>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</si>
  <si>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</si>
  <si>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</si>
  <si>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</si>
  <si>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</si>
  <si>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</si>
  <si>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</si>
  <si>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</si>
  <si>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</si>
  <si>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</si>
  <si>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</si>
  <si>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</si>
  <si>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</si>
  <si>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</si>
  <si>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</si>
  <si>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</si>
  <si>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</si>
  <si>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</si>
  <si>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</si>
  <si>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</si>
  <si>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</si>
  <si>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</si>
  <si>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</si>
  <si>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</si>
  <si>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</si>
  <si>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</si>
  <si>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</si>
  <si>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</si>
  <si>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</si>
  <si>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</si>
  <si>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</si>
  <si>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</si>
  <si>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</si>
  <si>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</si>
  <si>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</si>
  <si>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</si>
  <si>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</si>
  <si>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</si>
  <si>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</si>
  <si>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</si>
  <si>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</si>
  <si>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</si>
  <si>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</si>
  <si>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</si>
  <si>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</si>
  <si>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</si>
  <si>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</si>
  <si>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</si>
  <si>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</si>
  <si>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</si>
  <si>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</si>
  <si>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</si>
  <si>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</si>
  <si>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</si>
  <si>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</si>
  <si>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</si>
  <si>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</si>
  <si>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</si>
  <si>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</si>
  <si>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</si>
  <si>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</si>
  <si>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</si>
  <si>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</si>
  <si>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</si>
  <si>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</si>
  <si>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</si>
  <si>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</si>
  <si>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</si>
  <si>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</si>
  <si>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</si>
  <si>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</si>
  <si>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</si>
  <si>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</si>
  <si>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</si>
  <si>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</si>
  <si>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</si>
  <si>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</si>
  <si>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</si>
  <si>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</si>
  <si>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</si>
  <si>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</si>
  <si>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</si>
  <si>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</si>
  <si>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</si>
  <si>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</si>
  <si>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</si>
  <si>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</si>
  <si>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</si>
  <si>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</si>
  <si>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</si>
  <si>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</si>
  <si>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</si>
  <si>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</si>
  <si>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</si>
  <si>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</si>
  <si>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</si>
  <si>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</si>
  <si>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</si>
  <si>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</si>
  <si>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</si>
  <si>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</si>
  <si>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</si>
  <si>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</si>
  <si>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</si>
  <si>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</si>
  <si>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</si>
  <si>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</si>
  <si>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</si>
  <si>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</si>
  <si>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</si>
  <si>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</si>
  <si>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</si>
  <si>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</si>
  <si>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</si>
  <si>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</si>
  <si>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</si>
  <si>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</si>
  <si>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</si>
  <si>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</si>
  <si>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</si>
  <si>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</si>
  <si>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</si>
  <si>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</si>
  <si>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</si>
  <si>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</si>
  <si>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</si>
  <si>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</si>
  <si>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</si>
  <si>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</si>
  <si>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</si>
  <si>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</si>
  <si>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</si>
  <si>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</si>
  <si>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</si>
  <si>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</si>
  <si>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</si>
  <si>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</si>
  <si>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</si>
  <si>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</si>
  <si>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</si>
  <si>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</si>
  <si>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</si>
  <si>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</si>
  <si>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</si>
  <si>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</si>
  <si>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</si>
  <si>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</si>
  <si>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</si>
  <si>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</si>
  <si>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</si>
  <si>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</si>
  <si>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</si>
  <si>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</si>
  <si>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</si>
  <si>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</si>
  <si>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</si>
  <si>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</si>
  <si>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</si>
  <si>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</si>
  <si>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</si>
  <si>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</si>
  <si>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</si>
  <si>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</si>
  <si>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</si>
  <si>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</si>
  <si>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</si>
  <si>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</si>
  <si>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</si>
  <si>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</si>
  <si>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</si>
  <si>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</si>
  <si>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</si>
  <si>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</si>
  <si>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</si>
  <si>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</si>
  <si>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</si>
  <si>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</si>
  <si>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</si>
  <si>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</si>
  <si>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</si>
  <si>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</si>
  <si>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</si>
  <si>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</si>
  <si>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</si>
  <si>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</si>
  <si>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</si>
  <si>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</si>
  <si>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</si>
  <si>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</si>
  <si>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</si>
  <si>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</si>
  <si>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</si>
  <si>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</si>
  <si>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</si>
  <si>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</si>
  <si>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</si>
  <si>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</si>
  <si>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</si>
  <si>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</si>
  <si>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</si>
  <si>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</si>
  <si>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</si>
  <si>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</si>
  <si>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</si>
  <si>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</si>
  <si>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</si>
  <si>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</si>
  <si>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</si>
  <si>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</si>
  <si>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</si>
  <si>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</si>
  <si>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</si>
  <si>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</si>
  <si>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</si>
  <si>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</si>
  <si>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</si>
  <si>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</si>
  <si>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</si>
  <si>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</si>
  <si>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</si>
  <si>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</si>
  <si>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</si>
  <si>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</si>
  <si>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</si>
  <si>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</si>
  <si>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</si>
  <si>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</si>
  <si>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</si>
  <si>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</si>
  <si>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</si>
  <si>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</si>
  <si>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</si>
  <si>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</si>
  <si>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</si>
  <si>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</si>
  <si>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</si>
  <si>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</si>
  <si>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</si>
  <si>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</si>
  <si>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</si>
  <si>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</si>
  <si>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</si>
  <si>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</si>
  <si>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</si>
  <si>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</si>
  <si>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</si>
  <si>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</si>
  <si>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</si>
  <si>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</si>
  <si>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</si>
  <si>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</si>
  <si>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</si>
  <si>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</si>
  <si>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</si>
  <si>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</si>
  <si>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</si>
  <si>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</si>
  <si>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</si>
  <si>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</si>
  <si>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</si>
  <si>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</si>
  <si>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</si>
  <si>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</si>
  <si>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</si>
  <si>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</si>
  <si>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</si>
  <si>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</si>
  <si>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</si>
  <si>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</si>
  <si>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</si>
  <si>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</si>
  <si>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</si>
  <si>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</si>
  <si>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</si>
  <si>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</si>
  <si>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</si>
  <si>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</si>
  <si>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</si>
  <si>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</si>
  <si>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</si>
  <si>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</si>
  <si>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</si>
  <si>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</si>
  <si>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</si>
  <si>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</si>
  <si>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</si>
  <si>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</si>
  <si>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</si>
  <si>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</si>
  <si>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</si>
  <si>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</si>
  <si>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</si>
  <si>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</si>
  <si>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</si>
  <si>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</si>
  <si>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</si>
  <si>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</si>
  <si>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</si>
  <si>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</si>
  <si>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</si>
  <si>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</si>
  <si>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</si>
  <si>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</si>
  <si>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</si>
  <si>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</si>
  <si>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</si>
  <si>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</si>
  <si>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</si>
  <si>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</si>
  <si>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</si>
  <si>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</si>
  <si>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</si>
  <si>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</si>
  <si>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</si>
  <si>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</si>
  <si>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</si>
  <si>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</si>
  <si>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</si>
  <si>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</si>
  <si>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</si>
  <si>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</si>
  <si>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</si>
  <si>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</si>
  <si>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</si>
  <si>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</si>
  <si>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</si>
  <si>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</si>
  <si>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</si>
  <si>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</si>
  <si>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</si>
  <si>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</si>
  <si>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</si>
  <si>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</si>
  <si>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</si>
  <si>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</si>
  <si>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</si>
  <si>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</si>
  <si>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</si>
  <si>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</si>
  <si>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</si>
  <si>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</si>
  <si>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</si>
  <si>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</si>
  <si>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</si>
  <si>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</si>
  <si>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</si>
  <si>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</si>
  <si>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</si>
  <si>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</si>
  <si>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</si>
  <si>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</si>
  <si>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</si>
  <si>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</si>
  <si>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</si>
  <si>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</si>
  <si>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</si>
  <si>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</si>
  <si>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</si>
  <si>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</si>
  <si>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</si>
  <si>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</si>
  <si>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</si>
  <si>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</si>
  <si>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</si>
  <si>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</si>
  <si>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</si>
  <si>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</si>
  <si>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</si>
  <si>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</si>
  <si>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</si>
  <si>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</si>
  <si>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</si>
  <si>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</si>
  <si>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</si>
  <si>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</si>
  <si>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</si>
  <si>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</si>
  <si>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</si>
  <si>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</si>
  <si>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</si>
  <si>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</si>
  <si>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</si>
  <si>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</si>
  <si>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</si>
  <si>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</si>
  <si>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</si>
  <si>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</si>
  <si>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</si>
  <si>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</si>
  <si>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</si>
  <si>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</si>
  <si>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</si>
  <si>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</si>
  <si>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</si>
  <si>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</si>
  <si>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</si>
  <si>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</si>
  <si>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</si>
  <si>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</si>
  <si>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</si>
  <si>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</si>
  <si>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</si>
  <si>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</si>
  <si>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</si>
  <si>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</si>
  <si>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</si>
  <si>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</si>
  <si>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</si>
  <si>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</si>
  <si>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</si>
  <si>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</si>
  <si>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</si>
  <si>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</si>
  <si>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</si>
  <si>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</si>
  <si>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</si>
  <si>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</si>
  <si>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</si>
  <si>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</si>
  <si>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</si>
  <si>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</si>
  <si>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</si>
  <si>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</si>
  <si>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</si>
  <si>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</si>
  <si>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</si>
  <si>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</si>
  <si>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</si>
  <si>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</si>
  <si>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</si>
  <si>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</si>
  <si>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</si>
  <si>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</si>
  <si>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</si>
  <si>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</si>
  <si>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</si>
  <si>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</si>
  <si>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</si>
  <si>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</si>
  <si>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</si>
  <si>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</si>
  <si>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</si>
  <si>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</si>
  <si>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</si>
  <si>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</si>
  <si>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</si>
  <si>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</si>
  <si>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</si>
  <si>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</si>
  <si>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</si>
  <si>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</si>
  <si>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</si>
  <si>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</si>
  <si>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</si>
  <si>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</si>
  <si>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</si>
  <si>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</si>
  <si>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</si>
  <si>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</si>
  <si>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</si>
  <si>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</si>
  <si>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</si>
  <si>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</si>
  <si>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</si>
  <si>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</si>
  <si>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</si>
  <si>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</si>
  <si>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</si>
  <si>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</si>
  <si>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</si>
  <si>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</si>
  <si>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</si>
  <si>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</si>
  <si>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</si>
  <si>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</si>
  <si>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</si>
  <si>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</si>
  <si>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</si>
  <si>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</si>
  <si>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</si>
  <si>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</si>
  <si>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</si>
  <si>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</si>
  <si>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</si>
  <si>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</si>
  <si>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</si>
  <si>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</si>
  <si>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</si>
  <si>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</si>
  <si>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</si>
  <si>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</si>
  <si>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</si>
  <si>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</si>
  <si>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</si>
  <si>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</si>
  <si>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</si>
  <si>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</si>
  <si>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</si>
  <si>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</si>
  <si>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</si>
  <si>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</si>
  <si>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</si>
  <si>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</si>
  <si>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</si>
  <si>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</si>
  <si>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</si>
  <si>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</si>
  <si>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</si>
  <si>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</si>
  <si>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</si>
  <si>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</si>
  <si>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</si>
  <si>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</si>
  <si>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</si>
  <si>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</si>
  <si>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</si>
  <si>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</si>
  <si>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</si>
  <si>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</si>
  <si>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</si>
  <si>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</si>
  <si>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</si>
  <si>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</si>
  <si>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</si>
  <si>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</si>
  <si>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</si>
  <si>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</si>
  <si>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</si>
  <si>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</si>
  <si>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</si>
  <si>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</si>
  <si>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</si>
  <si>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</si>
  <si>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</si>
  <si>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</si>
  <si>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</si>
  <si>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</si>
  <si>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</si>
  <si>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</si>
  <si>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</si>
  <si>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</si>
  <si>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</si>
  <si>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</si>
  <si>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</si>
  <si>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</si>
  <si>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</si>
  <si>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</si>
  <si>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</si>
  <si>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</si>
  <si>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</si>
  <si>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</si>
  <si>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</si>
  <si>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</si>
  <si>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</si>
  <si>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</si>
  <si>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</si>
  <si>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</si>
  <si>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</si>
  <si>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</si>
  <si>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</si>
  <si>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</si>
  <si>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</si>
  <si>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</si>
  <si>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</si>
  <si>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</si>
  <si>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</si>
  <si>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</si>
  <si>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</si>
  <si>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</si>
  <si>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</si>
  <si>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</si>
  <si>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</si>
  <si>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</si>
  <si>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</si>
  <si>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</si>
  <si>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</si>
  <si>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</si>
  <si>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</si>
  <si>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</si>
  <si>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</si>
  <si>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</si>
  <si>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</si>
  <si>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</si>
  <si>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</si>
  <si>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</si>
  <si>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</si>
  <si>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</si>
  <si>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</si>
  <si>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</si>
  <si>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</si>
  <si>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</si>
  <si>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</si>
  <si>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</si>
  <si>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</si>
  <si>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</si>
  <si>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</si>
  <si>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</si>
  <si>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</si>
  <si>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</si>
  <si>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</si>
  <si>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</si>
  <si>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</si>
  <si>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</si>
  <si>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</si>
  <si>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</si>
  <si>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</si>
  <si>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</si>
  <si>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</si>
  <si>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</si>
  <si>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</si>
  <si>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</si>
  <si>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</si>
  <si>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</si>
  <si>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</si>
  <si>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</si>
  <si>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</si>
  <si>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</si>
  <si>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</si>
  <si>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</si>
  <si>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</si>
  <si>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</si>
  <si>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</si>
  <si>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</si>
  <si>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</si>
  <si>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</si>
  <si>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</si>
  <si>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</si>
  <si>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</si>
  <si>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</si>
  <si>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</si>
  <si>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</si>
  <si>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</si>
  <si>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</si>
  <si>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</si>
  <si>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</si>
  <si>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</si>
  <si>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</si>
  <si>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</si>
  <si>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</si>
  <si>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</si>
  <si>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</si>
  <si>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</si>
  <si>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</si>
  <si>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</si>
  <si>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</si>
  <si>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</si>
  <si>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</si>
  <si>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</si>
  <si>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</si>
  <si>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</si>
  <si>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</si>
  <si>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</si>
  <si>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</si>
  <si>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</si>
  <si>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</si>
  <si>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</si>
  <si>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</si>
  <si>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</si>
  <si>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</si>
  <si>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</si>
  <si>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</si>
  <si>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</si>
  <si>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</si>
  <si>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</si>
  <si>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</si>
  <si>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</si>
  <si>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</si>
  <si>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</si>
  <si>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</si>
  <si>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</si>
  <si>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</si>
  <si>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</si>
  <si>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</si>
  <si>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</si>
  <si>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</si>
  <si>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</si>
  <si>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</si>
  <si>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</si>
  <si>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</si>
  <si>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</si>
  <si>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</si>
  <si>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</si>
  <si>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</si>
  <si>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</si>
  <si>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</si>
  <si>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</si>
  <si>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</si>
  <si>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</si>
  <si>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</si>
  <si>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</si>
  <si>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</si>
  <si>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</si>
  <si>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</si>
  <si>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</si>
  <si>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</si>
  <si>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</si>
  <si>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</si>
  <si>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</si>
  <si>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</si>
  <si>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</si>
  <si>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</si>
  <si>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</si>
  <si>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</si>
  <si>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</si>
  <si>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</si>
  <si>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</si>
  <si>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</si>
  <si>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</si>
  <si>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</si>
  <si>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</si>
  <si>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</si>
  <si>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</si>
  <si>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</si>
  <si>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</si>
  <si>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</si>
  <si>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</si>
  <si>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</si>
  <si>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</si>
  <si>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</si>
  <si>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</si>
  <si>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</si>
  <si>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</si>
  <si>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</si>
  <si>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</si>
  <si>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</si>
  <si>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</si>
  <si>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</si>
  <si>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</si>
  <si>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</si>
  <si>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</si>
  <si>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</si>
  <si>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</si>
  <si>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</si>
  <si>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</si>
  <si>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</si>
  <si>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</si>
  <si>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</si>
  <si>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</si>
  <si>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</si>
  <si>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</si>
  <si>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</si>
  <si>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</si>
  <si>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</si>
  <si>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</si>
  <si>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</si>
  <si>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</si>
  <si>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</si>
  <si>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</si>
  <si>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</si>
  <si>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</si>
  <si>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</si>
  <si>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</si>
  <si>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</si>
  <si>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</si>
  <si>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</si>
  <si>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</si>
  <si>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</si>
  <si>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</si>
  <si>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</si>
  <si>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</si>
  <si>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</si>
  <si>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</si>
  <si>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</si>
  <si>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</si>
  <si>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</si>
  <si>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</si>
  <si>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</si>
  <si>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</si>
  <si>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</si>
  <si>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</si>
  <si>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</si>
  <si>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</si>
  <si>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</si>
  <si>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</si>
  <si>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</si>
  <si>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</si>
  <si>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</si>
  <si>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</si>
  <si>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</si>
  <si>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</si>
  <si>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</si>
  <si>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</si>
  <si>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</si>
  <si>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</si>
  <si>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</si>
  <si>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</si>
  <si>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</si>
  <si>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</si>
  <si>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</si>
  <si>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</si>
  <si>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</si>
  <si>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</si>
  <si>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</si>
  <si>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</si>
  <si>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</si>
  <si>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</si>
  <si>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</si>
  <si>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</si>
  <si>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</si>
  <si>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</si>
  <si>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</si>
  <si>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</si>
  <si>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</si>
  <si>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</si>
  <si>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</si>
  <si>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</si>
  <si>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</si>
  <si>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</si>
  <si>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</si>
  <si>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</si>
  <si>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</si>
  <si>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</si>
  <si>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</si>
  <si>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</si>
  <si>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</si>
  <si>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</si>
  <si>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</si>
  <si>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</si>
  <si>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</si>
  <si>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</si>
  <si>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</si>
  <si>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</si>
  <si>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</si>
  <si>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</si>
  <si>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</si>
  <si>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</si>
  <si>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</si>
  <si>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</si>
  <si>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</si>
  <si>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</si>
  <si>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</si>
  <si>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</si>
  <si>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</si>
  <si>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</si>
  <si>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</si>
  <si>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</si>
  <si>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</si>
  <si>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</si>
  <si>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</si>
  <si>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</si>
  <si>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</si>
  <si>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</si>
  <si>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</si>
  <si>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</si>
  <si>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</si>
  <si>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</si>
  <si>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</si>
  <si>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</si>
  <si>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</si>
  <si>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</si>
  <si>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</si>
  <si>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</si>
  <si>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</si>
  <si>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</si>
  <si>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</si>
  <si>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</si>
  <si>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</si>
  <si>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</si>
  <si>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</si>
  <si>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</si>
  <si>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</si>
  <si>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</si>
  <si>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</si>
  <si>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</si>
  <si>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</si>
  <si>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</si>
  <si>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</si>
  <si>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</si>
  <si>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</si>
  <si>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</si>
  <si>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</si>
  <si>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</si>
  <si>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</si>
  <si>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</si>
  <si>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</si>
  <si>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</si>
  <si>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</si>
  <si>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</si>
  <si>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</si>
  <si>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</si>
  <si>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</si>
  <si>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</si>
  <si>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</si>
  <si>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</si>
  <si>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</si>
  <si>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</si>
  <si>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</si>
  <si>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</si>
  <si>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</si>
  <si>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</si>
  <si>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</si>
  <si>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</si>
  <si>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</si>
  <si>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</si>
  <si>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</si>
  <si>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</si>
  <si>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</si>
  <si>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</si>
  <si>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</si>
  <si>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</si>
  <si>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</si>
  <si>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</si>
  <si>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</si>
  <si>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</si>
  <si>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</si>
  <si>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</si>
  <si>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</si>
  <si>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</si>
  <si>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</si>
  <si>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</si>
  <si>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</si>
  <si>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</si>
  <si>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</si>
  <si>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</si>
  <si>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</si>
  <si>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</si>
  <si>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</si>
  <si>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</si>
  <si>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</si>
  <si>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</si>
  <si>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</si>
  <si>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</si>
  <si>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</si>
  <si>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</si>
  <si>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</si>
  <si>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</si>
  <si>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</si>
  <si>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</si>
  <si>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</si>
  <si>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</si>
  <si>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</si>
  <si>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</si>
  <si>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</si>
  <si>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</si>
  <si>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</si>
  <si>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</si>
  <si>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</si>
  <si>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</si>
  <si>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</si>
  <si>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</si>
  <si>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</si>
  <si>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</si>
  <si>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</si>
  <si>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</si>
  <si>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</si>
  <si>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</si>
  <si>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</si>
  <si>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</si>
  <si>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</si>
  <si>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</si>
  <si>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</si>
  <si>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</si>
  <si>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</si>
  <si>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</si>
  <si>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</si>
  <si>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</si>
  <si>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</si>
  <si>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</si>
  <si>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</si>
  <si>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</si>
  <si>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</si>
  <si>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</si>
  <si>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</si>
  <si>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</si>
  <si>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</si>
  <si>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</si>
  <si>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</si>
  <si>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</si>
  <si>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</si>
  <si>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</si>
  <si>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</si>
  <si>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</si>
  <si>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</si>
  <si>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</si>
  <si>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</si>
  <si>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</si>
  <si>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</si>
  <si>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</si>
  <si>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</si>
  <si>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</si>
  <si>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</si>
  <si>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</si>
  <si>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</si>
  <si>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</si>
  <si>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</si>
  <si>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</si>
  <si>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</si>
  <si>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</si>
  <si>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</si>
  <si>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</si>
  <si>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</si>
  <si>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</si>
  <si>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</si>
  <si>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</si>
  <si>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</si>
  <si>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</si>
  <si>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</si>
  <si>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</si>
  <si>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</si>
  <si>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</si>
  <si>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</si>
  <si>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</si>
  <si>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</si>
  <si>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</si>
  <si>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</si>
  <si>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</si>
  <si>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</si>
  <si>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</si>
  <si>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</si>
  <si>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</si>
  <si>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</si>
  <si>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</si>
  <si>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</si>
  <si>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</si>
  <si>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</si>
  <si>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</si>
  <si>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</si>
  <si>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</si>
  <si>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</si>
  <si>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</si>
  <si>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</si>
  <si>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</si>
  <si>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</si>
  <si>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</si>
  <si>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</si>
  <si>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</si>
  <si>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</si>
  <si>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</si>
  <si>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</si>
  <si>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</si>
  <si>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</si>
  <si>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</si>
  <si>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</si>
  <si>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</si>
  <si>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</si>
  <si>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</si>
  <si>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</si>
  <si>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</si>
  <si>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</si>
  <si>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</si>
  <si>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</si>
  <si>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</si>
  <si>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</si>
  <si>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</si>
  <si>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</si>
  <si>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</si>
  <si>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</si>
  <si>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</si>
  <si>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</si>
  <si>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</si>
  <si>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</si>
  <si>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</si>
  <si>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</si>
  <si>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</si>
  <si>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</si>
  <si>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</si>
  <si>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</si>
  <si>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</si>
  <si>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</si>
  <si>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</si>
  <si>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</si>
  <si>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</si>
  <si>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</si>
  <si>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</si>
  <si>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</si>
  <si>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</si>
  <si>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</si>
  <si>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</si>
  <si>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</si>
  <si>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</si>
  <si>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</si>
  <si>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</si>
  <si>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</si>
  <si>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</si>
  <si>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</si>
  <si>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</si>
  <si>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</si>
  <si>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</si>
  <si>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</si>
  <si>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</si>
  <si>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</si>
  <si>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</si>
  <si>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</si>
  <si>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</si>
  <si>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</si>
  <si>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</si>
  <si>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</si>
  <si>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</si>
  <si>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</si>
  <si>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</si>
  <si>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</si>
  <si>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</si>
  <si>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</si>
  <si>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</si>
  <si>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</si>
  <si>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</si>
  <si>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</si>
  <si>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</si>
  <si>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</si>
  <si>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</si>
  <si>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</si>
  <si>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</si>
  <si>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</si>
  <si>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</si>
  <si>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</si>
  <si>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</si>
  <si>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</si>
  <si>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</si>
  <si>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</si>
  <si>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</si>
  <si>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</si>
  <si>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</si>
  <si>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</si>
  <si>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</si>
  <si>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</si>
  <si>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</si>
  <si>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</si>
  <si>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</si>
  <si>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</si>
  <si>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</si>
  <si>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</si>
  <si>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</si>
  <si>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</si>
  <si>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</si>
  <si>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</si>
  <si>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</si>
  <si>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</si>
  <si>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</si>
  <si>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</si>
  <si>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</si>
  <si>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</si>
  <si>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</si>
  <si>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</si>
  <si>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</si>
  <si>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</si>
  <si>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</si>
  <si>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</si>
  <si>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</si>
  <si>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</si>
  <si>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</si>
  <si>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</si>
  <si>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</si>
  <si>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</si>
  <si>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</si>
  <si>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</si>
  <si>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</si>
  <si>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</si>
  <si>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</si>
  <si>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</si>
  <si>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</si>
  <si>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</si>
  <si>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</si>
  <si>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</si>
  <si>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</si>
  <si>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</si>
  <si>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</si>
  <si>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</si>
  <si>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</si>
  <si>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</si>
  <si>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</si>
  <si>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</si>
  <si>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</si>
  <si>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</si>
  <si>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</si>
  <si>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</si>
  <si>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</si>
  <si>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</si>
  <si>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</si>
  <si>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</si>
  <si>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</si>
  <si>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</si>
  <si>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</si>
  <si>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</si>
  <si>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</si>
  <si>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</si>
  <si>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</si>
  <si>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</si>
  <si>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</si>
  <si>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</si>
  <si>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</si>
  <si>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</si>
  <si>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</si>
  <si>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</si>
  <si>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</si>
  <si>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</si>
  <si>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</si>
  <si>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</si>
  <si>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</si>
  <si>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</si>
  <si>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</si>
  <si>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</si>
  <si>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</si>
  <si>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</si>
  <si>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</si>
  <si>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</si>
  <si>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</si>
  <si>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</si>
  <si>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</si>
  <si>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</si>
  <si>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</si>
  <si>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</si>
  <si>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</si>
  <si>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</si>
  <si>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</si>
  <si>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</si>
  <si>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</si>
  <si>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</si>
  <si>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</si>
  <si>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</si>
  <si>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</si>
  <si>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</si>
  <si>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</si>
  <si>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</si>
  <si>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</si>
  <si>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</si>
  <si>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</si>
  <si>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</si>
  <si>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</si>
  <si>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</si>
  <si>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</si>
  <si>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</si>
  <si>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</si>
  <si>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</si>
  <si>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</si>
  <si>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</si>
  <si>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</si>
  <si>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</si>
  <si>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</si>
  <si>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</si>
  <si>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</si>
  <si>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</si>
  <si>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</si>
  <si>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</si>
  <si>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</si>
  <si>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</si>
  <si>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</si>
  <si>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</si>
  <si>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</si>
  <si>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</si>
  <si>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</si>
  <si>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</si>
  <si>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</si>
  <si>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</si>
  <si>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</si>
  <si>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</si>
  <si>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</si>
  <si>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</si>
  <si>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</si>
  <si>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</si>
  <si>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</si>
  <si>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</si>
  <si>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</si>
  <si>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</si>
  <si>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</si>
  <si>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</si>
  <si>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</si>
  <si>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</si>
  <si>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</si>
  <si>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</si>
  <si>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</si>
  <si>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</si>
  <si>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</si>
  <si>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</si>
  <si>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</si>
  <si>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</si>
  <si>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</si>
  <si>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</si>
  <si>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</si>
  <si>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</si>
  <si>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</si>
  <si>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</si>
  <si>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</si>
  <si>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</si>
  <si>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</si>
  <si>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</si>
  <si>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</si>
  <si>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</si>
  <si>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</si>
  <si>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</si>
  <si>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</si>
  <si>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</si>
  <si>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</si>
  <si>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</si>
  <si>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</si>
  <si>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</si>
  <si>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</si>
  <si>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</si>
  <si>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</si>
  <si>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</si>
  <si>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</si>
  <si>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</si>
  <si>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</si>
  <si>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</si>
  <si>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</si>
  <si>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</si>
  <si>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</si>
  <si>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</si>
  <si>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</si>
  <si>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</si>
  <si>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</si>
  <si>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</si>
  <si>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</si>
  <si>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</si>
  <si>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</si>
  <si>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</si>
  <si>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</si>
  <si>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</si>
  <si>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</si>
  <si>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</si>
  <si>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</si>
  <si>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</si>
  <si>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</si>
  <si>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</si>
  <si>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</si>
  <si>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</si>
  <si>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</si>
  <si>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</si>
  <si>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</si>
  <si>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</si>
  <si>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</si>
  <si>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</si>
  <si>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</si>
  <si>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</si>
  <si>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</si>
  <si>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</si>
  <si>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</si>
  <si>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</si>
  <si>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</si>
  <si>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</si>
  <si>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</si>
  <si>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</si>
  <si>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</si>
  <si>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</si>
  <si>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</si>
  <si>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</si>
  <si>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</si>
  <si>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</si>
  <si>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</si>
  <si>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</si>
  <si>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</si>
  <si>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</si>
  <si>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</si>
  <si>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</si>
  <si>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</si>
  <si>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</si>
  <si>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</si>
  <si>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</si>
  <si>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</si>
  <si>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</si>
  <si>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</si>
  <si>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</si>
  <si>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</si>
  <si>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</si>
  <si>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</si>
  <si>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</si>
  <si>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</si>
  <si>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</si>
  <si>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</si>
  <si>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</si>
  <si>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</si>
  <si>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</si>
  <si>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</si>
  <si>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</si>
  <si>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</si>
  <si>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</si>
  <si>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</si>
  <si>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</si>
  <si>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</si>
  <si>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</si>
  <si>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</si>
  <si>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</si>
  <si>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</si>
  <si>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</si>
  <si>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</si>
  <si>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</si>
  <si>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</si>
  <si>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</si>
  <si>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</si>
  <si>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</si>
  <si>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</si>
  <si>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</si>
  <si>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</si>
  <si>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</si>
  <si>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</si>
  <si>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</si>
  <si>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</si>
  <si>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</si>
  <si>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</si>
  <si>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</si>
  <si>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</si>
  <si>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</si>
  <si>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</si>
  <si>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</si>
  <si>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</si>
  <si>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</si>
  <si>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</si>
  <si>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</si>
  <si>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</si>
  <si>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</si>
  <si>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</si>
  <si>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</si>
  <si>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</si>
  <si>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</si>
  <si>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</si>
  <si>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</si>
  <si>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</si>
  <si>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</si>
  <si>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</si>
  <si>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</si>
  <si>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</si>
  <si>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</si>
  <si>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</si>
  <si>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</si>
  <si>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</si>
  <si>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</si>
  <si>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</si>
  <si>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</si>
  <si>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</si>
  <si>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</si>
  <si>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</si>
  <si>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</si>
  <si>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</si>
  <si>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</si>
  <si>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</si>
  <si>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</si>
  <si>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</si>
  <si>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</si>
  <si>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</si>
  <si>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</si>
  <si>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</si>
  <si>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</si>
  <si>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</si>
  <si>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</si>
  <si>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</si>
  <si>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</si>
  <si>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</si>
  <si>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</si>
  <si>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</si>
  <si>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</si>
  <si>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</si>
  <si>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</si>
  <si>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</si>
  <si>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</si>
  <si>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</si>
  <si>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</si>
  <si>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</si>
  <si>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</si>
  <si>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</si>
  <si>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</si>
  <si>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</si>
  <si>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</si>
  <si>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</si>
  <si>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</si>
  <si>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</si>
  <si>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</si>
  <si>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</si>
  <si>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</si>
  <si>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</si>
  <si>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</si>
  <si>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</si>
  <si>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</si>
  <si>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</si>
  <si>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</si>
  <si>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</si>
  <si>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</si>
  <si>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</si>
  <si>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</si>
  <si>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</si>
  <si>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</si>
  <si>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</si>
  <si>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</si>
  <si>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</si>
  <si>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</si>
  <si>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</si>
  <si>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</si>
  <si>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</si>
  <si>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</si>
  <si>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</si>
  <si>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</si>
  <si>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</si>
  <si>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</si>
  <si>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</si>
  <si>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</si>
  <si>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</si>
  <si>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</si>
  <si>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</si>
  <si>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</si>
  <si>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</si>
  <si>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</si>
  <si>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</si>
  <si>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</si>
  <si>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</si>
  <si>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</si>
  <si>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</si>
  <si>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</si>
  <si>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</si>
  <si>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</si>
  <si>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</si>
  <si>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</si>
  <si>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</si>
  <si>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</si>
  <si>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</si>
  <si>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</si>
  <si>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</si>
  <si>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</si>
  <si>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</si>
  <si>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</si>
  <si>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</si>
  <si>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</si>
  <si>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</si>
  <si>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</si>
  <si>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</si>
  <si>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</si>
  <si>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</si>
  <si>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</si>
  <si>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</si>
  <si>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</si>
  <si>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</si>
  <si>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</si>
  <si>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</si>
  <si>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</si>
  <si>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</si>
  <si>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</si>
  <si>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</si>
  <si>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</si>
  <si>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</si>
  <si>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</si>
  <si>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</si>
  <si>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</si>
  <si>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</si>
  <si>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</si>
  <si>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</si>
  <si>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</si>
  <si>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</si>
  <si>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</si>
  <si>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</si>
  <si>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</si>
  <si>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</si>
  <si>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</si>
  <si>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</si>
  <si>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</si>
  <si>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</si>
  <si>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</si>
  <si>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</si>
  <si>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</si>
  <si>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</si>
  <si>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</si>
  <si>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</si>
  <si>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</si>
  <si>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</si>
  <si>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</si>
  <si>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</si>
  <si>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</si>
  <si>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</si>
  <si>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</si>
  <si>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</si>
  <si>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</si>
  <si>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</si>
  <si>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</si>
  <si>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</si>
  <si>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</si>
  <si>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</si>
  <si>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</si>
  <si>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</si>
  <si>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</si>
  <si>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</si>
  <si>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</si>
  <si>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</si>
  <si>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</si>
  <si>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</si>
  <si>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</si>
  <si>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</si>
  <si>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</si>
  <si>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</si>
  <si>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</si>
  <si>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</si>
  <si>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</si>
  <si>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</si>
  <si>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</si>
  <si>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</si>
  <si>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</si>
  <si>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</si>
  <si>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</si>
  <si>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</si>
  <si>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</si>
  <si>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</si>
  <si>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</si>
  <si>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</si>
  <si>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</si>
  <si>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</si>
  <si>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</si>
  <si>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</si>
  <si>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</si>
  <si>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</si>
  <si>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</si>
  <si>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</si>
  <si>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</si>
  <si>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</si>
  <si>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</si>
  <si>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</si>
  <si>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</si>
  <si>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</si>
  <si>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</si>
  <si>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</si>
  <si>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</si>
  <si>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</si>
  <si>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</si>
  <si>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</si>
  <si>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</si>
  <si>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</si>
  <si>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</si>
  <si>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</si>
  <si>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</si>
  <si>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</si>
  <si>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</si>
  <si>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</si>
  <si>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</si>
  <si>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</si>
  <si>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</si>
  <si>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</si>
  <si>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</si>
  <si>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</si>
  <si>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</si>
  <si>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</si>
  <si>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</si>
  <si>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</si>
  <si>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</si>
  <si>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</si>
  <si>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</si>
  <si>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</si>
  <si>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</si>
  <si>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</si>
  <si>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</si>
  <si>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</si>
  <si>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</si>
  <si>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</si>
  <si>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</si>
  <si>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</si>
  <si>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</si>
  <si>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</si>
  <si>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</si>
  <si>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</si>
  <si>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</si>
  <si>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</si>
  <si>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</si>
  <si>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</si>
  <si>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</si>
  <si>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</si>
  <si>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</si>
  <si>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</si>
  <si>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</si>
  <si>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</si>
  <si>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</si>
  <si>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</si>
  <si>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</si>
  <si>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</si>
  <si>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</si>
  <si>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</si>
  <si>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</si>
  <si>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</si>
  <si>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</si>
  <si>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</si>
  <si>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</si>
  <si>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</si>
  <si>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</si>
  <si>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</si>
  <si>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</si>
  <si>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</si>
  <si>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</si>
  <si>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</si>
  <si>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</si>
  <si>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</si>
  <si>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</si>
  <si>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</si>
  <si>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</si>
  <si>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</si>
  <si>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</si>
  <si>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</si>
  <si>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</si>
  <si>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</si>
  <si>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</si>
  <si>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</si>
  <si>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</si>
  <si>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</si>
  <si>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</si>
  <si>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</si>
  <si>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</si>
  <si>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</si>
  <si>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</si>
  <si>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</si>
  <si>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</si>
  <si>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</si>
  <si>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</si>
  <si>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</si>
  <si>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</si>
  <si>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</si>
  <si>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</si>
  <si>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</si>
  <si>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</si>
  <si>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</si>
  <si>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</si>
  <si>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</si>
  <si>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</si>
  <si>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</si>
  <si>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</si>
  <si>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</si>
  <si>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</si>
  <si>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</si>
  <si>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</si>
  <si>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</si>
  <si>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</si>
  <si>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</si>
  <si>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</si>
  <si>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</si>
  <si>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</si>
  <si>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</si>
  <si>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</si>
  <si>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</si>
  <si>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</si>
  <si>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</si>
  <si>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</si>
  <si>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</si>
  <si>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</si>
  <si>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</si>
  <si>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</si>
  <si>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</si>
  <si>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</si>
  <si>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</si>
  <si>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</si>
  <si>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</si>
  <si>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</si>
  <si>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</si>
  <si>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</si>
  <si>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</si>
  <si>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</si>
  <si>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</si>
  <si>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</si>
  <si>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</si>
  <si>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</si>
  <si>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</si>
  <si>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</si>
  <si>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</si>
  <si>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</si>
  <si>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</si>
  <si>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</si>
  <si>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</si>
  <si>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</si>
  <si>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</si>
  <si>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</si>
  <si>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</si>
  <si>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</si>
  <si>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</si>
  <si>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</si>
  <si>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</si>
  <si>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</si>
  <si>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</si>
  <si>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</si>
  <si>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</si>
  <si>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</si>
  <si>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</si>
  <si>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</si>
  <si>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</si>
  <si>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</si>
  <si>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</si>
  <si>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</si>
  <si>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</si>
  <si>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</si>
  <si>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</si>
  <si>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</si>
  <si>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</si>
  <si>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</si>
  <si>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</si>
  <si>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</si>
  <si>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</si>
  <si>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</si>
  <si>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</si>
  <si>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</si>
  <si>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</si>
  <si>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</si>
  <si>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</si>
  <si>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</si>
  <si>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</si>
  <si>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</si>
  <si>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</si>
  <si>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</si>
  <si>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</si>
  <si>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</si>
  <si>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</si>
  <si>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</si>
  <si>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</si>
  <si>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</si>
  <si>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</si>
  <si>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</si>
  <si>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</si>
  <si>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</si>
  <si>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</si>
  <si>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</si>
  <si>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</si>
  <si>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</si>
  <si>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</si>
  <si>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</si>
  <si>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</si>
  <si>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</si>
  <si>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</si>
  <si>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</si>
  <si>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</si>
  <si>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</si>
  <si>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</si>
  <si>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</si>
  <si>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</si>
  <si>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</si>
  <si>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</si>
  <si>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</si>
  <si>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</si>
  <si>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</si>
  <si>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</si>
  <si>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</si>
  <si>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</si>
  <si>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</si>
  <si>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</si>
  <si>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</si>
  <si>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</si>
  <si>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</si>
  <si>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</si>
  <si>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</si>
  <si>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</si>
  <si>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</si>
  <si>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</si>
  <si>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</si>
  <si>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</si>
  <si>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</si>
  <si>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</si>
  <si>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</si>
  <si>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</si>
  <si>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</si>
  <si>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</si>
  <si>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</si>
  <si>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</si>
  <si>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</si>
  <si>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</si>
  <si>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</si>
  <si>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</si>
  <si>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</si>
  <si>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</si>
  <si>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</si>
  <si>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</si>
  <si>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</si>
  <si>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</si>
  <si>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</si>
  <si>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</si>
  <si>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</si>
  <si>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</si>
  <si>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</si>
  <si>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</si>
  <si>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</si>
  <si>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</si>
  <si>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</si>
  <si>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</si>
  <si>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</si>
  <si>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</si>
  <si>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</si>
  <si>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</si>
  <si>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</si>
  <si>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</si>
  <si>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</si>
  <si>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</si>
  <si>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</si>
  <si>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</si>
  <si>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</si>
  <si>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</si>
  <si>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</si>
  <si>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</si>
  <si>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</si>
  <si>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</si>
  <si>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</si>
  <si>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</si>
  <si>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</si>
  <si>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</si>
  <si>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</si>
  <si>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</si>
  <si>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</si>
  <si>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</si>
  <si>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</si>
  <si>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</si>
  <si>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</si>
  <si>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</si>
  <si>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</si>
  <si>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</si>
  <si>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</si>
  <si>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</si>
  <si>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</si>
  <si>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</si>
  <si>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</si>
  <si>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</si>
  <si>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</si>
  <si>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</si>
  <si>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</si>
  <si>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</si>
  <si>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</si>
  <si>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</si>
  <si>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</si>
  <si>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</si>
  <si>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</si>
  <si>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</si>
  <si>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</si>
  <si>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</si>
  <si>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</si>
  <si>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</si>
  <si>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</si>
  <si>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</si>
  <si>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</si>
  <si>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</si>
  <si>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</si>
  <si>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</si>
  <si>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</si>
  <si>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</si>
  <si>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</si>
  <si>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</si>
  <si>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</si>
  <si>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</si>
  <si>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</si>
  <si>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</si>
  <si>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</si>
  <si>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</si>
  <si>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</si>
  <si>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</si>
  <si>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</si>
  <si>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</si>
  <si>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</si>
  <si>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</si>
  <si>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</si>
  <si>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</si>
  <si>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</si>
  <si>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</si>
  <si>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</si>
  <si>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</si>
  <si>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</si>
  <si>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</si>
  <si>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</si>
  <si>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</si>
  <si>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</si>
  <si>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</si>
  <si>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</si>
  <si>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</si>
  <si>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</si>
  <si>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</si>
  <si>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</si>
  <si>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</si>
  <si>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</si>
  <si>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</si>
  <si>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</si>
  <si>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</si>
  <si>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</si>
  <si>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</si>
  <si>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</si>
  <si>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</si>
  <si>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</si>
  <si>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</si>
  <si>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</si>
  <si>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</si>
  <si>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</si>
  <si>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</si>
  <si>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</si>
  <si>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</si>
  <si>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</si>
  <si>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</si>
  <si>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</si>
  <si>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</si>
  <si>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</si>
  <si>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</si>
  <si>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</si>
  <si>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</si>
  <si>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</si>
  <si>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</si>
  <si>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</si>
  <si>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</si>
  <si>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</si>
  <si>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</si>
  <si>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</si>
  <si>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</si>
  <si>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</si>
  <si>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</si>
  <si>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</si>
  <si>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</si>
  <si>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</si>
  <si>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</si>
  <si>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</si>
  <si>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</si>
  <si>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</si>
  <si>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</si>
  <si>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</si>
  <si>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</si>
  <si>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</si>
  <si>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</si>
  <si>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</si>
  <si>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</si>
  <si>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</si>
  <si>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</si>
  <si>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</si>
  <si>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</si>
  <si>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</si>
  <si>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</si>
  <si>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</si>
  <si>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</si>
  <si>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</si>
  <si>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</si>
  <si>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</si>
  <si>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</si>
  <si>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</si>
  <si>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</si>
  <si>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</si>
  <si>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</si>
  <si>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</si>
  <si>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</si>
  <si>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</si>
  <si>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</si>
  <si>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</si>
  <si>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</si>
  <si>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</si>
  <si>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</si>
  <si>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</si>
  <si>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</si>
  <si>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</si>
  <si>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</si>
  <si>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</si>
  <si>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</si>
  <si>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</si>
  <si>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</si>
  <si>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</si>
  <si>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</si>
  <si>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</si>
  <si>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</si>
  <si>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</si>
  <si>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</si>
  <si>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</si>
  <si>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</si>
  <si>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</si>
  <si>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</si>
  <si>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</si>
  <si>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</si>
  <si>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</si>
  <si>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</si>
  <si>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</si>
  <si>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</si>
  <si>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</si>
  <si>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</si>
  <si>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</si>
  <si>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</si>
  <si>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</si>
  <si>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</si>
  <si>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</si>
  <si>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</si>
  <si>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</si>
  <si>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</si>
  <si>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</si>
  <si>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</si>
  <si>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</si>
  <si>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</si>
  <si>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</si>
  <si>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</si>
  <si>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</si>
  <si>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</si>
  <si>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</si>
  <si>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</si>
  <si>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</si>
  <si>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</si>
  <si>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</si>
  <si>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</si>
  <si>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</si>
  <si>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</si>
  <si>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</si>
  <si>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</si>
  <si>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</si>
  <si>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</si>
  <si>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</si>
  <si>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</si>
  <si>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</si>
  <si>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</si>
  <si>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</si>
  <si>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</si>
  <si>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</si>
  <si>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</si>
  <si>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</si>
  <si>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</si>
  <si>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</si>
  <si>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</si>
  <si>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</si>
  <si>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</si>
  <si>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</si>
  <si>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</si>
  <si>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</si>
  <si>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</si>
  <si>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</si>
  <si>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</si>
  <si>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</si>
  <si>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</si>
  <si>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</si>
  <si>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</si>
  <si>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</si>
  <si>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</si>
  <si>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</si>
  <si>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</si>
  <si>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</si>
  <si>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</si>
  <si>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</si>
  <si>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</si>
  <si>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</si>
  <si>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</si>
  <si>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</si>
  <si>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</si>
  <si>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</si>
  <si>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</si>
  <si>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</si>
  <si>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</si>
  <si>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</si>
  <si>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</si>
  <si>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</si>
  <si>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</si>
  <si>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</si>
  <si>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</si>
  <si>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</si>
  <si>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</si>
  <si>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</si>
  <si>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</si>
  <si>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</si>
  <si>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</si>
  <si>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</si>
  <si>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</si>
  <si>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</si>
  <si>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</si>
  <si>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</si>
  <si>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</si>
  <si>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</si>
  <si>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</si>
  <si>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</si>
  <si>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</si>
  <si>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</si>
  <si>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</si>
  <si>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</si>
  <si>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</si>
  <si>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</si>
  <si>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</si>
  <si>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</si>
  <si>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</si>
  <si>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</si>
  <si>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</si>
  <si>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</si>
  <si>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</si>
  <si>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</si>
  <si>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</si>
  <si>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</si>
  <si>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</si>
  <si>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</si>
  <si>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</si>
  <si>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</si>
  <si>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</si>
  <si>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</si>
  <si>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</si>
  <si>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</si>
  <si>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</si>
  <si>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</si>
  <si>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</si>
  <si>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</si>
  <si>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</si>
  <si>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</si>
  <si>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</si>
  <si>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</si>
  <si>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</si>
  <si>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</si>
  <si>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</si>
  <si>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</si>
  <si>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</si>
  <si>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</si>
  <si>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</si>
  <si>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</si>
  <si>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</si>
  <si>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</si>
  <si>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</si>
  <si>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</si>
  <si>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</si>
  <si>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</si>
  <si>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</si>
  <si>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</si>
  <si>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</si>
  <si>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</si>
  <si>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</si>
  <si>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</si>
  <si>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</si>
  <si>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</si>
  <si>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</si>
  <si>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</si>
  <si>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</si>
  <si>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</si>
  <si>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</si>
  <si>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</si>
  <si>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</si>
  <si>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</si>
  <si>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</si>
  <si>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</si>
  <si>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</si>
  <si>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</si>
  <si>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</si>
  <si>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</si>
  <si>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</si>
  <si>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</si>
  <si>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</si>
  <si>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</si>
  <si>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</si>
  <si>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</si>
  <si>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</si>
  <si>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</si>
  <si>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</si>
  <si>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</si>
  <si>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</si>
  <si>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</si>
  <si>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</si>
  <si>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</si>
  <si>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</si>
  <si>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</si>
  <si>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</si>
  <si>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</si>
  <si>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</si>
  <si>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</si>
  <si>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</si>
  <si>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</si>
  <si>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</si>
  <si>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</si>
  <si>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</si>
  <si>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</si>
  <si>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</si>
  <si>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</si>
  <si>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</si>
  <si>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</si>
  <si>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</si>
  <si>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</si>
  <si>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</si>
  <si>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</si>
  <si>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</si>
  <si>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</si>
  <si>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</si>
  <si>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</si>
  <si>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</si>
  <si>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</si>
  <si>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</si>
  <si>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</si>
  <si>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</si>
  <si>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</si>
  <si>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</si>
  <si>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</si>
  <si>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</si>
  <si>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</si>
  <si>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</si>
  <si>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</si>
  <si>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</si>
  <si>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</si>
  <si>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</si>
  <si>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</si>
  <si>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</si>
  <si>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</si>
  <si>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</si>
  <si>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</si>
  <si>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</si>
  <si>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</si>
  <si>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</si>
  <si>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</si>
  <si>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</si>
  <si>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</si>
  <si>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</si>
  <si>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</si>
  <si>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</si>
  <si>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</si>
  <si>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</si>
  <si>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</si>
  <si>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</si>
  <si>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</si>
  <si>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</si>
  <si>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</si>
  <si>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</si>
  <si>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</si>
  <si>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</si>
  <si>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</si>
  <si>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</si>
  <si>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</si>
  <si>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</si>
  <si>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</si>
  <si>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</si>
  <si>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</si>
  <si>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</si>
  <si>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</si>
  <si>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</si>
  <si>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</si>
  <si>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</si>
  <si>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</si>
  <si>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</si>
  <si>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</si>
  <si>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</si>
  <si>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</si>
  <si>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</si>
  <si>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</si>
  <si>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</si>
  <si>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</si>
  <si>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</si>
  <si>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</si>
  <si>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</si>
  <si>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</si>
  <si>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</si>
  <si>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</si>
  <si>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</si>
  <si>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</si>
  <si>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</si>
  <si>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</si>
  <si>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</si>
  <si>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</si>
  <si>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</si>
  <si>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</si>
  <si>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</si>
  <si>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</si>
  <si>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</si>
  <si>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</si>
  <si>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</si>
  <si>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</si>
  <si>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</si>
  <si>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</si>
  <si>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</si>
  <si>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</si>
  <si>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</si>
  <si>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</si>
  <si>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</si>
  <si>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</si>
  <si>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</si>
  <si>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</si>
  <si>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</si>
  <si>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</si>
  <si>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</si>
  <si>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</si>
  <si>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</si>
  <si>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</si>
  <si>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</si>
  <si>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</si>
  <si>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</si>
  <si>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</si>
  <si>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</si>
  <si>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</si>
  <si>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</si>
  <si>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</si>
  <si>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</si>
  <si>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</si>
  <si>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</si>
  <si>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</si>
  <si>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</si>
  <si>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</si>
  <si>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</si>
  <si>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</si>
  <si>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</si>
  <si>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</si>
  <si>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</si>
  <si>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</si>
  <si>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</si>
  <si>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</si>
  <si>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</si>
  <si>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</si>
  <si>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</si>
  <si>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</si>
  <si>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</si>
  <si>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</si>
  <si>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</si>
  <si>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</si>
  <si>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</si>
  <si>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</si>
  <si>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</si>
  <si>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</si>
  <si>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</si>
  <si>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</si>
  <si>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</si>
  <si>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</si>
  <si>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</si>
  <si>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</si>
  <si>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</si>
  <si>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</si>
  <si>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</si>
  <si>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</si>
  <si>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</si>
  <si>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</si>
  <si>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</si>
  <si>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</si>
  <si>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</si>
  <si>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</si>
  <si>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</si>
  <si>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</si>
  <si>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</si>
  <si>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</si>
  <si>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</si>
  <si>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</si>
  <si>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</si>
  <si>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</si>
  <si>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</si>
  <si>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</si>
  <si>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</si>
  <si>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</si>
  <si>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</si>
  <si>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</si>
  <si>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</si>
  <si>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</si>
  <si>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</si>
  <si>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</si>
  <si>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</si>
  <si>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</si>
  <si>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</si>
  <si>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</si>
  <si>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</si>
  <si>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</si>
  <si>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</si>
  <si>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</si>
  <si>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</si>
  <si>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</si>
  <si>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</si>
  <si>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</si>
  <si>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</si>
  <si>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</si>
  <si>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</si>
  <si>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</si>
  <si>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</si>
  <si>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</si>
  <si>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</si>
  <si>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</si>
  <si>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</si>
  <si>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</si>
  <si>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</si>
  <si>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</si>
  <si>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</si>
  <si>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</si>
  <si>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</si>
  <si>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</si>
  <si>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</si>
  <si>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</si>
  <si>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</si>
  <si>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</si>
  <si>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</si>
  <si>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</si>
  <si>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</si>
  <si>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</si>
  <si>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</si>
  <si>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</si>
  <si>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</si>
  <si>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</si>
  <si>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</si>
  <si>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</si>
  <si>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</si>
  <si>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</si>
  <si>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</si>
  <si>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</si>
  <si>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</si>
  <si>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</si>
  <si>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</si>
  <si>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</si>
  <si>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</si>
  <si>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</si>
  <si>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</si>
  <si>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</si>
  <si>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</si>
  <si>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</si>
  <si>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</si>
  <si>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</si>
  <si>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</si>
  <si>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</si>
  <si>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</si>
  <si>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</si>
  <si>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</si>
  <si>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</si>
  <si>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</si>
  <si>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</si>
  <si>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</si>
  <si>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</si>
  <si>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</si>
  <si>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</si>
  <si>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</si>
  <si>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</si>
  <si>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</si>
  <si>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</si>
  <si>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</si>
  <si>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</si>
  <si>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</si>
  <si>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</si>
  <si>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</si>
  <si>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</si>
  <si>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</si>
  <si>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</si>
  <si>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</si>
  <si>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</si>
  <si>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</si>
  <si>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</si>
  <si>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</si>
  <si>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</si>
  <si>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</si>
  <si>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</si>
  <si>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</si>
  <si>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</si>
  <si>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</si>
  <si>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</si>
  <si>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</si>
  <si>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</si>
  <si>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</si>
  <si>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</si>
  <si>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</si>
  <si>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</si>
  <si>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</si>
  <si>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</si>
  <si>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</si>
  <si>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</si>
  <si>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</si>
  <si>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</si>
  <si>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</si>
  <si>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</si>
  <si>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</si>
  <si>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</si>
  <si>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</si>
  <si>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</si>
  <si>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</si>
  <si>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</si>
  <si>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</si>
  <si>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</si>
  <si>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</si>
  <si>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</si>
  <si>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</si>
  <si>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</si>
  <si>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</si>
  <si>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</si>
  <si>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</si>
  <si>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</si>
  <si>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</si>
  <si>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</si>
  <si>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</si>
  <si>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</si>
  <si>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</si>
  <si>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</si>
  <si>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</si>
  <si>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</si>
  <si>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</si>
  <si>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</si>
  <si>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</si>
  <si>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</si>
  <si>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</si>
  <si>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</si>
  <si>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</si>
  <si>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</si>
  <si>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</si>
  <si>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</si>
  <si>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</si>
  <si>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</si>
  <si>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</si>
  <si>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</si>
  <si>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</si>
  <si>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</si>
  <si>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</si>
  <si>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</si>
  <si>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</si>
  <si>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</si>
  <si>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</si>
  <si>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</si>
  <si>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</si>
  <si>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</si>
  <si>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</si>
  <si>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</si>
  <si>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</si>
  <si>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</si>
  <si>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</si>
  <si>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</si>
  <si>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</si>
  <si>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</si>
  <si>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</si>
  <si>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</si>
  <si>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</si>
  <si>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</si>
  <si>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</si>
  <si>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</si>
  <si>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</si>
  <si>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</si>
  <si>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</si>
  <si>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</si>
  <si>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</si>
  <si>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</si>
  <si>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</si>
  <si>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</si>
  <si>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</si>
  <si>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</si>
  <si>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</si>
  <si>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</si>
  <si>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</si>
  <si>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</si>
  <si>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</si>
  <si>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</si>
  <si>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</si>
  <si>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</si>
  <si>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</si>
  <si>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</si>
  <si>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</si>
  <si>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</si>
  <si>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</si>
  <si>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</si>
  <si>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</si>
  <si>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</si>
  <si>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</si>
  <si>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</si>
  <si>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</si>
  <si>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</si>
  <si>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</si>
  <si>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</si>
  <si>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</si>
  <si>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</si>
  <si>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</si>
  <si>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</si>
  <si>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</si>
  <si>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</si>
  <si>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</si>
  <si>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</si>
  <si>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</si>
  <si>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</si>
  <si>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</si>
  <si>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</si>
  <si>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</si>
  <si>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</si>
  <si>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</si>
  <si>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</si>
  <si>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</si>
  <si>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</si>
  <si>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</si>
  <si>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</si>
  <si>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</si>
  <si>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</si>
  <si>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</si>
  <si>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</si>
  <si>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</si>
  <si>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</si>
  <si>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</si>
  <si>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</si>
  <si>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</si>
  <si>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</si>
  <si>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</si>
  <si>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</si>
  <si>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</si>
  <si>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</si>
  <si>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</si>
  <si>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</si>
  <si>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</si>
  <si>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</si>
  <si>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</si>
  <si>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</si>
  <si>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</si>
  <si>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</si>
  <si>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</si>
  <si>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</si>
  <si>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</si>
  <si>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</si>
  <si>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</si>
  <si>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</si>
  <si>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</si>
  <si>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</si>
  <si>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</si>
  <si>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</si>
  <si>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</si>
  <si>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</si>
  <si>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</si>
  <si>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</si>
  <si>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</si>
  <si>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</si>
  <si>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</si>
  <si>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</si>
  <si>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</si>
  <si>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</si>
  <si>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</si>
  <si>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</si>
  <si>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</si>
  <si>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</si>
  <si>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</si>
  <si>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</si>
  <si>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</si>
  <si>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</si>
  <si>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</si>
  <si>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</si>
  <si>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</si>
  <si>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</si>
  <si>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</si>
  <si>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</si>
  <si>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</si>
  <si>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</si>
  <si>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</si>
  <si>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</si>
  <si>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</si>
  <si>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</si>
  <si>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</si>
  <si>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</si>
  <si>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</si>
  <si>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</si>
  <si>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</si>
  <si>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</si>
  <si>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</si>
  <si>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</si>
  <si>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</si>
  <si>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</si>
  <si>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</si>
  <si>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</si>
  <si>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</si>
  <si>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</si>
  <si>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</si>
  <si>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</si>
  <si>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</si>
  <si>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</si>
  <si>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</si>
  <si>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</si>
  <si>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</si>
  <si>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</si>
  <si>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</si>
  <si>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</si>
  <si>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</si>
  <si>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</si>
  <si>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</si>
  <si>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</si>
  <si>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</si>
  <si>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</si>
  <si>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</si>
  <si>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</si>
  <si>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</si>
  <si>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</si>
  <si>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</si>
  <si>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</si>
  <si>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</si>
  <si>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</si>
  <si>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</si>
  <si>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</si>
  <si>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</si>
  <si>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</si>
  <si>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</si>
  <si>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</si>
  <si>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</si>
  <si>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</si>
  <si>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</si>
  <si>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</si>
  <si>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</si>
  <si>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</si>
  <si>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</si>
  <si>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</si>
  <si>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</si>
  <si>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</si>
  <si>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</si>
  <si>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</si>
  <si>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</si>
  <si>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</si>
  <si>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</si>
  <si>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</si>
  <si>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</si>
  <si>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</si>
  <si>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</si>
  <si>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</si>
  <si>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</si>
  <si>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</si>
  <si>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</si>
  <si>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</si>
  <si>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</si>
  <si>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</si>
  <si>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</si>
  <si>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</si>
  <si>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</si>
  <si>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</si>
  <si>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</si>
  <si>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</si>
  <si>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</si>
  <si>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</si>
  <si>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</si>
  <si>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</si>
  <si>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</si>
  <si>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</si>
  <si>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</si>
  <si>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</si>
  <si>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</si>
  <si>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</si>
  <si>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</si>
  <si>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</si>
  <si>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</si>
  <si>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</si>
  <si>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</si>
  <si>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</si>
  <si>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</si>
  <si>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</si>
  <si>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</si>
  <si>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</si>
  <si>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</si>
  <si>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</si>
  <si>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</si>
  <si>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</si>
  <si>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</si>
  <si>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</si>
  <si>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</si>
  <si>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</si>
  <si>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</si>
  <si>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</si>
  <si>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</si>
  <si>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</si>
  <si>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</si>
  <si>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</si>
  <si>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</si>
  <si>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</si>
  <si>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</si>
  <si>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</si>
  <si>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</si>
  <si>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</si>
  <si>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</si>
  <si>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</si>
  <si>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</si>
  <si>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</si>
  <si>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</si>
  <si>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</si>
  <si>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</si>
  <si>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</si>
  <si>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</si>
  <si>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</si>
  <si>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</si>
  <si>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</si>
  <si>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</si>
  <si>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</si>
  <si>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</si>
  <si>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</si>
  <si>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</si>
  <si>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</si>
  <si>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</si>
  <si>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</si>
  <si>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</si>
  <si>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</si>
  <si>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</si>
  <si>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</si>
  <si>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</si>
  <si>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</si>
  <si>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</si>
  <si>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</si>
  <si>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</si>
  <si>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</si>
  <si>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</si>
  <si>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</si>
  <si>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</si>
  <si>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</si>
  <si>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</si>
  <si>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</si>
  <si>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</si>
  <si>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</si>
  <si>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</si>
  <si>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</si>
  <si>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</si>
  <si>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</si>
  <si>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</si>
  <si>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</si>
  <si>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</si>
  <si>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</si>
  <si>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</si>
  <si>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</si>
  <si>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</si>
  <si>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</si>
  <si>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</si>
  <si>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</si>
  <si>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</si>
  <si>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</si>
  <si>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</si>
  <si>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</si>
  <si>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</si>
  <si>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</si>
  <si>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</si>
  <si>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</si>
  <si>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</si>
  <si>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</si>
  <si>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</si>
  <si>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</si>
  <si>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</si>
  <si>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</si>
  <si>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</si>
  <si>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</si>
  <si>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</si>
  <si>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</si>
  <si>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</si>
  <si>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</si>
  <si>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</si>
  <si>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</si>
  <si>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</si>
  <si>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</si>
  <si>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</si>
  <si>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</si>
  <si>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</si>
  <si>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</si>
  <si>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</si>
  <si>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</si>
  <si>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</si>
  <si>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</si>
  <si>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</si>
  <si>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</si>
  <si>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</si>
  <si>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</si>
  <si>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</si>
  <si>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</si>
  <si>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</si>
  <si>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</si>
  <si>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</si>
  <si>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</si>
  <si>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</si>
  <si>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</si>
  <si>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</si>
  <si>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</si>
  <si>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</si>
  <si>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</si>
  <si>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</si>
  <si>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</si>
  <si>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</si>
  <si>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</si>
  <si>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</si>
  <si>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</si>
  <si>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</si>
  <si>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</si>
  <si>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</si>
  <si>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</si>
  <si>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</si>
  <si>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</si>
  <si>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</si>
  <si>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</si>
  <si>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</si>
  <si>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</si>
  <si>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</si>
  <si>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</si>
  <si>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</si>
  <si>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</si>
  <si>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</si>
  <si>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</si>
  <si>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</si>
  <si>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</si>
  <si>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</si>
  <si>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</si>
  <si>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</si>
  <si>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</si>
  <si>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</si>
  <si>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</si>
  <si>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</si>
  <si>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</si>
  <si>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</si>
  <si>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</si>
  <si>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</si>
  <si>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</si>
  <si>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</si>
  <si>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</si>
  <si>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</si>
  <si>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</si>
  <si>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</si>
  <si>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</si>
  <si>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</si>
  <si>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</si>
  <si>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</si>
  <si>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</si>
  <si>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</si>
  <si>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</si>
  <si>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</si>
  <si>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</si>
  <si>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</si>
  <si>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</si>
  <si>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</si>
  <si>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</si>
  <si>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</si>
  <si>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</si>
  <si>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</si>
  <si>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</si>
  <si>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</si>
  <si>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</si>
  <si>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</si>
  <si>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</si>
  <si>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</si>
  <si>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</si>
  <si>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</si>
  <si>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</si>
  <si>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</si>
  <si>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</si>
  <si>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</si>
  <si>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</si>
  <si>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</si>
  <si>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</si>
  <si>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</si>
  <si>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</si>
  <si>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</si>
  <si>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</si>
  <si>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</si>
  <si>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</si>
  <si>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</si>
  <si>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</si>
  <si>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</si>
  <si>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</si>
  <si>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</si>
  <si>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</si>
  <si>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</si>
  <si>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</si>
  <si>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</si>
  <si>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</si>
  <si>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</si>
  <si>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</si>
  <si>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</si>
  <si>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</si>
  <si>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</si>
  <si>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</si>
  <si>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</si>
  <si>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</si>
  <si>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</si>
  <si>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</si>
  <si>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</si>
  <si>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</si>
  <si>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</si>
  <si>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</si>
  <si>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</si>
  <si>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</si>
  <si>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</si>
  <si>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</si>
  <si>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</si>
  <si>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</si>
  <si>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</si>
  <si>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</si>
  <si>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</si>
  <si>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</si>
  <si>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</si>
  <si>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</si>
  <si>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</si>
  <si>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</si>
  <si>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</si>
  <si>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</si>
  <si>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</si>
  <si>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</si>
  <si>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</si>
  <si>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</si>
  <si>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</si>
  <si>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</si>
  <si>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</si>
  <si>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</si>
  <si>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</si>
  <si>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</si>
  <si>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</si>
  <si>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</si>
  <si>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</si>
  <si>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</si>
  <si>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</si>
  <si>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</si>
  <si>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</si>
  <si>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</si>
  <si>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</si>
  <si>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</si>
  <si>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</si>
  <si>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</si>
  <si>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</si>
  <si>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</si>
  <si>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</si>
  <si>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</si>
  <si>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</si>
  <si>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</si>
  <si>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</si>
  <si>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</si>
  <si>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</si>
  <si>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</si>
  <si>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</si>
  <si>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</si>
  <si>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</si>
  <si>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</si>
  <si>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</si>
  <si>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</si>
  <si>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</si>
  <si>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</si>
  <si>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</si>
  <si>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</si>
  <si>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</si>
  <si>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</si>
  <si>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</si>
  <si>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</si>
  <si>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</si>
  <si>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</si>
  <si>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</si>
  <si>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</si>
  <si>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</si>
  <si>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</si>
  <si>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</si>
  <si>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</si>
  <si>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</si>
  <si>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</si>
  <si>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</si>
  <si>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</si>
  <si>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</si>
  <si>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</si>
  <si>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</si>
  <si>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</si>
  <si>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</si>
  <si>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</si>
  <si>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</si>
  <si>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</si>
  <si>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</si>
  <si>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</si>
  <si>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</si>
  <si>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</si>
  <si>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</si>
  <si>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</si>
  <si>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</si>
  <si>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</si>
  <si>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</si>
  <si>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</si>
  <si>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</si>
  <si>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</si>
  <si>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</si>
  <si>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</si>
  <si>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</si>
  <si>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</si>
  <si>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</si>
  <si>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</si>
  <si>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</si>
  <si>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</si>
  <si>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</si>
  <si>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</si>
  <si>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</si>
  <si>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</si>
  <si>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</si>
  <si>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</si>
  <si>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</si>
  <si>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</si>
  <si>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</si>
  <si>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</si>
  <si>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</si>
  <si>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</si>
  <si>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</si>
  <si>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</si>
  <si>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</si>
  <si>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</si>
  <si>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</si>
  <si>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</si>
  <si>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</si>
  <si>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</si>
  <si>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</si>
  <si>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</si>
  <si>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</si>
  <si>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</si>
  <si>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</si>
  <si>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</si>
  <si>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</si>
  <si>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</si>
  <si>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</si>
  <si>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</si>
  <si>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</si>
  <si>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</si>
  <si>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</si>
  <si>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</si>
  <si>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</si>
  <si>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</si>
  <si>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</si>
  <si>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</si>
  <si>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</si>
  <si>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</si>
  <si>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</si>
  <si>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</si>
  <si>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</si>
  <si>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</si>
  <si>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</si>
  <si>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</si>
  <si>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</si>
  <si>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</si>
  <si>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</si>
  <si>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</si>
  <si>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</si>
  <si>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</si>
  <si>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</si>
  <si>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</si>
  <si>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</si>
  <si>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</si>
  <si>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</si>
  <si>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</si>
  <si>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</si>
  <si>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</si>
  <si>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</si>
  <si>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</si>
  <si>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</si>
  <si>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</si>
  <si>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</si>
  <si>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</si>
  <si>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</si>
  <si>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</si>
  <si>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</si>
  <si>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</si>
  <si>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</si>
  <si>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</si>
  <si>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</si>
  <si>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</si>
  <si>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</si>
  <si>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</si>
  <si>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</si>
  <si>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</si>
  <si>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</si>
  <si>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</si>
  <si>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</si>
  <si>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</si>
  <si>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</si>
  <si>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</si>
  <si>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</si>
  <si>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</si>
  <si>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</si>
  <si>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</si>
  <si>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</si>
  <si>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</si>
  <si>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</si>
  <si>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</si>
  <si>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</si>
  <si>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</si>
  <si>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</si>
  <si>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</si>
  <si>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</si>
  <si>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</si>
  <si>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</si>
  <si>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</si>
  <si>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</si>
  <si>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</si>
  <si>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</si>
  <si>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</si>
  <si>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</si>
  <si>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</si>
  <si>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</si>
  <si>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</si>
  <si>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</si>
  <si>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</si>
  <si>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</si>
  <si>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</si>
  <si>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</si>
  <si>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</si>
  <si>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</si>
  <si>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</si>
  <si>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</si>
  <si>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</si>
  <si>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</si>
  <si>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</si>
  <si>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</si>
  <si>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</si>
  <si>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</si>
  <si>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</si>
  <si>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</si>
  <si>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</si>
  <si>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</si>
  <si>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</si>
  <si>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</si>
  <si>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</si>
  <si>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</si>
  <si>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</si>
  <si>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</si>
  <si>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</si>
  <si>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</si>
  <si>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</si>
  <si>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</si>
  <si>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</si>
  <si>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</si>
  <si>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</si>
  <si>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</si>
  <si>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</si>
  <si>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</si>
  <si>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</si>
  <si>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</si>
  <si>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</si>
  <si>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</si>
  <si>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</si>
  <si>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</si>
  <si>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</si>
  <si>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</si>
  <si>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</si>
  <si>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</si>
  <si>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</si>
  <si>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</si>
  <si>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</si>
  <si>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</si>
  <si>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</si>
  <si>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</si>
  <si>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</si>
  <si>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</si>
  <si>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</si>
  <si>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</si>
  <si>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</si>
  <si>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</si>
  <si>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</si>
  <si>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</si>
  <si>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</si>
  <si>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</si>
  <si>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</si>
  <si>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</si>
  <si>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</si>
  <si>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</si>
  <si>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</si>
  <si>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</si>
  <si>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</si>
  <si>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</si>
  <si>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</si>
  <si>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</si>
  <si>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</si>
  <si>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</si>
  <si>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</si>
  <si>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</si>
  <si>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</si>
  <si>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</si>
  <si>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</si>
  <si>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</si>
  <si>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</si>
  <si>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</si>
  <si>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</si>
  <si>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</si>
  <si>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</si>
  <si>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</si>
  <si>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</si>
  <si>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</si>
  <si>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</si>
  <si>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</si>
  <si>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</si>
  <si>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</si>
  <si>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</si>
  <si>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</si>
  <si>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</si>
  <si>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</si>
  <si>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</si>
  <si>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</si>
  <si>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</si>
  <si>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</si>
  <si>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</si>
  <si>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</si>
  <si>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</si>
  <si>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</si>
  <si>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</si>
  <si>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</si>
  <si>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</si>
  <si>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</si>
  <si>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</si>
  <si>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</si>
  <si>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</si>
  <si>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</si>
  <si>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</si>
  <si>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</si>
  <si>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</si>
  <si>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</si>
  <si>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</si>
  <si>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</si>
  <si>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</si>
  <si>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</si>
  <si>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</si>
  <si>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</si>
  <si>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</si>
  <si>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</si>
  <si>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</si>
  <si>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</si>
  <si>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</si>
  <si>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</si>
  <si>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</si>
  <si>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</si>
  <si>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</si>
  <si>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</si>
  <si>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</si>
  <si>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</si>
  <si>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</si>
  <si>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</si>
  <si>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</si>
  <si>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</si>
  <si>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</si>
  <si>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</si>
  <si>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</si>
  <si>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</si>
  <si>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</si>
  <si>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</si>
  <si>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</si>
  <si>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</si>
  <si>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</si>
  <si>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</si>
  <si>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</si>
  <si>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</si>
  <si>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</si>
  <si>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</si>
  <si>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</si>
  <si>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</si>
  <si>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</si>
  <si>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</si>
  <si>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</si>
  <si>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</si>
  <si>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</si>
  <si>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</si>
  <si>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</si>
  <si>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</si>
  <si>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</si>
  <si>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</si>
  <si>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</si>
  <si>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</si>
  <si>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</si>
  <si>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</si>
  <si>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</si>
  <si>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</si>
  <si>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</si>
  <si>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</si>
  <si>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</si>
  <si>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</si>
  <si>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</si>
  <si>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</si>
  <si>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</si>
  <si>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</si>
  <si>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</si>
  <si>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</si>
  <si>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</si>
  <si>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</si>
  <si>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</si>
  <si>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</si>
  <si>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</si>
  <si>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</si>
  <si>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</si>
  <si>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</si>
  <si>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</si>
  <si>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</si>
  <si>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</si>
  <si>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</si>
  <si>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</si>
  <si>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</si>
  <si>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</si>
  <si>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</si>
  <si>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</si>
  <si>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</si>
  <si>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</si>
  <si>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</si>
  <si>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</si>
  <si>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</si>
  <si>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</si>
  <si>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</si>
  <si>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</si>
  <si>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</si>
  <si>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</si>
  <si>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</si>
  <si>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</si>
  <si>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</si>
  <si>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</si>
  <si>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</si>
  <si>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</si>
  <si>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</si>
  <si>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</si>
  <si>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</si>
  <si>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</si>
  <si>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</si>
  <si>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</si>
  <si>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</si>
  <si>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</si>
  <si>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</si>
  <si>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</si>
  <si>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</si>
  <si>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</si>
  <si>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</si>
  <si>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</si>
  <si>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</si>
  <si>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</si>
  <si>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</si>
  <si>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</si>
  <si>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</si>
  <si>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</si>
  <si>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</si>
  <si>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</si>
  <si>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</si>
  <si>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</si>
  <si>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</si>
  <si>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</si>
  <si>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</si>
  <si>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</si>
  <si>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</si>
  <si>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</si>
  <si>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</si>
  <si>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</si>
  <si>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</si>
  <si>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</si>
  <si>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</si>
  <si>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</si>
  <si>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</si>
  <si>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</si>
  <si>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</si>
  <si>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</si>
  <si>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</si>
  <si>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</si>
  <si>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</si>
  <si>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</si>
  <si>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</si>
  <si>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</si>
  <si>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</si>
  <si>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</si>
  <si>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</si>
  <si>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</si>
  <si>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</si>
  <si>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</si>
  <si>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</si>
  <si>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</si>
  <si>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</si>
  <si>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</si>
  <si>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</si>
  <si>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</si>
  <si>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</si>
  <si>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</si>
  <si>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</si>
  <si>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</si>
  <si>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</si>
  <si>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</si>
  <si>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</si>
  <si>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</si>
  <si>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</si>
  <si>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</si>
  <si>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</si>
  <si>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</si>
  <si>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</si>
  <si>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</si>
  <si>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</si>
  <si>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</si>
  <si>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</si>
  <si>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</si>
  <si>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</si>
  <si>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</si>
  <si>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</si>
  <si>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</si>
  <si>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</si>
  <si>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</si>
  <si>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</si>
  <si>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</si>
  <si>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</si>
  <si>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</si>
  <si>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</si>
  <si>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</si>
  <si>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</si>
  <si>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</si>
  <si>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</si>
  <si>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</si>
  <si>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</si>
  <si>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</si>
  <si>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</si>
  <si>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</si>
  <si>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</si>
  <si>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</si>
  <si>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</si>
  <si>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</si>
  <si>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</si>
  <si>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</si>
  <si>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</si>
  <si>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</si>
  <si>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</si>
  <si>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</si>
  <si>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</si>
  <si>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</si>
  <si>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</si>
  <si>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</si>
  <si>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</si>
  <si>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</si>
  <si>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</si>
  <si>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</si>
  <si>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</si>
  <si>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</si>
  <si>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</si>
  <si>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</si>
  <si>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</si>
  <si>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</si>
  <si>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</si>
  <si>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</si>
  <si>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</si>
  <si>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</si>
  <si>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</si>
  <si>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</si>
  <si>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</si>
  <si>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</si>
  <si>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</si>
  <si>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</si>
  <si>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</si>
  <si>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</si>
  <si>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</si>
  <si>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</si>
  <si>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</si>
  <si>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</si>
  <si>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</si>
  <si>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</si>
  <si>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</si>
  <si>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</si>
  <si>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</si>
  <si>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</si>
  <si>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</si>
  <si>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</si>
  <si>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</si>
  <si>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</si>
  <si>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</si>
  <si>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</si>
  <si>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</si>
  <si>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</si>
  <si>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</si>
  <si>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</si>
  <si>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</si>
  <si>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</si>
  <si>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</si>
  <si>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</si>
  <si>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</si>
  <si>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</si>
  <si>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</si>
  <si>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</si>
  <si>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</si>
  <si>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</si>
  <si>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</si>
  <si>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</si>
  <si>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</si>
  <si>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</si>
  <si>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</si>
  <si>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</si>
  <si>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</si>
  <si>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</si>
  <si>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</si>
  <si>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</si>
  <si>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</si>
  <si>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</si>
  <si>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</si>
  <si>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</si>
  <si>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</si>
  <si>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</si>
  <si>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</si>
  <si>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</si>
  <si>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</si>
  <si>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</si>
  <si>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</si>
  <si>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</si>
  <si>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</si>
  <si>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</si>
  <si>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</si>
  <si>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</si>
  <si>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</si>
  <si>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</si>
  <si>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</si>
  <si>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</si>
  <si>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</si>
  <si>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</si>
  <si>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</si>
  <si>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</si>
  <si>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</si>
  <si>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</si>
  <si>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</si>
  <si>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</si>
  <si>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</si>
  <si>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</si>
  <si>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</si>
  <si>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</si>
  <si>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</si>
  <si>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</si>
  <si>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</si>
  <si>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</si>
  <si>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</si>
  <si>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</si>
  <si>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</si>
  <si>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</si>
  <si>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</si>
  <si>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</si>
  <si>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</si>
  <si>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</si>
  <si>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</si>
  <si>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</si>
  <si>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</si>
  <si>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</si>
  <si>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</si>
  <si>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</si>
  <si>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</si>
  <si>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</si>
  <si>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</si>
  <si>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</si>
  <si>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</si>
  <si>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</si>
  <si>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</si>
  <si>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</si>
  <si>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</si>
  <si>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</si>
  <si>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</si>
  <si>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</si>
  <si>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</si>
  <si>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</si>
  <si>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</si>
  <si>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</si>
  <si>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</si>
  <si>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</si>
  <si>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</si>
  <si>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</si>
  <si>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</si>
  <si>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</si>
  <si>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</si>
  <si>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</si>
  <si>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</si>
  <si>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</si>
  <si>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</si>
  <si>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</si>
  <si>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</si>
  <si>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</si>
  <si>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</si>
  <si>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</si>
  <si>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</si>
  <si>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</si>
  <si>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</si>
  <si>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</si>
  <si>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</si>
  <si>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</si>
  <si>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</si>
  <si>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</si>
  <si>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</si>
  <si>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</si>
  <si>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</si>
  <si>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</si>
  <si>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</si>
  <si>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</si>
  <si>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</si>
  <si>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</si>
  <si>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</si>
  <si>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</si>
  <si>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</si>
  <si>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</si>
  <si>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</si>
  <si>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</si>
  <si>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</si>
  <si>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</si>
  <si>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</si>
  <si>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</si>
  <si>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</si>
  <si>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</si>
  <si>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</si>
  <si>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</si>
  <si>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</si>
  <si>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</si>
  <si>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</si>
  <si>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</si>
  <si>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</si>
  <si>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</si>
  <si>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</si>
  <si>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</si>
  <si>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</si>
  <si>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</si>
  <si>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</si>
  <si>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</si>
  <si>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</si>
  <si>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</si>
  <si>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</si>
  <si>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</si>
  <si>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</si>
  <si>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</si>
  <si>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</si>
  <si>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</si>
  <si>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</si>
  <si>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</si>
  <si>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</si>
  <si>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</si>
  <si>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</si>
  <si>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</si>
  <si>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</si>
  <si>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</si>
  <si>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</si>
  <si>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</si>
  <si>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</si>
  <si>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</si>
  <si>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</si>
  <si>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</si>
  <si>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</si>
  <si>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</si>
  <si>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</si>
  <si>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</si>
  <si>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</si>
  <si>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</si>
  <si>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</si>
  <si>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</si>
  <si>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</si>
  <si>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</si>
  <si>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</si>
  <si>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</si>
  <si>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</si>
  <si>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</si>
  <si>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</si>
  <si>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</si>
  <si>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</si>
  <si>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</si>
  <si>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</si>
  <si>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</si>
  <si>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</si>
  <si>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</si>
  <si>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</si>
  <si>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</si>
  <si>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</si>
  <si>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</si>
  <si>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</si>
  <si>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</si>
  <si>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</si>
  <si>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</si>
  <si>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</si>
  <si>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</si>
  <si>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</si>
  <si>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</si>
  <si>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</si>
  <si>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</si>
  <si>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</si>
  <si>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</si>
  <si>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</si>
  <si>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</si>
  <si>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</si>
  <si>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</si>
  <si>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</si>
  <si>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</si>
  <si>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</si>
  <si>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</si>
  <si>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</si>
  <si>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</si>
  <si>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</si>
  <si>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</si>
  <si>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</si>
  <si>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</si>
  <si>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</si>
  <si>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</si>
  <si>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</si>
  <si>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</si>
  <si>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</si>
  <si>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</si>
  <si>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</si>
  <si>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</si>
  <si>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</si>
  <si>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</si>
  <si>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</si>
  <si>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</si>
  <si>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</si>
  <si>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</si>
  <si>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</si>
  <si>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</si>
  <si>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</si>
  <si>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</si>
  <si>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</si>
  <si>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</si>
  <si>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</si>
  <si>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</si>
  <si>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</si>
  <si>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</si>
  <si>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</si>
  <si>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</si>
  <si>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</si>
  <si>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</si>
  <si>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</si>
  <si>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</si>
  <si>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</si>
  <si>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</si>
  <si>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</si>
  <si>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</si>
  <si>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</si>
  <si>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</si>
  <si>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</si>
  <si>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</si>
  <si>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</si>
  <si>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</si>
  <si>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</si>
  <si>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</si>
  <si>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</si>
  <si>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</si>
  <si>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</si>
  <si>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</si>
  <si>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</si>
  <si>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</si>
  <si>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</si>
  <si>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</si>
  <si>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</si>
  <si>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</si>
  <si>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</si>
  <si>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</si>
  <si>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</si>
  <si>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</si>
  <si>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</si>
  <si>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</si>
  <si>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</si>
  <si>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</si>
  <si>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</si>
  <si>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</si>
  <si>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</si>
  <si>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</si>
  <si>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</si>
  <si>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</si>
  <si>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</si>
  <si>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</si>
  <si>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</si>
  <si>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</si>
  <si>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</si>
  <si>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</si>
  <si>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</si>
  <si>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</si>
  <si>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</si>
  <si>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</si>
  <si>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</si>
  <si>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</si>
  <si>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</si>
  <si>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</si>
  <si>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</si>
  <si>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</si>
  <si>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</si>
  <si>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</si>
  <si>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</si>
  <si>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</si>
  <si>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</si>
  <si>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</si>
  <si>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</si>
  <si>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</si>
  <si>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</si>
  <si>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</si>
  <si>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</si>
  <si>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</si>
  <si>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</si>
  <si>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</si>
  <si>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</si>
  <si>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</si>
  <si>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</si>
  <si>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</si>
  <si>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</si>
  <si>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</si>
  <si>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</si>
  <si>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</si>
  <si>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</si>
  <si>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</si>
  <si>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</si>
  <si>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</si>
  <si>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</si>
  <si>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</si>
  <si>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</si>
  <si>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</si>
  <si>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</si>
  <si>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</si>
  <si>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</si>
  <si>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</si>
  <si>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</si>
  <si>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</si>
  <si>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</si>
  <si>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</si>
  <si>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</si>
  <si>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</si>
  <si>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</si>
  <si>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</si>
  <si>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</si>
  <si>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</si>
  <si>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</si>
  <si>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</si>
  <si>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</si>
  <si>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</si>
  <si>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</si>
  <si>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</si>
  <si>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</si>
  <si>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</si>
  <si>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</si>
  <si>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</si>
  <si>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</si>
  <si>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</si>
  <si>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</si>
  <si>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</si>
  <si>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</si>
  <si>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</si>
  <si>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</si>
  <si>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</si>
  <si>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</si>
  <si>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</si>
  <si>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</si>
  <si>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</si>
  <si>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</si>
  <si>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</si>
  <si>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</si>
  <si>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</si>
  <si>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</si>
  <si>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</si>
  <si>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</si>
  <si>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</si>
  <si>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</si>
  <si>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</si>
  <si>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</si>
  <si>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</si>
  <si>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</si>
  <si>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</si>
  <si>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</si>
  <si>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</si>
  <si>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</si>
  <si>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</si>
  <si>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</si>
  <si>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</si>
  <si>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</si>
  <si>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</si>
  <si>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</si>
  <si>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</si>
  <si>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</si>
  <si>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</si>
  <si>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</si>
  <si>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</si>
  <si>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</si>
  <si>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</si>
  <si>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</si>
  <si>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</si>
  <si>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</si>
  <si>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</si>
  <si>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</si>
  <si>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</si>
  <si>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</si>
  <si>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</si>
  <si>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</si>
  <si>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</si>
  <si>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</si>
  <si>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</si>
  <si>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</si>
  <si>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</si>
  <si>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</si>
  <si>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</si>
  <si>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</si>
  <si>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</si>
  <si>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</si>
  <si>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</si>
  <si>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</si>
  <si>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</si>
  <si>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</si>
  <si>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</si>
  <si>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</si>
  <si>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</si>
  <si>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</si>
  <si>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</si>
  <si>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</si>
  <si>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</si>
  <si>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</si>
  <si>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</si>
  <si>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</si>
  <si>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</si>
  <si>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</si>
  <si>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</si>
  <si>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</si>
  <si>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</si>
  <si>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</si>
  <si>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</si>
  <si>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</si>
  <si>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</si>
  <si>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</si>
  <si>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</si>
  <si>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</si>
  <si>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</si>
  <si>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</si>
  <si>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</si>
  <si>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</si>
  <si>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</si>
  <si>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</si>
  <si>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</si>
  <si>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</si>
  <si>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</si>
  <si>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</si>
  <si>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</si>
  <si>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</si>
  <si>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</si>
  <si>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</si>
  <si>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</si>
  <si>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</si>
  <si>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</si>
  <si>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</si>
  <si>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</si>
  <si>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</si>
  <si>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</si>
  <si>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</si>
  <si>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</si>
  <si>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</si>
  <si>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</si>
  <si>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</si>
  <si>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</si>
  <si>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</si>
  <si>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</si>
  <si>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</si>
  <si>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</si>
  <si>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</si>
  <si>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</si>
  <si>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</si>
  <si>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</si>
  <si>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</si>
  <si>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</si>
  <si>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</si>
  <si>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</si>
  <si>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</si>
  <si>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</si>
  <si>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</si>
  <si>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</si>
  <si>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</si>
  <si>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</si>
  <si>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</si>
  <si>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</si>
  <si>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</si>
  <si>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</si>
  <si>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</si>
  <si>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</si>
  <si>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</si>
  <si>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</si>
  <si>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</si>
  <si>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</si>
  <si>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</si>
  <si>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</si>
  <si>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</si>
  <si>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</si>
  <si>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</si>
  <si>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</si>
  <si>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</si>
  <si>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</si>
  <si>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</si>
  <si>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</si>
  <si>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</si>
  <si>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</si>
  <si>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</si>
  <si>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</si>
  <si>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</si>
  <si>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</si>
  <si>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</si>
  <si>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</si>
  <si>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</si>
  <si>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</si>
  <si>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</si>
  <si>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</si>
  <si>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</si>
  <si>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</si>
  <si>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</si>
  <si>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</si>
  <si>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</si>
  <si>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</si>
  <si>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</si>
  <si>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</si>
  <si>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</si>
  <si>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</si>
  <si>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</si>
  <si>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</si>
  <si>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</si>
  <si>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</si>
  <si>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</si>
  <si>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</si>
  <si>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</si>
  <si>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</si>
  <si>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</si>
  <si>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</si>
  <si>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</si>
  <si>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</si>
  <si>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</si>
  <si>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</si>
  <si>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</si>
  <si>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</si>
  <si>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</si>
  <si>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</si>
  <si>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</si>
  <si>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</si>
  <si>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</si>
  <si>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</si>
  <si>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</si>
  <si>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</si>
  <si>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</si>
  <si>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</si>
  <si>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</si>
  <si>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</si>
  <si>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</si>
  <si>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</si>
  <si>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</si>
  <si>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</si>
  <si>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</si>
  <si>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</si>
  <si>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</si>
  <si>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</si>
  <si>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</si>
  <si>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</si>
  <si>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</si>
  <si>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</si>
  <si>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</si>
  <si>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</si>
  <si>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</si>
  <si>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</si>
  <si>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</si>
  <si>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</si>
  <si>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</si>
  <si>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</si>
  <si>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</si>
  <si>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</si>
  <si>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</si>
  <si>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</si>
  <si>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</si>
  <si>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</si>
  <si>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</si>
  <si>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</si>
  <si>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</si>
  <si>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</si>
  <si>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</si>
  <si>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</si>
  <si>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</si>
  <si>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</si>
  <si>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</si>
  <si>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</si>
  <si>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</si>
  <si>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</si>
  <si>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</si>
  <si>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</si>
  <si>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</si>
  <si>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</si>
  <si>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</si>
  <si>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</si>
  <si>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</si>
  <si>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</si>
  <si>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</si>
  <si>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</si>
  <si>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</si>
  <si>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</si>
  <si>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</si>
  <si>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</si>
  <si>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</si>
  <si>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</si>
  <si>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</si>
  <si>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</si>
  <si>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</si>
  <si>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</si>
  <si>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</si>
  <si>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</si>
  <si>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</si>
  <si>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</si>
  <si>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</si>
  <si>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</si>
  <si>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</si>
  <si>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</si>
  <si>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</si>
  <si>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</si>
  <si>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</si>
  <si>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</si>
  <si>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</si>
  <si>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</si>
  <si>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</si>
  <si>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</si>
  <si>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</si>
  <si>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</si>
  <si>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</si>
  <si>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</si>
  <si>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</si>
  <si>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</si>
  <si>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</si>
  <si>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</si>
  <si>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</si>
  <si>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</si>
  <si>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</si>
  <si>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</si>
  <si>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</si>
  <si>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</si>
  <si>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</si>
  <si>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</si>
  <si>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</si>
  <si>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</si>
  <si>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</si>
  <si>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</si>
  <si>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</si>
  <si>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</si>
  <si>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</si>
  <si>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</si>
  <si>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</si>
  <si>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</si>
  <si>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</si>
  <si>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</si>
  <si>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</si>
  <si>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</si>
  <si>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</si>
  <si>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</si>
  <si>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</si>
  <si>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</si>
  <si>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</si>
  <si>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</si>
  <si>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</si>
  <si>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</si>
  <si>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</si>
  <si>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</si>
  <si>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</si>
  <si>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</si>
  <si>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</si>
  <si>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</si>
  <si>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</si>
  <si>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</si>
  <si>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</si>
  <si>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</si>
  <si>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</si>
  <si>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</si>
  <si>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</si>
  <si>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</si>
  <si>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</si>
  <si>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</si>
  <si>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</si>
  <si>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</si>
  <si>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</si>
  <si>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</si>
  <si>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</si>
  <si>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</si>
  <si>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</si>
  <si>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</si>
  <si>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</si>
  <si>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</si>
  <si>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</si>
  <si>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</si>
  <si>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</si>
  <si>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</si>
  <si>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</si>
  <si>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</si>
  <si>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</si>
  <si>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</si>
  <si>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</si>
  <si>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</si>
  <si>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</si>
  <si>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</si>
  <si>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</si>
  <si>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</si>
  <si>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</si>
  <si>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</si>
  <si>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</si>
  <si>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</si>
  <si>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</si>
  <si>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</si>
  <si>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</si>
  <si>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</si>
  <si>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</si>
  <si>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</si>
  <si>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</si>
  <si>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</si>
  <si>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</si>
  <si>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</si>
  <si>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</si>
  <si>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</si>
  <si>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</si>
  <si>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</si>
  <si>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</si>
  <si>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</si>
  <si>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</si>
  <si>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</si>
  <si>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</si>
  <si>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</si>
  <si>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</si>
  <si>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</si>
  <si>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</si>
  <si>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</si>
  <si>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</si>
  <si>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</si>
  <si>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</si>
  <si>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</si>
  <si>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</si>
  <si>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</si>
  <si>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</si>
  <si>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</si>
  <si>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</si>
  <si>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</si>
  <si>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</si>
  <si>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</si>
  <si>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</si>
  <si>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</si>
  <si>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</si>
  <si>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</si>
  <si>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</si>
  <si>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</si>
  <si>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</si>
  <si>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</si>
  <si>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</si>
  <si>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</si>
  <si>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</si>
  <si>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</si>
  <si>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</si>
  <si>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</si>
  <si>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</si>
  <si>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</si>
  <si>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</si>
  <si>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</si>
  <si>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</si>
  <si>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</si>
  <si>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</si>
  <si>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</si>
  <si>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</si>
  <si>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</si>
  <si>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</si>
  <si>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</si>
  <si>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</si>
  <si>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</si>
  <si>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</si>
  <si>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</si>
  <si>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</si>
  <si>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</si>
  <si>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</si>
  <si>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</si>
  <si>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</si>
  <si>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</si>
  <si>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</si>
  <si>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</si>
  <si>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</si>
  <si>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</si>
  <si>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</si>
  <si>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</si>
  <si>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</si>
  <si>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</si>
  <si>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</si>
  <si>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</si>
  <si>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</si>
  <si>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</si>
  <si>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</si>
  <si>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</si>
  <si>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</si>
  <si>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</si>
  <si>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</si>
  <si>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</si>
  <si>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</si>
  <si>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</si>
  <si>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</si>
  <si>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</si>
  <si>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</si>
  <si>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</si>
  <si>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</si>
  <si>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</si>
  <si>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</si>
  <si>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</si>
  <si>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</si>
  <si>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</si>
  <si>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</si>
  <si>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</si>
  <si>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</si>
  <si>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</si>
  <si>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</si>
  <si>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</si>
  <si>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</si>
  <si>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</si>
  <si>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</si>
  <si>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</si>
  <si>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</si>
  <si>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</si>
  <si>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</si>
  <si>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</si>
  <si>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</si>
  <si>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</si>
  <si>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</si>
  <si>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</si>
  <si>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</si>
  <si>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</si>
  <si>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</si>
  <si>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</si>
  <si>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</si>
  <si>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</si>
  <si>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</si>
  <si>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</si>
  <si>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</si>
  <si>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</si>
  <si>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</si>
  <si>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</si>
  <si>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</si>
  <si>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</si>
  <si>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</si>
  <si>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</si>
  <si>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</si>
  <si>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</si>
  <si>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</si>
  <si>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</si>
  <si>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</si>
  <si>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</si>
  <si>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</si>
  <si>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</si>
  <si>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</si>
  <si>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</si>
  <si>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</si>
  <si>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</si>
  <si>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</si>
  <si>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</si>
  <si>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</si>
  <si>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</si>
  <si>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</si>
  <si>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</si>
  <si>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</si>
  <si>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</si>
  <si>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</si>
  <si>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</si>
  <si>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</si>
  <si>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</si>
  <si>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</si>
  <si>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</si>
  <si>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</si>
  <si>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</si>
  <si>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</si>
  <si>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</si>
  <si>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</si>
  <si>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</si>
  <si>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</si>
  <si>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</si>
  <si>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</si>
  <si>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</si>
  <si>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</si>
  <si>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</si>
  <si>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</si>
  <si>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</si>
  <si>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</si>
  <si>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</si>
  <si>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</si>
  <si>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</si>
  <si>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</si>
  <si>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</si>
  <si>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</si>
  <si>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</si>
  <si>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</si>
  <si>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</si>
  <si>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</si>
  <si>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</si>
  <si>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</si>
  <si>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</si>
  <si>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</si>
  <si>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</si>
  <si>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</si>
  <si>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</si>
  <si>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</si>
  <si>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</si>
  <si>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</si>
  <si>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</si>
  <si>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</si>
  <si>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</si>
  <si>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</si>
  <si>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</si>
  <si>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</si>
  <si>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</si>
  <si>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</si>
  <si>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</si>
  <si>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</si>
  <si>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</si>
  <si>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</si>
  <si>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</si>
  <si>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</si>
  <si>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</si>
  <si>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</si>
  <si>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</si>
  <si>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</si>
  <si>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</si>
  <si>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</si>
  <si>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</si>
  <si>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</si>
  <si>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</si>
  <si>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</si>
  <si>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</si>
  <si>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</si>
  <si>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</si>
  <si>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</si>
  <si>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</si>
  <si>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</si>
  <si>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</si>
  <si>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</si>
  <si>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</si>
  <si>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</si>
  <si>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</si>
  <si>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</si>
  <si>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</si>
  <si>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</si>
  <si>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</si>
  <si>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</si>
  <si>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</si>
  <si>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</si>
  <si>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</si>
  <si>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</si>
  <si>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</si>
  <si>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</si>
  <si>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</si>
  <si>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</si>
  <si>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</si>
  <si>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</si>
  <si>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</si>
  <si>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</si>
  <si>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</si>
  <si>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</si>
  <si>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</si>
  <si>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</si>
  <si>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</si>
  <si>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</si>
  <si>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</si>
  <si>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</si>
  <si>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</si>
  <si>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</si>
  <si>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</si>
  <si>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</si>
  <si>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</si>
  <si>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</si>
  <si>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</si>
  <si>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</si>
  <si>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</si>
  <si>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</si>
  <si>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</si>
  <si>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</si>
  <si>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</si>
  <si>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</si>
  <si>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</si>
  <si>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</si>
  <si>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</si>
  <si>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</si>
  <si>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</si>
  <si>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</si>
  <si>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</si>
  <si>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</si>
  <si>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</si>
  <si>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</si>
  <si>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</si>
  <si>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</si>
  <si>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</si>
  <si>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</si>
  <si>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</si>
  <si>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</si>
  <si>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</si>
  <si>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</si>
  <si>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</si>
  <si>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</si>
  <si>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</si>
  <si>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</si>
  <si>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</si>
  <si>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</si>
  <si>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</si>
  <si>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</si>
  <si>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</si>
  <si>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</si>
  <si>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</si>
  <si>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</si>
  <si>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</si>
  <si>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</si>
  <si>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</si>
  <si>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</si>
  <si>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</si>
  <si>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</si>
  <si>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</si>
  <si>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</si>
  <si>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</si>
  <si>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</si>
  <si>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</si>
  <si>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</si>
  <si>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</si>
  <si>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</si>
  <si>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</si>
  <si>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</si>
  <si>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</si>
  <si>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</si>
  <si>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</si>
  <si>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</si>
  <si>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</si>
  <si>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</si>
  <si>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</si>
  <si>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</si>
  <si>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</si>
  <si>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</si>
  <si>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</si>
  <si>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</si>
  <si>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</si>
  <si>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</si>
  <si>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</si>
  <si>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</si>
  <si>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</si>
  <si>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</si>
  <si>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</si>
  <si>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</si>
  <si>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</si>
  <si>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</si>
  <si>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</si>
  <si>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</si>
  <si>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</si>
  <si>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</si>
  <si>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</si>
  <si>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</si>
  <si>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</si>
  <si>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</si>
  <si>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</si>
  <si>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</si>
  <si>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</si>
  <si>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</si>
  <si>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</si>
  <si>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</si>
  <si>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</si>
  <si>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</si>
  <si>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</si>
  <si>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</si>
  <si>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</si>
  <si>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</si>
  <si>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</si>
  <si>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</si>
  <si>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</si>
  <si>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</si>
  <si>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</si>
  <si>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</si>
  <si>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</si>
  <si>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</si>
  <si>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</si>
  <si>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</si>
  <si>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</si>
  <si>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</si>
  <si>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</si>
  <si>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</si>
  <si>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</si>
  <si>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</si>
  <si>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</si>
  <si>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</si>
  <si>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</si>
  <si>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</si>
  <si>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</si>
  <si>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</si>
  <si>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</si>
  <si>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</si>
  <si>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</si>
  <si>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</si>
  <si>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</si>
  <si>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</si>
  <si>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</si>
  <si>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</si>
  <si>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</si>
  <si>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</si>
  <si>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</si>
  <si>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</si>
  <si>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</si>
  <si>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</si>
  <si>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</si>
  <si>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</si>
  <si>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</si>
  <si>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</si>
  <si>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</si>
  <si>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</si>
  <si>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</si>
  <si>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</si>
  <si>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</si>
  <si>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</si>
  <si>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</si>
  <si>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</si>
  <si>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</si>
  <si>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</si>
  <si>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</si>
  <si>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</si>
  <si>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</si>
  <si>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</si>
  <si>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</si>
  <si>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</si>
  <si>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</si>
  <si>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</si>
  <si>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</si>
  <si>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</si>
  <si>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</si>
  <si>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</si>
  <si>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</si>
  <si>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</si>
  <si>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</si>
  <si>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</si>
  <si>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</si>
  <si>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</si>
  <si>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</si>
  <si>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</si>
  <si>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</si>
  <si>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</si>
  <si>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</si>
  <si>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</si>
  <si>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</si>
  <si>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</si>
  <si>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</si>
  <si>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</si>
  <si>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</si>
  <si>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</si>
  <si>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</si>
  <si>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</si>
  <si>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</si>
  <si>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</si>
  <si>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</si>
  <si>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</si>
  <si>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</si>
  <si>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</si>
  <si>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</si>
  <si>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</si>
  <si>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</si>
  <si>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</si>
  <si>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</si>
  <si>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</si>
  <si>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</si>
  <si>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</si>
  <si>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</si>
  <si>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</si>
  <si>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</si>
  <si>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</si>
  <si>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</si>
  <si>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</si>
  <si>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</si>
  <si>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</si>
  <si>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</si>
  <si>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</si>
  <si>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</si>
  <si>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</si>
  <si>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</si>
  <si>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</si>
  <si>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</si>
  <si>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</si>
  <si>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</si>
  <si>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</si>
  <si>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</si>
  <si>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</si>
  <si>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</si>
  <si>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</si>
  <si>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</si>
  <si>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</si>
  <si>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</si>
  <si>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</si>
  <si>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</si>
  <si>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</si>
  <si>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</si>
  <si>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</si>
  <si>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</si>
  <si>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</si>
  <si>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</si>
  <si>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</si>
  <si>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</si>
  <si>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</si>
  <si>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</si>
  <si>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</si>
  <si>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</si>
  <si>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</si>
  <si>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</si>
  <si>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</si>
  <si>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</si>
  <si>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</si>
  <si>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</si>
  <si>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</si>
  <si>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</si>
  <si>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</si>
  <si>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</si>
  <si>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</si>
  <si>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</si>
  <si>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</si>
  <si>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</si>
  <si>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</si>
  <si>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</si>
  <si>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</si>
  <si>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</si>
  <si>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</si>
  <si>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</si>
  <si>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</si>
  <si>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</si>
  <si>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</si>
  <si>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</si>
  <si>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</si>
  <si>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</si>
  <si>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</si>
  <si>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</si>
  <si>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</si>
  <si>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</si>
  <si>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</si>
  <si>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</si>
  <si>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</si>
  <si>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</si>
  <si>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</si>
  <si>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</si>
  <si>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</si>
  <si>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</si>
  <si>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</si>
  <si>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</si>
  <si>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</si>
  <si>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</si>
  <si>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</si>
  <si>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</si>
  <si>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</si>
  <si>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</si>
  <si>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</si>
  <si>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</si>
  <si>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</si>
  <si>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</si>
  <si>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</si>
  <si>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</si>
  <si>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</si>
  <si>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</si>
  <si>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</si>
  <si>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</si>
  <si>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</si>
  <si>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</si>
  <si>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</si>
  <si>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</si>
  <si>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</si>
  <si>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</si>
  <si>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</si>
  <si>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</si>
  <si>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</si>
  <si>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</si>
  <si>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</si>
  <si>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</si>
  <si>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</si>
  <si>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</si>
  <si>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</si>
  <si>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</si>
  <si>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</si>
  <si>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</si>
  <si>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</si>
  <si>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</si>
  <si>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</si>
  <si>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</si>
  <si>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</si>
  <si>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</si>
  <si>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</si>
  <si>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</si>
  <si>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</si>
  <si>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</si>
  <si>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</si>
  <si>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</si>
  <si>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</si>
  <si>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</si>
  <si>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</si>
  <si>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</si>
  <si>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</si>
  <si>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</si>
  <si>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</si>
  <si>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</si>
  <si>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</si>
  <si>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</si>
  <si>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</si>
  <si>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</si>
  <si>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</si>
  <si>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</si>
  <si>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</si>
  <si>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</si>
  <si>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</si>
  <si>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</si>
  <si>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</si>
  <si>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</si>
  <si>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</si>
  <si>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</si>
  <si>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</si>
  <si>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</si>
  <si>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</si>
  <si>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</si>
  <si>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</si>
  <si>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</si>
  <si>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</si>
  <si>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</si>
  <si>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</si>
  <si>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</si>
  <si>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</si>
  <si>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</si>
  <si>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</si>
  <si>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</si>
  <si>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</si>
  <si>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</si>
  <si>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</si>
  <si>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</si>
  <si>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</si>
  <si>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</si>
  <si>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</si>
  <si>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</si>
  <si>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</si>
  <si>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</si>
  <si>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</si>
  <si>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</si>
  <si>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</si>
  <si>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</si>
  <si>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</si>
  <si>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</si>
  <si>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</si>
  <si>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</si>
  <si>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</si>
  <si>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</si>
  <si>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</si>
  <si>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</si>
  <si>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</si>
  <si>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</si>
  <si>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</si>
  <si>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</si>
  <si>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</si>
  <si>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</si>
  <si>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</si>
  <si>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</si>
  <si>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</si>
  <si>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</si>
  <si>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</si>
  <si>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</si>
  <si>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</si>
  <si>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</si>
  <si>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</si>
  <si>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</si>
  <si>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</si>
  <si>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</si>
  <si>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</si>
  <si>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</si>
  <si>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</si>
  <si>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</si>
  <si>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</si>
  <si>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</si>
  <si>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</si>
  <si>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</si>
  <si>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</si>
  <si>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</si>
  <si>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</si>
  <si>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</si>
  <si>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</si>
  <si>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</si>
  <si>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</si>
  <si>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</si>
  <si>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</si>
  <si>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</si>
  <si>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</si>
  <si>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</si>
  <si>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</si>
  <si>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</si>
  <si>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</si>
  <si>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</si>
  <si>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</si>
  <si>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</si>
  <si>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</si>
  <si>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</si>
  <si>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</si>
  <si>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</si>
  <si>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</si>
  <si>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</si>
  <si>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</si>
  <si>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</si>
  <si>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</si>
  <si>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</si>
  <si>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</si>
  <si>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</si>
  <si>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</si>
  <si>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</si>
  <si>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</si>
  <si>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</si>
  <si>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</si>
  <si>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</si>
  <si>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</si>
  <si>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</si>
  <si>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</si>
  <si>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</si>
  <si>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</si>
  <si>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</si>
  <si>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</si>
  <si>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</si>
  <si>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</si>
  <si>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</si>
  <si>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</si>
  <si>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</si>
  <si>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</si>
  <si>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</si>
  <si>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</si>
  <si>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</si>
  <si>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</si>
  <si>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</si>
  <si>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</si>
  <si>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</si>
  <si>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</si>
  <si>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</si>
  <si>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</si>
  <si>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</si>
  <si>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</si>
  <si>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</si>
  <si>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</si>
  <si>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</si>
  <si>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</si>
  <si>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</si>
  <si>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</si>
  <si>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</si>
  <si>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</si>
  <si>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</si>
  <si>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</si>
  <si>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</si>
  <si>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</si>
  <si>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</si>
  <si>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</si>
  <si>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</si>
  <si>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</si>
  <si>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</si>
  <si>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</si>
  <si>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</si>
  <si>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</si>
  <si>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</si>
  <si>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</si>
  <si>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</si>
  <si>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</si>
  <si>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</si>
  <si>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</si>
  <si>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</si>
  <si>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</si>
  <si>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</si>
  <si>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</si>
  <si>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</si>
  <si>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</si>
  <si>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</si>
  <si>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</si>
  <si>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</si>
  <si>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</si>
  <si>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</si>
  <si>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</si>
  <si>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</si>
  <si>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</si>
  <si>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</si>
  <si>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</si>
  <si>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</si>
  <si>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</si>
  <si>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</si>
  <si>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</si>
  <si>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</si>
  <si>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</si>
  <si>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</si>
  <si>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</si>
  <si>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</si>
  <si>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</si>
  <si>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</si>
  <si>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</si>
  <si>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</si>
  <si>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</si>
  <si>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</si>
  <si>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</si>
  <si>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</si>
  <si>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</si>
  <si>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</si>
  <si>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</si>
  <si>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</si>
  <si>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</si>
  <si>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</si>
  <si>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</si>
  <si>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</si>
  <si>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</si>
  <si>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</si>
  <si>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</si>
  <si>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</si>
  <si>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</si>
  <si>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</si>
  <si>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</si>
  <si>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</si>
  <si>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</si>
  <si>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</si>
  <si>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</si>
  <si>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</si>
  <si>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</si>
  <si>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</si>
  <si>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</si>
  <si>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</si>
  <si>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</si>
  <si>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</si>
  <si>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</si>
  <si>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</si>
  <si>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</si>
  <si>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</si>
  <si>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</si>
  <si>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</si>
  <si>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</si>
  <si>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</si>
  <si>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</si>
  <si>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</si>
  <si>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</si>
  <si>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</si>
  <si>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</si>
  <si>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</si>
  <si>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</si>
  <si>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</si>
  <si>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</si>
  <si>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</si>
  <si>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</si>
  <si>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</si>
  <si>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</si>
  <si>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</si>
  <si>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</si>
  <si>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</si>
  <si>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</si>
  <si>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</si>
  <si>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</si>
  <si>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</si>
  <si>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</si>
  <si>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</si>
  <si>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</si>
  <si>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</si>
  <si>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</si>
  <si>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</si>
  <si>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</si>
  <si>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</si>
  <si>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</si>
  <si>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</si>
  <si>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</si>
  <si>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</si>
  <si>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</si>
  <si>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</si>
  <si>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</si>
  <si>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</si>
  <si>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</si>
  <si>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</si>
  <si>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</si>
  <si>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</si>
  <si>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</si>
  <si>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</si>
  <si>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</si>
  <si>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</si>
  <si>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</si>
  <si>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</si>
  <si>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</si>
  <si>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</si>
  <si>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</si>
  <si>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</si>
  <si>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</si>
  <si>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</si>
  <si>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</si>
  <si>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</si>
  <si>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</si>
  <si>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</si>
  <si>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</si>
  <si>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</si>
  <si>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</si>
  <si>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</si>
  <si>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</si>
  <si>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</si>
  <si>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</si>
  <si>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</si>
  <si>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</si>
  <si>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</si>
  <si>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</si>
  <si>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</si>
  <si>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</si>
  <si>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</si>
  <si>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</si>
  <si>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</si>
  <si>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</si>
  <si>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</si>
  <si>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</si>
  <si>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</si>
  <si>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</si>
  <si>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</si>
  <si>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</si>
  <si>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</si>
  <si>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</si>
  <si>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</si>
  <si>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</si>
  <si>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</si>
  <si>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</si>
  <si>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</si>
  <si>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</si>
  <si>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</si>
  <si>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</si>
  <si>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</si>
  <si>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</si>
  <si>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</si>
  <si>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</si>
  <si>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</si>
  <si>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</si>
  <si>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</si>
  <si>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</si>
  <si>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</si>
  <si>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</si>
  <si>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</si>
  <si>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</si>
  <si>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</si>
  <si>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</si>
  <si>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</si>
  <si>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</si>
  <si>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</si>
  <si>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</si>
  <si>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</si>
  <si>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</si>
  <si>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</si>
  <si>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</si>
  <si>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</si>
  <si>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</si>
  <si>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</si>
  <si>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</si>
  <si>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</si>
  <si>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</si>
  <si>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</si>
  <si>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</si>
  <si>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</si>
  <si>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</si>
  <si>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</si>
  <si>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</si>
  <si>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</si>
  <si>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</si>
  <si>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</si>
  <si>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</si>
  <si>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</si>
  <si>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</si>
  <si>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</si>
  <si>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</si>
  <si>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</si>
  <si>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</si>
  <si>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</si>
  <si>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</si>
  <si>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</si>
  <si>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</si>
  <si>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</si>
  <si>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</si>
  <si>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</si>
  <si>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</si>
  <si>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</si>
  <si>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</si>
  <si>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</si>
  <si>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</si>
  <si>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</si>
  <si>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</si>
  <si>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</si>
  <si>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</si>
  <si>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</si>
  <si>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</si>
  <si>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</si>
  <si>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</si>
  <si>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</si>
  <si>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</si>
  <si>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</si>
  <si>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</si>
  <si>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</si>
  <si>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</si>
  <si>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</si>
  <si>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</si>
  <si>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</si>
  <si>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</si>
  <si>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</si>
  <si>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</si>
  <si>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</si>
  <si>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</si>
  <si>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</si>
  <si>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</si>
  <si>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</si>
  <si>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</si>
  <si>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</si>
  <si>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</si>
  <si>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</si>
  <si>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</si>
  <si>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</si>
  <si>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</si>
  <si>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</si>
  <si>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</si>
  <si>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</si>
  <si>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</si>
  <si>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</si>
  <si>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</si>
  <si>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</si>
  <si>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</si>
  <si>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</si>
  <si>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</si>
  <si>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</si>
  <si>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</si>
  <si>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</si>
  <si>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</si>
  <si>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</si>
  <si>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</si>
  <si>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</si>
  <si>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</si>
  <si>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</si>
  <si>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</si>
  <si>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</si>
  <si>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</si>
  <si>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</si>
  <si>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</si>
  <si>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</si>
  <si>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</si>
  <si>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</si>
  <si>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</si>
  <si>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</si>
  <si>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</si>
  <si>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</si>
  <si>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</si>
  <si>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</si>
  <si>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</si>
  <si>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</si>
  <si>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</si>
  <si>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</si>
  <si>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</si>
  <si>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</si>
  <si>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</si>
  <si>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</si>
  <si>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</si>
  <si>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</si>
  <si>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</si>
  <si>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</si>
  <si>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</si>
  <si>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</si>
  <si>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</si>
  <si>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</si>
  <si>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</si>
  <si>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</si>
  <si>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</si>
  <si>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</si>
  <si>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</si>
  <si>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</si>
  <si>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</si>
  <si>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</si>
  <si>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</si>
  <si>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</si>
  <si>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</si>
  <si>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</si>
  <si>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</si>
  <si>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</si>
  <si>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</si>
  <si>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</si>
  <si>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</si>
  <si>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</si>
  <si>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</si>
  <si>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</si>
  <si>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</si>
  <si>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</si>
  <si>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</si>
  <si>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</si>
  <si>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</si>
  <si>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</si>
  <si>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</si>
  <si>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</si>
  <si>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</si>
  <si>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</si>
  <si>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</si>
  <si>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</si>
  <si>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</si>
  <si>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</si>
  <si>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</si>
  <si>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</si>
  <si>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</si>
  <si>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</si>
  <si>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</si>
  <si>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</si>
  <si>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</si>
  <si>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</si>
  <si>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</si>
  <si>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</si>
  <si>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</si>
  <si>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</si>
  <si>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</si>
  <si>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</si>
  <si>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</si>
  <si>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</si>
  <si>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</si>
  <si>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</si>
  <si>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</si>
  <si>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</si>
  <si>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</si>
  <si>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</si>
  <si>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</si>
  <si>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</si>
  <si>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</si>
  <si>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</si>
  <si>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</si>
  <si>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</si>
  <si>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</si>
  <si>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</si>
  <si>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</si>
  <si>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</si>
  <si>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</si>
  <si>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</si>
  <si>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</si>
  <si>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</si>
  <si>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</si>
  <si>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</si>
  <si>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</si>
  <si>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</si>
  <si>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</si>
  <si>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</si>
  <si>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</si>
  <si>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</si>
  <si>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</si>
  <si>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</si>
  <si>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</si>
  <si>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</si>
  <si>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</si>
  <si>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</si>
  <si>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</si>
  <si>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</si>
  <si>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</si>
  <si>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</si>
  <si>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</si>
  <si>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</si>
  <si>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</si>
  <si>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</si>
  <si>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</si>
  <si>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</si>
  <si>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</si>
  <si>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</si>
  <si>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</si>
  <si>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</si>
  <si>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</si>
  <si>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</si>
  <si>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</si>
  <si>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</si>
  <si>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</si>
  <si>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</si>
  <si>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</si>
  <si>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</si>
  <si>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</si>
  <si>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</si>
  <si>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</si>
  <si>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</si>
  <si>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</si>
  <si>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</si>
  <si>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</si>
  <si>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</si>
  <si>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</si>
  <si>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</si>
  <si>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</si>
  <si>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</si>
  <si>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</si>
  <si>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</si>
  <si>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</si>
  <si>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</si>
  <si>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</si>
  <si>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</si>
  <si>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</si>
  <si>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</si>
  <si>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</si>
  <si>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</si>
  <si>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</si>
  <si>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</si>
  <si>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</si>
  <si>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</si>
  <si>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</si>
  <si>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</si>
  <si>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</si>
  <si>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</si>
  <si>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</si>
  <si>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</si>
  <si>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</si>
  <si>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</si>
  <si>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</si>
  <si>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</si>
  <si>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</si>
  <si>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</si>
  <si>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</si>
  <si>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</si>
  <si>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</si>
  <si>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</si>
  <si>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</si>
  <si>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</si>
  <si>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</si>
  <si>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</si>
  <si>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</si>
  <si>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</si>
  <si>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</si>
  <si>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</si>
  <si>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</si>
  <si>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</si>
  <si>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</si>
  <si>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</si>
  <si>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</si>
  <si>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</si>
  <si>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</si>
  <si>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</si>
  <si>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</si>
  <si>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</si>
  <si>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</si>
  <si>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</si>
  <si>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</si>
  <si>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</si>
  <si>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</si>
  <si>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</si>
  <si>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</si>
  <si>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</si>
  <si>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</si>
  <si>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</si>
  <si>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</si>
  <si>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</si>
  <si>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</si>
  <si>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</si>
  <si>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</si>
  <si>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</si>
  <si>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</si>
  <si>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</si>
  <si>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</si>
  <si>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</si>
  <si>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</si>
  <si>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</si>
  <si>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</si>
  <si>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</si>
  <si>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</si>
  <si>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</si>
  <si>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</si>
  <si>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</si>
  <si>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</si>
  <si>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</si>
  <si>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</si>
  <si>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</si>
  <si>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</si>
  <si>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</si>
  <si>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</si>
  <si>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</si>
  <si>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</si>
  <si>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</si>
  <si>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</si>
  <si>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</si>
  <si>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</si>
  <si>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</si>
  <si>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</si>
  <si>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</si>
  <si>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</si>
  <si>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</si>
  <si>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</si>
  <si>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</si>
  <si>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</si>
  <si>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</si>
  <si>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</si>
  <si>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</si>
  <si>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</si>
  <si>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</si>
  <si>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</si>
  <si>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</si>
  <si>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</si>
  <si>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</si>
  <si>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</si>
  <si>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</si>
  <si>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</si>
  <si>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</si>
  <si>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</si>
  <si>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</si>
  <si>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</si>
  <si>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</si>
  <si>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</si>
  <si>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</si>
  <si>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</si>
  <si>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</si>
  <si>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</si>
  <si>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</si>
  <si>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</si>
  <si>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</si>
  <si>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</si>
  <si>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</si>
  <si>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</si>
  <si>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</si>
  <si>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</si>
  <si>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</si>
  <si>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</si>
  <si>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</si>
  <si>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</si>
  <si>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</si>
  <si>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</si>
  <si>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</si>
  <si>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</si>
  <si>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</si>
  <si>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</si>
  <si>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</si>
  <si>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</si>
  <si>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</si>
  <si>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</si>
  <si>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</si>
  <si>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</si>
  <si>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</si>
  <si>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</si>
  <si>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</si>
  <si>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</si>
  <si>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</si>
  <si>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</si>
  <si>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</si>
  <si>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</si>
  <si>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</si>
  <si>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</si>
  <si>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</si>
  <si>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</si>
  <si>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</si>
  <si>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</si>
  <si>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</si>
  <si>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</si>
  <si>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</si>
  <si>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</si>
  <si>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</si>
  <si>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</si>
  <si>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</si>
  <si>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</si>
  <si>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</si>
  <si>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</si>
  <si>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</si>
  <si>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</si>
  <si>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</si>
  <si>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</si>
  <si>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</si>
  <si>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</si>
  <si>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</si>
  <si>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</si>
  <si>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</si>
  <si>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</si>
  <si>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</si>
  <si>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</si>
  <si>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</si>
  <si>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</si>
  <si>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</si>
  <si>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</si>
  <si>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</si>
  <si>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</si>
  <si>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</si>
  <si>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</si>
  <si>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</si>
  <si>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</si>
  <si>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</si>
  <si>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</si>
  <si>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</si>
  <si>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</si>
  <si>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</si>
  <si>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</si>
  <si>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</si>
  <si>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</si>
  <si>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</si>
  <si>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</si>
  <si>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</si>
  <si>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</si>
  <si>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</si>
  <si>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</si>
  <si>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</si>
  <si>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</si>
  <si>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</si>
  <si>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</si>
  <si>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</si>
  <si>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</si>
  <si>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</si>
  <si>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</si>
  <si>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</si>
  <si>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</si>
  <si>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</si>
  <si>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</si>
  <si>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</si>
  <si>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</si>
  <si>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</si>
  <si>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</si>
  <si>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</si>
  <si>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</si>
  <si>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</si>
  <si>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</si>
  <si>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</si>
  <si>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</si>
  <si>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</si>
  <si>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</si>
  <si>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</si>
  <si>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</si>
  <si>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</si>
  <si>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</si>
  <si>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</si>
  <si>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</si>
  <si>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</si>
  <si>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</si>
  <si>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</si>
  <si>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</si>
  <si>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</si>
  <si>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</si>
  <si>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</si>
  <si>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</si>
  <si>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</si>
  <si>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</si>
  <si>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</si>
  <si>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</si>
  <si>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</si>
  <si>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</si>
  <si>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</si>
  <si>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</si>
  <si>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</si>
  <si>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</si>
  <si>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</si>
  <si>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</si>
  <si>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</si>
  <si>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</si>
  <si>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</si>
  <si>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</si>
  <si>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</si>
  <si>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</si>
  <si>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</si>
  <si>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</si>
  <si>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</si>
  <si>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</si>
  <si>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</si>
  <si>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</si>
  <si>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</si>
  <si>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</si>
  <si>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</si>
  <si>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</si>
  <si>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</si>
  <si>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</si>
  <si>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</si>
  <si>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</si>
  <si>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</si>
  <si>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</si>
  <si>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</si>
  <si>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</si>
  <si>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</si>
  <si>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</si>
  <si>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</si>
  <si>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</si>
  <si>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</si>
  <si>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</si>
  <si>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</si>
  <si>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</si>
  <si>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</si>
  <si>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</si>
  <si>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</si>
  <si>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</si>
  <si>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</si>
  <si>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</si>
  <si>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</si>
  <si>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</si>
  <si>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</si>
  <si>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</si>
  <si>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</si>
  <si>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</si>
  <si>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</si>
  <si>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</si>
  <si>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</si>
  <si>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</si>
  <si>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</si>
  <si>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</si>
  <si>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</si>
  <si>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</si>
  <si>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</si>
  <si>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</si>
  <si>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</si>
  <si>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</si>
  <si>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</si>
  <si>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</si>
  <si>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</si>
  <si>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</si>
  <si>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</si>
  <si>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</si>
  <si>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</si>
  <si>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</si>
  <si>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</si>
  <si>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</si>
  <si>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</si>
  <si>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</si>
  <si>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</si>
  <si>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</si>
  <si>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</si>
  <si>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</si>
  <si>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</si>
  <si>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</si>
  <si>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</si>
  <si>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</si>
  <si>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</si>
  <si>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</si>
  <si>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</si>
  <si>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</si>
  <si>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</si>
  <si>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</si>
  <si>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</si>
  <si>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</si>
  <si>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</si>
  <si>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</si>
  <si>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</si>
  <si>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</si>
  <si>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</si>
  <si>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</si>
  <si>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</si>
  <si>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</si>
  <si>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</si>
  <si>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</si>
  <si>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</si>
  <si>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</si>
  <si>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</si>
  <si>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</si>
  <si>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</si>
  <si>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</si>
  <si>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</si>
  <si>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</si>
  <si>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</si>
  <si>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</si>
  <si>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</si>
  <si>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</si>
  <si>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</si>
  <si>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</si>
  <si>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</si>
  <si>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</si>
  <si>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</si>
  <si>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</si>
  <si>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</si>
  <si>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</si>
  <si>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</si>
  <si>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</si>
  <si>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</si>
  <si>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</si>
  <si>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</si>
  <si>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</si>
  <si>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</si>
  <si>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</si>
  <si>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</si>
  <si>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</si>
  <si>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</si>
  <si>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</si>
  <si>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</si>
  <si>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</si>
  <si>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</si>
  <si>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</si>
  <si>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</si>
  <si>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</si>
  <si>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</si>
  <si>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</si>
  <si>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</si>
  <si>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</si>
  <si>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</si>
  <si>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</si>
  <si>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</si>
  <si>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</si>
  <si>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</si>
  <si>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</si>
  <si>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</si>
  <si>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</si>
  <si>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</si>
  <si>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</si>
  <si>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</si>
  <si>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</si>
  <si>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</si>
  <si>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</si>
  <si>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</si>
  <si>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</si>
  <si>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</si>
  <si>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</si>
  <si>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</si>
  <si>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</si>
  <si>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</si>
  <si>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</si>
  <si>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</si>
  <si>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</si>
  <si>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</si>
  <si>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</si>
  <si>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</si>
  <si>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</si>
  <si>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</si>
  <si>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</si>
  <si>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</si>
  <si>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</si>
  <si>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</si>
  <si>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</si>
  <si>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</si>
  <si>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</si>
  <si>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</si>
  <si>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</si>
  <si>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</si>
  <si>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</si>
  <si>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</si>
  <si>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</si>
  <si>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</si>
  <si>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</si>
  <si>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</si>
  <si>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</si>
  <si>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</si>
  <si>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</si>
  <si>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</si>
  <si>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</si>
  <si>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</si>
  <si>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</si>
  <si>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</si>
  <si>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</si>
  <si>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</si>
  <si>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</si>
  <si>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</si>
  <si>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</si>
  <si>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</si>
  <si>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</si>
  <si>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</si>
  <si>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</si>
  <si>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</si>
  <si>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</si>
  <si>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</si>
  <si>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</si>
  <si>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</si>
  <si>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</si>
  <si>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</si>
  <si>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</si>
  <si>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</si>
  <si>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</si>
  <si>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</si>
  <si>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</si>
  <si>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</si>
  <si>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</si>
  <si>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</si>
  <si>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</si>
  <si>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</si>
  <si>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</si>
  <si>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</si>
  <si>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</si>
  <si>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</si>
  <si>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</si>
  <si>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</si>
  <si>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</si>
  <si>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</si>
  <si>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</si>
  <si>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</si>
  <si>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</si>
  <si>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</si>
  <si>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</si>
  <si>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</si>
  <si>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</si>
  <si>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</si>
  <si>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</si>
  <si>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</si>
  <si>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</si>
  <si>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</si>
  <si>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</si>
  <si>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</si>
  <si>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</si>
  <si>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</si>
  <si>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</si>
  <si>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</si>
  <si>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</si>
  <si>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</si>
  <si>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</si>
  <si>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</si>
  <si>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</si>
  <si>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</si>
  <si>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</si>
  <si>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</si>
  <si>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</si>
  <si>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</si>
  <si>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</si>
  <si>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</si>
  <si>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</si>
  <si>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</si>
  <si>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</si>
  <si>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</si>
  <si>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</si>
  <si>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</si>
  <si>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</si>
  <si>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</si>
  <si>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</si>
  <si>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</si>
  <si>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</si>
  <si>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</si>
  <si>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</si>
  <si>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</si>
  <si>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</si>
  <si>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</si>
  <si>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</si>
  <si>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</si>
  <si>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</si>
  <si>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</si>
  <si>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</si>
  <si>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</si>
  <si>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</si>
  <si>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</si>
  <si>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</si>
  <si>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</si>
  <si>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</si>
  <si>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</si>
  <si>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</si>
  <si>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</si>
  <si>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</si>
  <si>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</si>
  <si>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</si>
  <si>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</si>
  <si>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</si>
  <si>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</si>
  <si>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</si>
  <si>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</si>
  <si>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</si>
  <si>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</si>
  <si>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</si>
  <si>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</si>
  <si>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</si>
  <si>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</si>
  <si>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</si>
  <si>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</si>
  <si>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</si>
  <si>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</si>
  <si>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</si>
  <si>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</si>
  <si>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</si>
  <si>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</si>
  <si>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</si>
  <si>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</si>
  <si>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</si>
  <si>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</si>
  <si>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</si>
  <si>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</si>
  <si>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</si>
  <si>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</si>
  <si>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</si>
  <si>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</si>
  <si>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</si>
  <si>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</si>
  <si>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</si>
  <si>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</si>
  <si>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</si>
  <si>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</si>
  <si>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</si>
  <si>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</si>
  <si>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</si>
  <si>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</si>
  <si>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</si>
  <si>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</si>
  <si>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</si>
  <si>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</si>
  <si>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</si>
  <si>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</si>
  <si>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</si>
  <si>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</si>
  <si>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</si>
  <si>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</si>
  <si>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</si>
  <si>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</si>
  <si>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</si>
  <si>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</si>
  <si>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</si>
  <si>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</si>
  <si>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</si>
  <si>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</si>
  <si>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</si>
  <si>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</si>
  <si>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</si>
  <si>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</si>
  <si>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</si>
  <si>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</si>
  <si>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</si>
  <si>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</si>
  <si>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</si>
  <si>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</si>
  <si>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</si>
  <si>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</si>
  <si>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</si>
  <si>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</si>
  <si>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</si>
  <si>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</si>
  <si>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</si>
  <si>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</si>
  <si>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</si>
  <si>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</si>
  <si>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</si>
  <si>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</si>
  <si>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</si>
  <si>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</si>
  <si>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</si>
  <si>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</si>
  <si>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</si>
  <si>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</si>
  <si>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</si>
  <si>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</si>
  <si>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</si>
  <si>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</si>
  <si>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</si>
  <si>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</si>
  <si>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</si>
  <si>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</si>
  <si>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</si>
  <si>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</si>
  <si>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</si>
  <si>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</si>
  <si>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</si>
  <si>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</si>
  <si>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</si>
  <si>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</si>
  <si>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</si>
  <si>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</si>
  <si>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</si>
  <si>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</si>
  <si>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</si>
  <si>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</si>
  <si>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</si>
  <si>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</si>
  <si>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</si>
  <si>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</si>
  <si>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</si>
  <si>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</si>
  <si>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</si>
  <si>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</si>
  <si>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</si>
  <si>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</si>
  <si>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</si>
  <si>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</si>
  <si>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</si>
  <si>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</si>
  <si>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</si>
  <si>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</si>
  <si>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</si>
  <si>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</si>
  <si>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</si>
  <si>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</si>
  <si>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</si>
  <si>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</si>
  <si>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</si>
  <si>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</si>
  <si>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</si>
  <si>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</si>
  <si>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</si>
  <si>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</si>
  <si>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</si>
  <si>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</si>
  <si>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</si>
  <si>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</si>
  <si>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</si>
  <si>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</si>
  <si>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</si>
  <si>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</si>
  <si>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</si>
  <si>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</si>
  <si>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</si>
  <si>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</si>
  <si>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</si>
  <si>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</si>
  <si>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</si>
  <si>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</si>
  <si>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</si>
  <si>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</si>
  <si>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</si>
  <si>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</si>
  <si>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</si>
  <si>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</si>
  <si>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</si>
  <si>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</si>
  <si>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</si>
  <si>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</si>
  <si>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</si>
  <si>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</si>
  <si>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</si>
  <si>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</si>
  <si>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</si>
  <si>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</si>
  <si>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</si>
  <si>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</si>
  <si>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</si>
  <si>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</si>
  <si>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</si>
  <si>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</si>
  <si>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</si>
  <si>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</si>
  <si>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</si>
  <si>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</si>
  <si>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</si>
  <si>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</si>
  <si>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</si>
  <si>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</si>
  <si>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</si>
  <si>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</si>
  <si>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</si>
  <si>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</si>
  <si>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</si>
  <si>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</si>
  <si>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</si>
  <si>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</si>
  <si>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</si>
  <si>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</si>
  <si>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</si>
  <si>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</si>
  <si>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</si>
  <si>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</si>
  <si>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</si>
  <si>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</si>
  <si>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</si>
  <si>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</si>
  <si>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</si>
  <si>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</si>
  <si>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</si>
  <si>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</si>
  <si>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</si>
  <si>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</si>
  <si>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</si>
  <si>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</si>
  <si>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</si>
  <si>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</si>
  <si>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</si>
  <si>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</si>
  <si>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</si>
  <si>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</si>
  <si>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</si>
  <si>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</si>
  <si>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</si>
  <si>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</si>
  <si>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</si>
  <si>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</si>
  <si>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</si>
  <si>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</si>
  <si>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</si>
  <si>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</si>
  <si>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</si>
  <si>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</si>
  <si>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</si>
  <si>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</si>
  <si>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</si>
  <si>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</si>
  <si>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</si>
  <si>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</si>
  <si>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</si>
  <si>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</si>
  <si>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</si>
  <si>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</si>
  <si>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</si>
  <si>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</si>
  <si>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</si>
  <si>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</si>
  <si>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</si>
  <si>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</si>
  <si>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</si>
  <si>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</si>
  <si>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</si>
  <si>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</si>
  <si>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</si>
  <si>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</si>
  <si>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</si>
  <si>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</si>
  <si>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</si>
  <si>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</si>
  <si>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</si>
  <si>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</si>
  <si>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</si>
  <si>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</si>
  <si>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</si>
  <si>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</si>
  <si>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</si>
  <si>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</si>
  <si>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</si>
  <si>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</si>
  <si>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</si>
  <si>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</si>
  <si>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</si>
  <si>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</si>
  <si>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</si>
  <si>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</si>
  <si>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</si>
  <si>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</si>
  <si>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</si>
  <si>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</si>
  <si>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</si>
  <si>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</si>
  <si>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</si>
  <si>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</si>
  <si>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</si>
  <si>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</si>
  <si>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</si>
  <si>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</si>
  <si>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</si>
  <si>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</si>
  <si>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</si>
  <si>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</si>
  <si>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</si>
  <si>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</si>
  <si>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</si>
  <si>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</si>
  <si>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</si>
  <si>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</si>
  <si>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</si>
  <si>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</si>
  <si>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</si>
  <si>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</si>
  <si>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</si>
  <si>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</si>
  <si>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</si>
  <si>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</si>
  <si>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</si>
  <si>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</si>
  <si>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</si>
  <si>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</si>
  <si>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</si>
  <si>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</si>
  <si>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</si>
  <si>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</si>
  <si>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</si>
  <si>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</si>
  <si>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</si>
  <si>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</si>
  <si>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</si>
  <si>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</si>
  <si>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</si>
  <si>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</si>
  <si>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</si>
  <si>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</si>
  <si>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</si>
  <si>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</si>
  <si>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</si>
  <si>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</si>
  <si>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</si>
  <si>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</si>
  <si>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</si>
  <si>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</si>
  <si>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</si>
  <si>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</si>
  <si>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</si>
  <si>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</si>
  <si>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</si>
  <si>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</si>
  <si>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</si>
  <si>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</si>
  <si>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</si>
  <si>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</si>
  <si>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</si>
  <si>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</si>
  <si>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</si>
  <si>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</si>
  <si>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</si>
  <si>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</si>
  <si>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</si>
  <si>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</si>
  <si>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</si>
  <si>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</si>
  <si>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</si>
  <si>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</si>
  <si>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</si>
  <si>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</si>
  <si>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</si>
  <si>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</si>
  <si>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</si>
  <si>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</si>
  <si>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</si>
  <si>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</si>
  <si>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</si>
  <si>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</si>
  <si>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</si>
  <si>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</si>
  <si>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</si>
  <si>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</si>
  <si>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</si>
  <si>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</si>
  <si>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</si>
  <si>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</si>
  <si>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</si>
  <si>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</si>
  <si>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</si>
  <si>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</si>
  <si>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</si>
  <si>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</si>
  <si>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</si>
  <si>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</si>
  <si>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</si>
  <si>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</si>
  <si>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</si>
  <si>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</si>
  <si>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</si>
  <si>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</si>
  <si>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</si>
  <si>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</si>
  <si>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</si>
  <si>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</si>
  <si>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</si>
  <si>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</si>
  <si>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</si>
  <si>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</si>
  <si>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</si>
  <si>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</si>
  <si>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</si>
  <si>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</si>
  <si>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</si>
  <si>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</si>
  <si>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</si>
  <si>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</si>
  <si>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</si>
  <si>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</si>
  <si>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</si>
  <si>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</si>
  <si>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</si>
  <si>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</si>
  <si>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</si>
  <si>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</si>
  <si>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</si>
  <si>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</si>
  <si>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</si>
  <si>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</si>
  <si>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</si>
  <si>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</si>
  <si>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</si>
  <si>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</si>
  <si>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</si>
  <si>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</si>
  <si>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</si>
  <si>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</si>
  <si>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</si>
  <si>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</si>
  <si>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</si>
  <si>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</si>
  <si>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</si>
  <si>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</si>
  <si>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</si>
  <si>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</si>
  <si>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</si>
  <si>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</si>
  <si>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</si>
  <si>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</si>
  <si>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</si>
  <si>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</si>
  <si>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</si>
  <si>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</si>
  <si>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</si>
  <si>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</si>
  <si>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</si>
  <si>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</si>
  <si>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</si>
  <si>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</si>
  <si>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</si>
  <si>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</si>
  <si>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</si>
  <si>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</si>
  <si>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</si>
  <si>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</si>
  <si>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</si>
  <si>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</si>
  <si>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</si>
  <si>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</si>
  <si>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</si>
  <si>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</si>
  <si>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</si>
  <si>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</si>
  <si>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</si>
  <si>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</si>
  <si>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</si>
  <si>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</si>
  <si>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</si>
  <si>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</si>
  <si>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</si>
  <si>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</si>
  <si>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</si>
  <si>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</si>
  <si>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</si>
  <si>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</si>
  <si>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</si>
  <si>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</si>
  <si>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</si>
  <si>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</si>
  <si>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</si>
  <si>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</si>
  <si>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</si>
  <si>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</si>
  <si>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</si>
  <si>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</si>
  <si>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</si>
  <si>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</si>
  <si>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</si>
  <si>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</si>
  <si>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</si>
  <si>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</si>
  <si>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</si>
  <si>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</si>
  <si>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</si>
  <si>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</si>
  <si>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</si>
  <si>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</si>
  <si>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</si>
  <si>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</si>
  <si>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</si>
  <si>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</si>
  <si>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</si>
  <si>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</si>
  <si>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</si>
  <si>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</si>
  <si>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</si>
  <si>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</si>
  <si>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</si>
  <si>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</si>
  <si>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</si>
  <si>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</si>
  <si>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</si>
  <si>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</si>
  <si>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</si>
  <si>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</si>
  <si>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</si>
  <si>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</si>
  <si>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</si>
  <si>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</si>
  <si>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</si>
  <si>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</si>
  <si>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</si>
  <si>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</si>
  <si>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</si>
  <si>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</si>
  <si>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</si>
  <si>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</si>
  <si>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</si>
  <si>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</si>
  <si>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</si>
  <si>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</si>
  <si>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</si>
  <si>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</si>
  <si>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</si>
  <si>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</si>
  <si>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</si>
  <si>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</si>
  <si>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</si>
  <si>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</si>
  <si>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</si>
  <si>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</si>
  <si>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</si>
  <si>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</si>
  <si>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</si>
  <si>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</si>
  <si>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</si>
  <si>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</si>
  <si>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</si>
  <si>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</si>
  <si>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</si>
  <si>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</si>
  <si>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</si>
  <si>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</si>
  <si>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</si>
  <si>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</si>
  <si>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</si>
  <si>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</si>
  <si>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</si>
  <si>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</si>
  <si>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</si>
  <si>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</si>
  <si>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</si>
  <si>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</si>
  <si>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</si>
  <si>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</si>
  <si>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</si>
  <si>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</si>
  <si>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</si>
  <si>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</si>
  <si>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</si>
  <si>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</si>
  <si>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</si>
  <si>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</si>
  <si>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</si>
  <si>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</si>
  <si>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</si>
  <si>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</si>
  <si>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</si>
  <si>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</si>
  <si>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</si>
  <si>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</si>
  <si>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</si>
  <si>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</si>
  <si>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</si>
  <si>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</si>
  <si>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</si>
  <si>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</si>
  <si>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</si>
  <si>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</si>
  <si>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</si>
  <si>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</si>
  <si>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</si>
  <si>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</si>
  <si>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</si>
  <si>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</si>
  <si>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</si>
  <si>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</si>
  <si>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</si>
  <si>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</si>
  <si>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</si>
  <si>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</si>
  <si>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</si>
  <si>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</si>
  <si>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</si>
  <si>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</si>
  <si>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</si>
  <si>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</si>
  <si>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</si>
  <si>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</si>
  <si>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</si>
  <si>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</si>
  <si>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</si>
  <si>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</si>
  <si>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</si>
  <si>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</si>
  <si>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</si>
  <si>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</si>
  <si>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</si>
  <si>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</si>
  <si>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</si>
  <si>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</si>
  <si>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</si>
  <si>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</si>
  <si>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</si>
  <si>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</si>
  <si>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</si>
  <si>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</si>
  <si>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</si>
  <si>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</si>
  <si>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</si>
  <si>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</si>
  <si>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</si>
  <si>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</si>
  <si>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</si>
  <si>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</si>
  <si>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</si>
  <si>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</si>
  <si>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</si>
  <si>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</si>
  <si>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</si>
  <si>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</si>
  <si>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</si>
  <si>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</si>
  <si>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</si>
  <si>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</si>
  <si>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</si>
  <si>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</si>
  <si>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</si>
  <si>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</si>
  <si>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</si>
  <si>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</si>
  <si>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</si>
  <si>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</si>
  <si>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</si>
  <si>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</si>
  <si>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</si>
  <si>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</si>
  <si>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</si>
  <si>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</si>
  <si>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</si>
  <si>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</si>
  <si>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</si>
  <si>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</si>
  <si>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</si>
  <si>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</si>
  <si>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</si>
  <si>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</si>
  <si>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</si>
  <si>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</si>
  <si>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</si>
  <si>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</si>
  <si>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</si>
  <si>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</si>
  <si>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</si>
  <si>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</si>
  <si>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</si>
  <si>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</si>
  <si>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</si>
  <si>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</si>
  <si>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</si>
  <si>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</si>
  <si>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</si>
  <si>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</si>
  <si>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</si>
  <si>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</si>
  <si>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</si>
  <si>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</si>
  <si>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</si>
  <si>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</si>
  <si>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</si>
  <si>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</si>
  <si>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</si>
  <si>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</si>
  <si>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</si>
  <si>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</si>
  <si>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</si>
  <si>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</si>
  <si>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</si>
  <si>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</si>
  <si>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</si>
  <si>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</si>
  <si>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</si>
  <si>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</si>
  <si>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</si>
  <si>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</si>
  <si>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</si>
  <si>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</si>
  <si>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</si>
  <si>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</si>
  <si>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</si>
  <si>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</si>
  <si>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</si>
  <si>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</si>
  <si>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</si>
  <si>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</si>
  <si>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</si>
  <si>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</si>
  <si>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</si>
  <si>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</si>
  <si>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</si>
  <si>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</si>
  <si>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</si>
  <si>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</si>
  <si>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</si>
  <si>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</si>
  <si>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</si>
  <si>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</si>
  <si>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</si>
  <si>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</si>
  <si>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</si>
  <si>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</si>
  <si>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</si>
  <si>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</si>
  <si>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</si>
  <si>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</si>
  <si>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</si>
  <si>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</si>
  <si>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</si>
  <si>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</si>
  <si>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</si>
  <si>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</si>
  <si>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</si>
  <si>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</si>
  <si>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</si>
  <si>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</si>
  <si>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</si>
  <si>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</si>
  <si>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</si>
  <si>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</si>
  <si>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</si>
  <si>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</si>
  <si>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</si>
  <si>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</si>
  <si>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</si>
  <si>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</si>
  <si>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</si>
  <si>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</si>
  <si>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</si>
  <si>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</si>
  <si>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</si>
  <si>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</si>
  <si>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</si>
  <si>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</si>
  <si>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</si>
  <si>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</si>
  <si>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</si>
  <si>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</si>
  <si>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</si>
  <si>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</si>
  <si>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</si>
  <si>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</si>
  <si>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</si>
  <si>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</si>
  <si>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</si>
  <si>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</si>
  <si>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</si>
  <si>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</si>
  <si>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</si>
  <si>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</si>
  <si>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</si>
  <si>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</si>
  <si>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</si>
  <si>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</si>
  <si>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</si>
  <si>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</si>
  <si>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</si>
  <si>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</si>
  <si>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</si>
  <si>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</si>
  <si>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</si>
  <si>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</si>
  <si>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</si>
  <si>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</si>
  <si>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</si>
  <si>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</si>
  <si>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</si>
  <si>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</si>
  <si>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</si>
  <si>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</si>
  <si>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</si>
  <si>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</si>
  <si>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</si>
  <si>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</si>
  <si>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</si>
  <si>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</si>
  <si>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</si>
  <si>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</si>
  <si>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</si>
  <si>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</si>
  <si>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</si>
  <si>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</si>
  <si>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</si>
  <si>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</si>
  <si>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</si>
  <si>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</si>
  <si>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</si>
  <si>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</si>
  <si>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</si>
  <si>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</si>
  <si>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</si>
  <si>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</si>
  <si>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</si>
  <si>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</si>
  <si>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</si>
  <si>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</si>
  <si>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</si>
  <si>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</si>
  <si>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</si>
  <si>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</si>
  <si>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</si>
  <si>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</si>
  <si>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</si>
  <si>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</si>
  <si>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</si>
  <si>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</si>
  <si>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</si>
  <si>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</si>
  <si>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</si>
  <si>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</si>
  <si>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</si>
  <si>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</si>
  <si>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</si>
  <si>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</si>
  <si>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</si>
  <si>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</si>
  <si>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</si>
  <si>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</si>
  <si>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</si>
  <si>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</si>
  <si>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</si>
  <si>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</si>
  <si>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</si>
  <si>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</si>
  <si>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</si>
  <si>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</si>
  <si>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</si>
  <si>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</si>
  <si>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</si>
  <si>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</si>
  <si>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</si>
  <si>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</si>
  <si>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</si>
  <si>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</si>
  <si>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</si>
  <si>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</si>
  <si>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</si>
  <si>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</si>
  <si>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</si>
  <si>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</si>
  <si>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</si>
  <si>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</si>
  <si>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</si>
  <si>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</si>
  <si>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</si>
  <si>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</si>
  <si>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</si>
  <si>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</si>
  <si>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</si>
  <si>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</si>
  <si>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</si>
  <si>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</si>
  <si>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</si>
  <si>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</si>
  <si>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</si>
  <si>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</si>
  <si>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</si>
  <si>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</si>
  <si>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</si>
  <si>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</si>
  <si>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</si>
  <si>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</si>
  <si>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</si>
  <si>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</si>
  <si>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</si>
  <si>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</si>
  <si>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</si>
  <si>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</si>
  <si>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</si>
  <si>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</si>
  <si>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</si>
  <si>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</si>
  <si>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</si>
  <si>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</si>
  <si>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</si>
  <si>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</si>
  <si>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</si>
  <si>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</si>
  <si>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</si>
  <si>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</si>
  <si>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</si>
  <si>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</si>
  <si>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</si>
  <si>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</si>
  <si>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</si>
  <si>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</si>
  <si>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</si>
  <si>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</si>
  <si>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</si>
  <si>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</si>
  <si>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</si>
  <si>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</si>
  <si>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</si>
  <si>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</si>
  <si>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</si>
  <si>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</si>
  <si>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</si>
  <si>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</si>
  <si>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</si>
  <si>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</si>
  <si>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</si>
  <si>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</si>
  <si>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</si>
  <si>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</si>
  <si>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</si>
  <si>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</si>
  <si>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</si>
  <si>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</si>
  <si>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</si>
  <si>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</si>
  <si>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</si>
  <si>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</si>
  <si>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</si>
  <si>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</si>
  <si>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</si>
  <si>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</si>
  <si>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</si>
  <si>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</si>
  <si>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</si>
  <si>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</si>
  <si>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</si>
  <si>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</si>
  <si>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</si>
  <si>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</si>
  <si>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</si>
  <si>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</si>
  <si>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</si>
  <si>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</si>
  <si>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</si>
  <si>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</si>
  <si>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</si>
  <si>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</si>
  <si>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</si>
  <si>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</si>
  <si>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</si>
  <si>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</si>
  <si>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</si>
  <si>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</si>
  <si>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</si>
  <si>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</si>
  <si>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</si>
  <si>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</si>
  <si>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</si>
  <si>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</si>
  <si>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</si>
  <si>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</si>
  <si>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</si>
  <si>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</si>
  <si>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</si>
  <si>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</si>
  <si>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</si>
  <si>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</si>
  <si>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</si>
  <si>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</si>
  <si>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</si>
  <si>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</si>
  <si>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</si>
  <si>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</si>
  <si>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</si>
  <si>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</si>
  <si>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</si>
  <si>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</si>
  <si>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</si>
  <si>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</si>
  <si>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</si>
  <si>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</si>
  <si>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</si>
  <si>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</si>
  <si>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</si>
  <si>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</si>
  <si>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</si>
  <si>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</si>
  <si>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</si>
  <si>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</si>
  <si>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</si>
  <si>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</si>
  <si>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</si>
  <si>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</si>
  <si>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</si>
  <si>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</si>
  <si>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</si>
  <si>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</si>
  <si>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</si>
  <si>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</si>
  <si>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</si>
  <si>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</si>
  <si>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</si>
  <si>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</si>
  <si>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</si>
  <si>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</si>
  <si>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</si>
  <si>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</si>
  <si>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</si>
  <si>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</si>
  <si>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</si>
  <si>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</si>
  <si>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</si>
  <si>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</si>
  <si>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</si>
  <si>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</si>
  <si>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</si>
  <si>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</si>
  <si>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</si>
  <si>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</si>
  <si>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</si>
  <si>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</si>
  <si>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</si>
  <si>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</si>
  <si>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</si>
  <si>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</si>
  <si>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</si>
  <si>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</si>
  <si>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</si>
  <si>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</si>
  <si>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</si>
  <si>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</si>
  <si>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</si>
  <si>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</si>
  <si>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</si>
  <si>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</si>
  <si>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</si>
  <si>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</si>
  <si>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</si>
  <si>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</si>
  <si>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</si>
  <si>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</si>
  <si>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</si>
  <si>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</si>
  <si>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</si>
  <si>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</si>
  <si>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</si>
  <si>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</si>
  <si>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</si>
  <si>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</si>
  <si>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</si>
  <si>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</si>
  <si>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</si>
  <si>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</si>
  <si>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</si>
  <si>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</si>
  <si>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</si>
  <si>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</si>
  <si>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</si>
  <si>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</si>
  <si>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</si>
  <si>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</si>
  <si>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</si>
  <si>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</si>
  <si>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</si>
  <si>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</si>
  <si>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</si>
  <si>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</si>
  <si>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</si>
  <si>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</si>
  <si>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</si>
  <si>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</si>
  <si>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</si>
  <si>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</si>
  <si>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</si>
  <si>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</si>
  <si>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</si>
  <si>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</si>
  <si>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</si>
  <si>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</si>
  <si>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</si>
  <si>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</si>
  <si>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</si>
  <si>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</si>
  <si>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</si>
  <si>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</si>
  <si>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</si>
  <si>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</si>
  <si>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</si>
  <si>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</si>
  <si>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</si>
  <si>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</si>
  <si>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</si>
  <si>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</si>
  <si>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</si>
  <si>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</si>
  <si>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</si>
  <si>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</si>
  <si>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</si>
  <si>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</si>
  <si>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</si>
  <si>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</si>
  <si>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</si>
  <si>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</si>
  <si>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</si>
  <si>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</si>
  <si>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</si>
  <si>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</si>
  <si>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</si>
  <si>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</si>
  <si>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</si>
  <si>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</si>
  <si>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</si>
  <si>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</si>
  <si>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</si>
  <si>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</si>
  <si>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</si>
  <si>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</si>
  <si>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</si>
  <si>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</si>
  <si>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</si>
  <si>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</si>
  <si>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</si>
  <si>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</si>
  <si>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</si>
  <si>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</si>
  <si>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</si>
  <si>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</si>
  <si>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</si>
  <si>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</si>
  <si>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</si>
  <si>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</si>
  <si>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</si>
  <si>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</si>
  <si>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</si>
  <si>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</si>
  <si>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</si>
  <si>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</si>
  <si>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</si>
  <si>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</si>
  <si>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</si>
  <si>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</si>
  <si>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</si>
  <si>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</si>
  <si>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</si>
  <si>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</si>
  <si>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</si>
  <si>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</si>
  <si>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</si>
  <si>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</si>
  <si>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</si>
  <si>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</si>
  <si>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</si>
  <si>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</si>
  <si>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</si>
  <si>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</si>
  <si>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</si>
  <si>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</si>
  <si>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</si>
  <si>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</si>
  <si>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</si>
  <si>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</si>
  <si>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</si>
  <si>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</si>
  <si>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</si>
  <si>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</si>
  <si>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</si>
  <si>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</si>
  <si>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</si>
  <si>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</si>
  <si>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</si>
  <si>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</si>
  <si>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</si>
  <si>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</si>
  <si>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</si>
  <si>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</si>
  <si>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</si>
  <si>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</si>
  <si>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</si>
  <si>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</si>
  <si>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</si>
  <si>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</si>
  <si>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</si>
  <si>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</si>
  <si>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</si>
  <si>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</si>
  <si>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</si>
  <si>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</si>
  <si>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</si>
  <si>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</si>
  <si>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</si>
  <si>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</si>
  <si>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</si>
  <si>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</si>
  <si>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</si>
  <si>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</si>
  <si>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</si>
  <si>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</si>
  <si>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</si>
  <si>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</si>
  <si>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</si>
  <si>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</si>
  <si>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</si>
  <si>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</si>
  <si>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</si>
  <si>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</si>
  <si>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</si>
  <si>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</si>
  <si>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</si>
  <si>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</si>
  <si>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</si>
  <si>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</si>
  <si>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</si>
  <si>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</si>
  <si>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</si>
  <si>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</si>
  <si>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</si>
  <si>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</si>
  <si>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</si>
  <si>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</si>
  <si>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</si>
  <si>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</si>
  <si>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</si>
  <si>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</si>
  <si>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</si>
  <si>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</si>
  <si>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</si>
  <si>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</si>
  <si>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</si>
  <si>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</si>
  <si>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</si>
  <si>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</si>
  <si>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</si>
  <si>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</si>
  <si>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</si>
  <si>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</si>
  <si>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</si>
  <si>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</si>
  <si>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</si>
  <si>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</si>
  <si>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</si>
  <si>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</si>
  <si>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</si>
  <si>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</si>
  <si>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</si>
  <si>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</si>
  <si>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</si>
  <si>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</si>
  <si>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</si>
  <si>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</si>
  <si>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</si>
  <si>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</si>
  <si>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</si>
  <si>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</si>
  <si>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</si>
  <si>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</si>
  <si>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</si>
  <si>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</si>
  <si>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</si>
  <si>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</si>
  <si>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</si>
  <si>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</si>
  <si>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</si>
  <si>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</si>
  <si>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</si>
  <si>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</si>
  <si>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</si>
  <si>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</si>
  <si>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</si>
  <si>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</si>
  <si>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</si>
  <si>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</si>
  <si>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</si>
  <si>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</si>
  <si>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</si>
  <si>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</si>
  <si>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</si>
  <si>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</si>
  <si>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</si>
  <si>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</si>
  <si>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</si>
  <si>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</si>
  <si>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</si>
  <si>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</si>
  <si>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</si>
  <si>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</si>
  <si>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</si>
  <si>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</si>
  <si>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</si>
  <si>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</si>
  <si>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</si>
  <si>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</si>
  <si>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</si>
  <si>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</si>
  <si>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</si>
  <si>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</si>
  <si>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</si>
  <si>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</si>
  <si>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</si>
  <si>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</si>
  <si>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</si>
  <si>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</si>
  <si>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</si>
  <si>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</si>
  <si>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</si>
  <si>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</si>
  <si>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</si>
  <si>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</si>
  <si>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</si>
  <si>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</si>
  <si>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</si>
  <si>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</si>
  <si>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</si>
  <si>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</si>
  <si>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</si>
  <si>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</si>
  <si>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</si>
  <si>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</si>
  <si>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</si>
  <si>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</si>
  <si>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</si>
  <si>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</si>
  <si>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</si>
  <si>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</si>
  <si>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</si>
  <si>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</si>
  <si>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</si>
  <si>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</si>
  <si>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</si>
  <si>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</si>
  <si>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</si>
  <si>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</si>
  <si>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</si>
  <si>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</si>
  <si>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</si>
  <si>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</si>
  <si>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</si>
  <si>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</si>
  <si>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</si>
  <si>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</si>
  <si>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</si>
  <si>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</si>
  <si>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</si>
  <si>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</si>
  <si>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</si>
  <si>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</si>
  <si>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</si>
  <si>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</si>
  <si>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</si>
  <si>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</si>
  <si>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</si>
  <si>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</si>
  <si>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</si>
  <si>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</si>
  <si>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</si>
  <si>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</si>
  <si>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</si>
  <si>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</si>
  <si>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</si>
  <si>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</si>
  <si>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</si>
  <si>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</si>
  <si>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</si>
  <si>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</si>
  <si>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</si>
  <si>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</si>
  <si>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</si>
  <si>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</si>
  <si>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</si>
  <si>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</si>
  <si>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</si>
  <si>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</si>
  <si>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</si>
  <si>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</si>
  <si>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</si>
  <si>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</si>
  <si>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</si>
  <si>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</si>
  <si>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</si>
  <si>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</si>
  <si>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</si>
  <si>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</si>
  <si>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</si>
  <si>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</si>
  <si>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</si>
  <si>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</si>
  <si>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</si>
  <si>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</si>
  <si>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</si>
  <si>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</si>
  <si>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</si>
  <si>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</si>
  <si>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</si>
  <si>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</si>
  <si>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</si>
  <si>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</si>
  <si>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</si>
  <si>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</si>
  <si>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</si>
  <si>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</si>
  <si>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</si>
  <si>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</si>
  <si>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</si>
  <si>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</si>
  <si>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</si>
  <si>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</si>
  <si>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</si>
  <si>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</si>
  <si>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</si>
  <si>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</si>
  <si>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</si>
  <si>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</si>
  <si>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</si>
  <si>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</si>
  <si>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</si>
  <si>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</si>
  <si>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</si>
  <si>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</si>
  <si>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</si>
  <si>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</si>
  <si>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</si>
  <si>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</si>
  <si>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</si>
  <si>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</si>
  <si>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</si>
  <si>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</si>
  <si>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</si>
  <si>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</si>
  <si>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</si>
  <si>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</si>
  <si>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</si>
  <si>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</si>
  <si>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</si>
  <si>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</si>
  <si>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</si>
  <si>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</si>
  <si>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</si>
  <si>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</si>
  <si>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</si>
  <si>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</si>
  <si>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</si>
  <si>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</si>
  <si>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</si>
  <si>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</si>
  <si>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</si>
  <si>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</si>
  <si>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</si>
  <si>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</si>
  <si>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</si>
  <si>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</si>
  <si>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</si>
  <si>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</si>
  <si>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</si>
  <si>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</si>
  <si>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</si>
  <si>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</si>
  <si>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</si>
  <si>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</si>
  <si>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</si>
  <si>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</si>
  <si>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</si>
  <si>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</si>
  <si>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</si>
  <si>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</si>
  <si>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</si>
  <si>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</si>
  <si>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</si>
  <si>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</si>
  <si>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</si>
  <si>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</si>
  <si>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</si>
  <si>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</si>
  <si>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</si>
  <si>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</si>
  <si>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</si>
  <si>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</si>
  <si>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</si>
  <si>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</si>
  <si>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</si>
  <si>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</si>
  <si>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</si>
  <si>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</si>
  <si>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</si>
  <si>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</si>
  <si>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</si>
  <si>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</si>
  <si>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</si>
  <si>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</si>
  <si>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</si>
  <si>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</si>
  <si>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</si>
  <si>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</si>
  <si>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</si>
  <si>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</si>
  <si>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</si>
  <si>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</si>
  <si>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</si>
  <si>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</si>
  <si>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</si>
  <si>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</si>
  <si>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</si>
  <si>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</si>
  <si>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</si>
  <si>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</si>
  <si>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</si>
  <si>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</si>
  <si>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</si>
  <si>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</si>
  <si>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</si>
  <si>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</si>
  <si>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</si>
  <si>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</si>
  <si>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</si>
  <si>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</si>
  <si>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</si>
  <si>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</si>
  <si>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</si>
  <si>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</si>
  <si>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</si>
  <si>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</si>
  <si>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</si>
  <si>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</si>
  <si>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</si>
  <si>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</si>
  <si>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</si>
  <si>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</si>
  <si>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</si>
  <si>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</si>
  <si>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</si>
  <si>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</si>
  <si>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</si>
  <si>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</si>
  <si>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</si>
  <si>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</si>
  <si>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</si>
  <si>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</si>
  <si>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</si>
  <si>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</si>
  <si>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</si>
  <si>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</si>
  <si>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</si>
  <si>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</si>
  <si>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</si>
  <si>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</si>
  <si>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</si>
  <si>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</si>
  <si>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</si>
  <si>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</si>
  <si>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</si>
  <si>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</si>
  <si>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</si>
  <si>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</si>
  <si>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</si>
  <si>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</si>
  <si>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</si>
  <si>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</si>
  <si>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</si>
  <si>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</si>
  <si>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</si>
  <si>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</si>
  <si>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</si>
  <si>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</si>
  <si>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</si>
  <si>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</si>
  <si>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</si>
  <si>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</si>
  <si>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</si>
  <si>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</si>
  <si>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</si>
  <si>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</si>
  <si>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</si>
  <si>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</si>
  <si>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</si>
  <si>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</si>
  <si>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</si>
  <si>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</si>
  <si>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</si>
  <si>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</si>
  <si>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</si>
  <si>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</si>
  <si>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</si>
  <si>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</si>
  <si>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</si>
  <si>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</si>
  <si>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</si>
  <si>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</si>
  <si>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</si>
  <si>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</si>
  <si>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</si>
  <si>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</si>
  <si>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</si>
  <si>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</si>
  <si>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</si>
  <si>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</si>
  <si>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</si>
  <si>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</si>
  <si>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</si>
  <si>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</si>
  <si>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</si>
  <si>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</si>
  <si>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</si>
  <si>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</si>
  <si>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</si>
  <si>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</si>
  <si>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</si>
  <si>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</si>
  <si>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</si>
  <si>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</si>
  <si>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</si>
  <si>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</si>
  <si>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</si>
  <si>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</si>
  <si>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</si>
  <si>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</si>
  <si>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</si>
  <si>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</si>
  <si>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</si>
  <si>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</si>
  <si>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</si>
  <si>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</si>
  <si>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</si>
  <si>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</si>
  <si>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</si>
  <si>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</si>
  <si>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</si>
  <si>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</si>
  <si>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</si>
  <si>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</si>
  <si>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</si>
  <si>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</si>
  <si>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</si>
  <si>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</si>
  <si>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</si>
  <si>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</si>
  <si>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</si>
  <si>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</si>
  <si>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</si>
  <si>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</si>
  <si>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</si>
  <si>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</si>
  <si>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</si>
  <si>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</si>
  <si>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</si>
  <si>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</si>
  <si>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</si>
  <si>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</si>
  <si>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</si>
  <si>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</si>
  <si>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</si>
  <si>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</si>
  <si>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</si>
  <si>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</si>
  <si>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</si>
  <si>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</si>
  <si>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</si>
  <si>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</si>
  <si>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</si>
  <si>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</si>
  <si>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</si>
  <si>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</si>
  <si>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</si>
  <si>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</si>
  <si>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</si>
  <si>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</si>
  <si>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</si>
  <si>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</si>
  <si>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</si>
  <si>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</si>
  <si>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</si>
  <si>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</si>
  <si>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</si>
  <si>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</si>
  <si>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</si>
  <si>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</si>
  <si>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</si>
  <si>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</si>
  <si>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</si>
  <si>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</si>
  <si>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</si>
  <si>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</si>
  <si>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</si>
  <si>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</si>
  <si>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</si>
  <si>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</si>
  <si>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</si>
  <si>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</si>
  <si>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</si>
  <si>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</si>
  <si>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</si>
  <si>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</si>
  <si>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</si>
  <si>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</si>
  <si>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</si>
  <si>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</si>
  <si>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</si>
  <si>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</si>
  <si>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</si>
  <si>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</si>
  <si>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</si>
  <si>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</si>
  <si>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</si>
  <si>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</si>
  <si>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</si>
  <si>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</si>
  <si>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</si>
  <si>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</si>
  <si>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</si>
  <si>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</si>
  <si>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</si>
  <si>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</si>
  <si>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</si>
  <si>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</si>
  <si>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</si>
  <si>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</si>
  <si>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</si>
  <si>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</si>
  <si>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</si>
  <si>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</si>
  <si>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</si>
  <si>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</si>
  <si>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</si>
  <si>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</si>
  <si>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</si>
  <si>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</si>
  <si>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</si>
  <si>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</si>
  <si>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</si>
  <si>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</si>
  <si>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</si>
  <si>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</si>
  <si>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</si>
  <si>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</si>
  <si>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</si>
  <si>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</si>
  <si>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</si>
  <si>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</si>
  <si>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</si>
  <si>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</si>
  <si>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</si>
  <si>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</si>
  <si>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</si>
  <si>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</si>
  <si>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</si>
  <si>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</si>
  <si>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</si>
  <si>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</si>
  <si>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</si>
  <si>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</si>
  <si>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</si>
  <si>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</si>
  <si>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</si>
  <si>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</si>
  <si>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</si>
  <si>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</si>
  <si>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</si>
  <si>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</si>
  <si>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</si>
  <si>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</si>
  <si>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</si>
  <si>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</si>
  <si>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</si>
  <si>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</si>
  <si>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</si>
  <si>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</si>
  <si>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</si>
  <si>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</si>
  <si>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</si>
  <si>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</si>
  <si>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</si>
  <si>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</si>
  <si>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</si>
  <si>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</si>
  <si>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</si>
  <si>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</si>
  <si>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</si>
  <si>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</si>
  <si>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</si>
  <si>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</si>
  <si>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</si>
  <si>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</si>
  <si>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</si>
  <si>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</si>
  <si>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</si>
  <si>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</si>
  <si>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</si>
  <si>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</si>
  <si>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</si>
  <si>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</si>
  <si>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</si>
  <si>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</si>
  <si>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</si>
  <si>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</si>
  <si>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</si>
  <si>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</si>
  <si>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</si>
  <si>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</si>
  <si>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</si>
  <si>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</si>
  <si>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</si>
  <si>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</si>
  <si>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</si>
  <si>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</si>
  <si>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</si>
  <si>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</si>
  <si>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</si>
  <si>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</si>
  <si>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</si>
  <si>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</si>
  <si>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</si>
  <si>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</si>
  <si>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</si>
  <si>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</si>
  <si>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</si>
  <si>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</si>
  <si>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</si>
  <si>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</si>
  <si>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</si>
  <si>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</si>
  <si>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</si>
  <si>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</si>
  <si>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</si>
  <si>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</si>
  <si>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</si>
  <si>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</si>
  <si>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</si>
  <si>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</si>
  <si>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</si>
  <si>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</si>
  <si>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</si>
  <si>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</si>
  <si>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</si>
  <si>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</si>
  <si>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</si>
  <si>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</si>
  <si>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</si>
  <si>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</si>
  <si>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</si>
  <si>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</si>
  <si>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</si>
  <si>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</si>
  <si>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</si>
  <si>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</si>
  <si>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</si>
  <si>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</si>
  <si>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</si>
  <si>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</si>
  <si>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</si>
  <si>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</si>
  <si>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</si>
  <si>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</si>
  <si>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</si>
  <si>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</si>
  <si>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</si>
  <si>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</si>
  <si>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</si>
  <si>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</si>
  <si>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</si>
  <si>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</si>
  <si>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</si>
  <si>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</si>
  <si>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</si>
  <si>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</si>
  <si>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</si>
  <si>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</si>
  <si>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</si>
  <si>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</si>
  <si>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</si>
  <si>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</si>
  <si>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</si>
  <si>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</si>
  <si>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</si>
  <si>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</si>
  <si>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</si>
  <si>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</si>
  <si>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</si>
  <si>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</si>
  <si>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</si>
  <si>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</si>
  <si>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</si>
  <si>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</si>
  <si>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</si>
  <si>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</si>
  <si>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</si>
  <si>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</si>
  <si>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</si>
  <si>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</si>
  <si>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</si>
  <si>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</si>
  <si>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</si>
  <si>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</si>
  <si>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</si>
  <si>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</si>
  <si>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</si>
  <si>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</si>
  <si>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</si>
  <si>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</si>
  <si>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</si>
  <si>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</si>
  <si>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</si>
  <si>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</si>
  <si>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</si>
  <si>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</si>
  <si>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</si>
  <si>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</si>
  <si>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</si>
  <si>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</si>
  <si>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</si>
  <si>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</si>
  <si>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</si>
  <si>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</si>
  <si>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</si>
  <si>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</si>
  <si>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</si>
  <si>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</si>
  <si>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</si>
  <si>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</si>
  <si>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</si>
  <si>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</si>
  <si>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</si>
  <si>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</si>
  <si>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</si>
  <si>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</si>
  <si>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</si>
  <si>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</si>
  <si>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</si>
  <si>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</si>
  <si>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</si>
  <si>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</si>
  <si>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</si>
  <si>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</si>
  <si>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</si>
  <si>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</si>
  <si>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</si>
  <si>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</si>
  <si>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</si>
  <si>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</si>
  <si>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</si>
  <si>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</si>
  <si>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</si>
  <si>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</si>
  <si>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</si>
  <si>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</si>
  <si>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</si>
  <si>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</si>
  <si>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</si>
  <si>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</si>
  <si>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</si>
  <si>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</si>
  <si>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</si>
  <si>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</si>
  <si>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</si>
  <si>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</si>
  <si>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</si>
  <si>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</si>
  <si>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</si>
  <si>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</si>
  <si>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</si>
  <si>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</si>
  <si>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</si>
  <si>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</si>
  <si>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</si>
  <si>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</si>
  <si>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</si>
  <si>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</si>
  <si>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</si>
  <si>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</si>
  <si>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</si>
  <si>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</si>
  <si>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</si>
  <si>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</si>
  <si>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</si>
  <si>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</si>
  <si>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</si>
  <si>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</si>
  <si>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</si>
  <si>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</si>
  <si>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</si>
  <si>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</si>
  <si>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</si>
  <si>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</si>
  <si>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</si>
  <si>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</si>
  <si>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</si>
  <si>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</si>
  <si>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</si>
  <si>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</si>
  <si>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</si>
  <si>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</si>
  <si>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</si>
  <si>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</si>
  <si>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</si>
  <si>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</si>
  <si>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</si>
  <si>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</si>
  <si>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</si>
  <si>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</si>
  <si>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</si>
  <si>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</si>
  <si>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</si>
  <si>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</si>
  <si>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</si>
  <si>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</si>
  <si>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</si>
  <si>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</si>
  <si>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</si>
  <si>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</si>
  <si>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</si>
  <si>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</si>
  <si>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</si>
  <si>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</si>
  <si>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</si>
  <si>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</si>
  <si>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</si>
  <si>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</si>
  <si>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</si>
  <si>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</si>
  <si>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</si>
  <si>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</si>
  <si>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</si>
  <si>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</si>
  <si>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</si>
  <si>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</si>
  <si>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</si>
  <si>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</si>
  <si>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</si>
  <si>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</si>
  <si>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</si>
  <si>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</si>
  <si>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</si>
  <si>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</si>
  <si>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</si>
  <si>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</si>
  <si>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</si>
  <si>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</si>
  <si>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</si>
  <si>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</si>
  <si>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</si>
  <si>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</si>
  <si>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</si>
  <si>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</si>
  <si>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</si>
  <si>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</si>
  <si>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</si>
  <si>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</si>
  <si>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</si>
  <si>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</si>
  <si>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</si>
  <si>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</si>
  <si>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</si>
  <si>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</si>
  <si>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</si>
  <si>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</si>
  <si>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</si>
  <si>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</si>
  <si>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</si>
  <si>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</si>
  <si>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</si>
  <si>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</si>
  <si>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</si>
  <si>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</si>
  <si>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</si>
  <si>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</si>
  <si>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</si>
  <si>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</si>
  <si>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</si>
  <si>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</si>
  <si>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</si>
  <si>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</si>
  <si>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</si>
  <si>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</si>
  <si>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</si>
  <si>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</si>
  <si>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</si>
  <si>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</si>
  <si>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</si>
  <si>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</si>
  <si>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</si>
  <si>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</si>
  <si>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</si>
  <si>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</si>
  <si>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</si>
  <si>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</si>
  <si>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</si>
  <si>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</si>
  <si>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</si>
  <si>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</si>
  <si>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</si>
  <si>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</si>
  <si>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</si>
  <si>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</si>
  <si>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</si>
  <si>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</si>
  <si>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</si>
  <si>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</si>
  <si>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</si>
  <si>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</si>
  <si>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</si>
  <si>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</si>
  <si>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</si>
  <si>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</si>
  <si>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</si>
  <si>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</si>
  <si>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</si>
  <si>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</si>
  <si>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</si>
  <si>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</si>
  <si>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</si>
  <si>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</si>
  <si>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</si>
  <si>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</si>
  <si>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</si>
  <si>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</si>
  <si>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</si>
  <si>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</si>
  <si>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</si>
  <si>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</si>
  <si>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</si>
  <si>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</si>
  <si>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</si>
  <si>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</si>
  <si>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</si>
  <si>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</si>
  <si>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</si>
  <si>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</si>
  <si>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</si>
  <si>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</si>
  <si>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</si>
  <si>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</si>
  <si>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</si>
  <si>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</si>
  <si>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</si>
  <si>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</si>
  <si>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</si>
  <si>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</si>
  <si>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</si>
  <si>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</si>
  <si>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</si>
  <si>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</si>
  <si>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</si>
  <si>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</si>
  <si>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</si>
  <si>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</si>
  <si>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</si>
  <si>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</si>
  <si>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</si>
  <si>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</si>
  <si>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</si>
  <si>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</si>
  <si>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</si>
  <si>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</si>
  <si>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</si>
  <si>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</si>
  <si>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</si>
  <si>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</si>
  <si>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</si>
  <si>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</si>
  <si>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</si>
  <si>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</si>
  <si>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</si>
  <si>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</si>
  <si>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</si>
  <si>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</si>
  <si>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</si>
  <si>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</si>
  <si>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</si>
  <si>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</si>
  <si>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</si>
  <si>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</si>
  <si>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</si>
  <si>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</si>
  <si>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</si>
  <si>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</si>
  <si>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</si>
  <si>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</si>
  <si>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</si>
  <si>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</si>
  <si>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</si>
  <si>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</si>
  <si>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</si>
  <si>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</si>
  <si>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</si>
  <si>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</si>
  <si>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</si>
  <si>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</si>
  <si>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</si>
  <si>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</si>
  <si>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</si>
  <si>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</si>
  <si>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</si>
  <si>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</si>
  <si>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</si>
  <si>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</si>
  <si>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</si>
  <si>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</si>
  <si>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</si>
  <si>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</si>
  <si>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</si>
  <si>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</si>
  <si>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</si>
  <si>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</si>
  <si>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</si>
  <si>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</si>
  <si>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</si>
  <si>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</si>
  <si>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</si>
  <si>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</si>
  <si>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</si>
  <si>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</si>
  <si>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</si>
  <si>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</si>
  <si>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</si>
  <si>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</si>
  <si>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</si>
  <si>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</si>
  <si>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</si>
  <si>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</si>
  <si>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</si>
  <si>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</si>
  <si>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</si>
  <si>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</si>
  <si>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</si>
  <si>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</si>
  <si>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</si>
  <si>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</si>
  <si>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</si>
  <si>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</si>
  <si>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</si>
  <si>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</si>
  <si>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</si>
  <si>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</si>
  <si>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</si>
  <si>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</si>
  <si>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</si>
  <si>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</si>
  <si>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</si>
  <si>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</si>
  <si>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</si>
  <si>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</si>
  <si>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</si>
  <si>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</si>
  <si>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</si>
  <si>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</si>
  <si>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</si>
  <si>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</si>
  <si>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</si>
  <si>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</si>
  <si>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</si>
  <si>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</si>
  <si>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</si>
  <si>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</si>
  <si>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</si>
  <si>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</si>
  <si>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</si>
  <si>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</si>
  <si>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</si>
  <si>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</si>
  <si>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</si>
  <si>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</si>
  <si>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</si>
  <si>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</si>
  <si>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</si>
  <si>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</si>
  <si>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</si>
  <si>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</si>
  <si>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</si>
  <si>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</si>
  <si>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</si>
  <si>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</si>
  <si>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</si>
  <si>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</si>
  <si>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</si>
  <si>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</si>
  <si>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</si>
  <si>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</si>
  <si>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</si>
  <si>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</si>
  <si>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</si>
  <si>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</si>
  <si>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</si>
  <si>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</si>
  <si>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</si>
  <si>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</si>
  <si>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</si>
  <si>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</si>
  <si>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</si>
  <si>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</si>
  <si>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</si>
  <si>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</si>
  <si>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</si>
  <si>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</si>
  <si>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</si>
  <si>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</si>
  <si>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</si>
  <si>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</si>
  <si>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</si>
  <si>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</si>
  <si>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</si>
  <si>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</si>
  <si>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</si>
  <si>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</si>
  <si>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</si>
  <si>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</si>
  <si>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</si>
  <si>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</si>
  <si>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</si>
  <si>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</si>
  <si>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</si>
  <si>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</si>
  <si>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</si>
  <si>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</si>
  <si>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</si>
  <si>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</si>
  <si>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</si>
  <si>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</si>
  <si>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</si>
  <si>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</si>
  <si>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</si>
  <si>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</si>
  <si>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</si>
  <si>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</si>
  <si>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</si>
  <si>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</si>
  <si>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</si>
  <si>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</si>
  <si>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</si>
  <si>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</si>
  <si>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</si>
  <si>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</si>
  <si>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</si>
  <si>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</si>
  <si>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</si>
  <si>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</si>
  <si>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</si>
  <si>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</si>
  <si>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</si>
  <si>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</si>
  <si>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</si>
  <si>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</si>
  <si>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</si>
  <si>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</si>
  <si>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</si>
  <si>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</si>
  <si>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</si>
  <si>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</si>
  <si>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</si>
  <si>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</si>
  <si>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</si>
  <si>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</si>
  <si>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</si>
  <si>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</si>
  <si>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</si>
  <si>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</si>
  <si>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</si>
  <si>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</si>
  <si>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</si>
  <si>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</si>
  <si>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</si>
  <si>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</si>
  <si>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</si>
  <si>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</si>
  <si>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</si>
  <si>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</si>
  <si>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</si>
  <si>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</si>
  <si>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</si>
  <si>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</si>
  <si>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</si>
  <si>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</si>
  <si>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</si>
  <si>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</si>
  <si>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</si>
  <si>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</si>
  <si>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</si>
  <si>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</si>
  <si>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</si>
  <si>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</si>
  <si>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</si>
  <si>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</si>
  <si>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</si>
  <si>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</si>
  <si>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</si>
  <si>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</si>
  <si>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</si>
  <si>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</si>
  <si>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</si>
  <si>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</si>
  <si>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</si>
  <si>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</si>
  <si>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</si>
  <si>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</si>
  <si>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</si>
  <si>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</si>
  <si>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</si>
  <si>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</si>
  <si>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</si>
  <si>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</si>
  <si>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</si>
  <si>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</si>
  <si>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</si>
  <si>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</si>
  <si>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</si>
  <si>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</si>
  <si>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</si>
  <si>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</si>
  <si>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</si>
  <si>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</si>
  <si>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</si>
  <si>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</si>
  <si>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</si>
  <si>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</si>
  <si>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</si>
  <si>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</si>
  <si>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</si>
  <si>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</si>
  <si>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</si>
  <si>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</si>
  <si>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</si>
  <si>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</si>
  <si>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</si>
  <si>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</si>
  <si>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</si>
  <si>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</si>
  <si>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</si>
  <si>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</si>
  <si>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</si>
  <si>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</si>
  <si>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</si>
  <si>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</si>
  <si>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</si>
  <si>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</si>
  <si>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</si>
  <si>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</si>
  <si>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</si>
  <si>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</si>
  <si>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</si>
  <si>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</si>
  <si>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</si>
  <si>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</si>
  <si>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</si>
  <si>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</si>
  <si>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</si>
  <si>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</si>
  <si>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</si>
  <si>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</si>
  <si>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</si>
  <si>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</si>
  <si>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</si>
  <si>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</si>
  <si>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</si>
  <si>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</si>
  <si>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</si>
  <si>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</si>
  <si>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</si>
  <si>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</si>
  <si>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</si>
  <si>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</si>
  <si>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</si>
  <si>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</si>
  <si>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</si>
  <si>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</si>
  <si>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</si>
  <si>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</si>
  <si>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</si>
  <si>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</si>
  <si>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</si>
  <si>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</si>
  <si>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</si>
  <si>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</si>
  <si>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</si>
  <si>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</si>
  <si>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</si>
  <si>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</si>
  <si>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</si>
  <si>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</si>
  <si>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</si>
  <si>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</si>
  <si>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</si>
  <si>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</si>
  <si>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</si>
  <si>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</si>
  <si>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</si>
  <si>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</si>
  <si>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</si>
  <si>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</si>
  <si>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</si>
  <si>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</si>
  <si>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</si>
  <si>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</si>
  <si>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</si>
  <si>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</si>
  <si>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</si>
  <si>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</si>
  <si>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</si>
  <si>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</si>
  <si>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</si>
  <si>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</si>
  <si>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</si>
  <si>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</si>
  <si>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</si>
  <si>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</si>
  <si>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</si>
  <si>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</si>
  <si>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</si>
  <si>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</si>
  <si>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</si>
  <si>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</si>
  <si>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</si>
  <si>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</si>
  <si>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</si>
  <si>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</si>
  <si>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</si>
  <si>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</si>
  <si>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</si>
  <si>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</si>
  <si>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</si>
  <si>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</si>
  <si>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</si>
  <si>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</si>
  <si>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</si>
  <si>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</si>
  <si>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</si>
  <si>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</si>
  <si>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</si>
  <si>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</si>
  <si>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</si>
  <si>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</si>
  <si>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</si>
  <si>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</si>
  <si>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</si>
  <si>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</si>
  <si>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</si>
  <si>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</si>
  <si>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</si>
  <si>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</si>
  <si>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</si>
  <si>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</si>
  <si>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</si>
  <si>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</si>
  <si>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</si>
  <si>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</si>
  <si>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</si>
  <si>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</si>
  <si>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</si>
  <si>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</si>
  <si>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</si>
  <si>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</si>
  <si>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</si>
  <si>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</si>
  <si>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</si>
  <si>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</si>
  <si>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</si>
  <si>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</si>
  <si>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</si>
  <si>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</si>
  <si>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</si>
  <si>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</si>
  <si>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</si>
  <si>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</si>
  <si>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</si>
  <si>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</si>
  <si>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</si>
  <si>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</si>
  <si>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</si>
  <si>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</si>
  <si>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</si>
  <si>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</si>
  <si>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</si>
  <si>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</si>
  <si>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</si>
  <si>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</si>
  <si>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</si>
  <si>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</si>
  <si>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</si>
  <si>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</si>
  <si>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</si>
  <si>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</si>
  <si>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</si>
  <si>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</si>
  <si>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</si>
  <si>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</si>
  <si>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</si>
  <si>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</si>
  <si>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</si>
  <si>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</si>
  <si>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</si>
  <si>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</si>
  <si>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</si>
  <si>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</si>
  <si>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</si>
  <si>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</si>
  <si>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</si>
  <si>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</si>
  <si>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</si>
  <si>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</si>
  <si>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</si>
  <si>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</si>
  <si>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</si>
  <si>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</si>
  <si>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</si>
  <si>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</si>
  <si>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</si>
  <si>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</si>
  <si>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</si>
  <si>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</si>
  <si>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</si>
  <si>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</si>
  <si>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</si>
  <si>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</si>
  <si>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</si>
  <si>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</si>
  <si>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</si>
  <si>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</si>
  <si>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</si>
  <si>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</si>
  <si>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</si>
  <si>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</si>
  <si>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</si>
  <si>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</si>
  <si>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</si>
  <si>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</si>
  <si>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</si>
  <si>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</si>
  <si>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</si>
  <si>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</si>
  <si>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</si>
  <si>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</si>
  <si>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</si>
  <si>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</si>
  <si>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</si>
  <si>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</si>
  <si>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</si>
  <si>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</si>
  <si>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</si>
  <si>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</si>
  <si>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</si>
  <si>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</si>
  <si>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</si>
  <si>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</si>
  <si>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</si>
  <si>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</si>
  <si>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</si>
  <si>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</si>
  <si>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</si>
  <si>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</si>
  <si>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</si>
  <si>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</si>
  <si>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</si>
  <si>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</si>
  <si>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</si>
  <si>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</si>
  <si>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</si>
  <si>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</si>
  <si>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</si>
  <si>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</si>
  <si>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</si>
  <si>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</si>
  <si>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</si>
  <si>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</si>
  <si>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</si>
  <si>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</si>
  <si>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</si>
  <si>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</si>
  <si>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</si>
  <si>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</si>
  <si>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</si>
  <si>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</si>
  <si>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</si>
  <si>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</si>
  <si>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</si>
  <si>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</si>
  <si>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</si>
  <si>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</si>
  <si>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</si>
  <si>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</si>
  <si>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</si>
  <si>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</si>
  <si>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</si>
  <si>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</si>
  <si>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</si>
  <si>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</si>
  <si>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</si>
  <si>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</si>
  <si>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</si>
  <si>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</si>
  <si>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</si>
  <si>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</si>
  <si>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</si>
  <si>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</si>
  <si>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</si>
  <si>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</si>
  <si>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</si>
  <si>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</si>
  <si>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</si>
  <si>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</si>
  <si>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</si>
  <si>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</si>
  <si>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</si>
  <si>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</si>
  <si>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</si>
  <si>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</si>
  <si>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</si>
  <si>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</si>
  <si>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</si>
  <si>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</si>
  <si>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</si>
  <si>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</si>
  <si>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</si>
  <si>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</si>
  <si>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</si>
  <si>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</si>
  <si>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</si>
  <si>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</si>
  <si>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</si>
  <si>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</si>
  <si>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</si>
  <si>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</si>
  <si>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</si>
  <si>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</si>
  <si>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</si>
  <si>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</si>
  <si>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</si>
  <si>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</si>
  <si>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</si>
  <si>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</si>
  <si>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</si>
  <si>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</si>
  <si>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</si>
  <si>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</si>
  <si>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</si>
  <si>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</si>
  <si>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</si>
  <si>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</si>
  <si>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</si>
  <si>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</si>
  <si>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</si>
  <si>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</si>
  <si>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</si>
  <si>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</si>
  <si>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</si>
  <si>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</si>
  <si>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</si>
  <si>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</si>
  <si>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</si>
  <si>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</si>
  <si>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</si>
  <si>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</si>
  <si>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</si>
  <si>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</si>
  <si>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</si>
  <si>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</si>
  <si>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</si>
  <si>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</si>
  <si>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</si>
  <si>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</si>
  <si>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</si>
  <si>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</si>
  <si>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</si>
  <si>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</si>
  <si>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</si>
  <si>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</si>
  <si>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</si>
  <si>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</si>
  <si>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</si>
  <si>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</si>
  <si>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</si>
  <si>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</si>
  <si>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</si>
  <si>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</si>
  <si>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</si>
  <si>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</si>
  <si>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</si>
  <si>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</si>
  <si>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</si>
  <si>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</si>
  <si>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</si>
  <si>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</si>
  <si>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</si>
  <si>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</si>
  <si>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</si>
  <si>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</si>
  <si>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</si>
  <si>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</si>
  <si>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</si>
  <si>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</si>
  <si>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</si>
  <si>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</si>
  <si>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</si>
  <si>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</si>
  <si>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</si>
  <si>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</si>
  <si>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</si>
  <si>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</si>
  <si>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</si>
  <si>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</si>
  <si>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</si>
  <si>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</si>
  <si>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</si>
  <si>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</si>
  <si>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</si>
  <si>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</si>
  <si>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</si>
  <si>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</si>
  <si>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</si>
  <si>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</si>
  <si>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</si>
  <si>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</si>
  <si>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</si>
  <si>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</si>
  <si>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</si>
  <si>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</si>
  <si>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</si>
  <si>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</si>
  <si>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</si>
  <si>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</si>
  <si>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</si>
  <si>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</si>
  <si>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</si>
  <si>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</si>
  <si>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</si>
  <si>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</si>
  <si>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</si>
  <si>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</si>
  <si>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</si>
  <si>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</si>
  <si>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</si>
  <si>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</si>
  <si>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</si>
  <si>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</si>
  <si>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</si>
  <si>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</si>
  <si>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</si>
  <si>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</si>
  <si>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</si>
  <si>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</si>
  <si>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</si>
  <si>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</si>
  <si>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</si>
  <si>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</si>
  <si>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</si>
  <si>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</si>
  <si>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</si>
  <si>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</si>
  <si>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</si>
  <si>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</si>
  <si>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</si>
  <si>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</si>
  <si>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</si>
  <si>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</si>
  <si>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</si>
  <si>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</si>
  <si>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</si>
  <si>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</si>
  <si>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</si>
  <si>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</si>
  <si>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</si>
  <si>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</si>
  <si>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</si>
  <si>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</si>
  <si>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</si>
  <si>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</si>
  <si>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</si>
  <si>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</si>
  <si>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</si>
  <si>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</si>
  <si>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</si>
  <si>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</si>
  <si>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</si>
  <si>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</si>
  <si>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</si>
  <si>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</si>
  <si>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</si>
  <si>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</si>
  <si>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</si>
  <si>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</si>
  <si>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</si>
  <si>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</si>
  <si>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</si>
  <si>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</si>
  <si>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</si>
  <si>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</si>
  <si>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</si>
  <si>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</si>
  <si>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</si>
  <si>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</si>
  <si>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</si>
  <si>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</si>
  <si>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</si>
  <si>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</si>
  <si>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</si>
  <si>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</si>
  <si>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</si>
  <si>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</si>
  <si>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</si>
  <si>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</si>
  <si>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</si>
  <si>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</si>
  <si>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</si>
  <si>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</si>
  <si>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</si>
  <si>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</si>
  <si>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</si>
  <si>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</si>
  <si>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</si>
  <si>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</si>
  <si>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</si>
  <si>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</si>
  <si>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</si>
  <si>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</si>
  <si>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</si>
  <si>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</si>
  <si>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</si>
  <si>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</si>
  <si>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</si>
  <si>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</si>
  <si>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</si>
  <si>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</si>
  <si>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</si>
  <si>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</si>
  <si>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</si>
  <si>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</si>
  <si>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</si>
  <si>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</si>
  <si>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</si>
  <si>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</si>
  <si>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</si>
  <si>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</si>
  <si>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</si>
  <si>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</si>
  <si>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</si>
  <si>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</si>
  <si>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</si>
  <si>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</si>
  <si>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</si>
  <si>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</si>
  <si>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</si>
  <si>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</si>
  <si>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</si>
  <si>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</si>
  <si>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</si>
  <si>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</si>
  <si>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</si>
  <si>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</si>
  <si>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</si>
  <si>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</si>
  <si>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</si>
  <si>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</si>
  <si>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</si>
  <si>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</si>
  <si>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</si>
  <si>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</si>
  <si>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</si>
  <si>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</si>
  <si>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</si>
  <si>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</si>
  <si>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</si>
  <si>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</si>
  <si>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</si>
  <si>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</si>
  <si>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</si>
  <si>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</si>
  <si>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</si>
  <si>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</si>
  <si>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</si>
  <si>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</si>
  <si>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</si>
  <si>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</si>
  <si>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</si>
  <si>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</si>
  <si>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</si>
  <si>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</si>
  <si>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</si>
  <si>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</si>
  <si>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</si>
  <si>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</si>
  <si>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</si>
  <si>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</si>
  <si>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</si>
  <si>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</si>
  <si>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</si>
  <si>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</si>
  <si>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</si>
  <si>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</si>
  <si>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</si>
  <si>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</si>
  <si>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</si>
  <si>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</si>
  <si>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</si>
  <si>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</si>
  <si>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</si>
  <si>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</si>
  <si>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</si>
  <si>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</si>
  <si>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</si>
  <si>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</si>
  <si>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</si>
  <si>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</si>
  <si>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</si>
  <si>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</si>
  <si>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</si>
  <si>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</si>
  <si>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</si>
  <si>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</si>
  <si>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</si>
  <si>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</si>
  <si>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</si>
  <si>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</si>
  <si>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</si>
  <si>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</si>
  <si>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</si>
  <si>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</si>
  <si>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</si>
  <si>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</si>
  <si>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</si>
  <si>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</si>
  <si>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</si>
  <si>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</si>
  <si>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</si>
  <si>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</si>
  <si>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</si>
  <si>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</si>
  <si>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</si>
  <si>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</si>
  <si>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</si>
  <si>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</si>
  <si>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</si>
  <si>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</si>
  <si>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</si>
  <si>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</si>
  <si>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</si>
  <si>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</si>
  <si>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</si>
  <si>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</si>
  <si>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</si>
  <si>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</si>
  <si>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</si>
  <si>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</si>
  <si>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</si>
  <si>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</si>
  <si>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</si>
  <si>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</si>
  <si>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</si>
  <si>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</si>
  <si>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</si>
  <si>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</si>
  <si>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</si>
  <si>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</si>
  <si>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</si>
  <si>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</si>
  <si>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</si>
  <si>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</si>
  <si>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</si>
  <si>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</si>
  <si>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</si>
  <si>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</si>
  <si>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</si>
  <si>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</si>
  <si>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</si>
  <si>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</si>
  <si>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</si>
  <si>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</si>
  <si>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</si>
  <si>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</si>
  <si>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</si>
  <si>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</si>
  <si>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</si>
  <si>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</si>
  <si>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</si>
  <si>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</si>
  <si>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</si>
  <si>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</si>
  <si>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</si>
  <si>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</si>
  <si>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</si>
  <si>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</si>
  <si>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</si>
  <si>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</si>
  <si>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</si>
  <si>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</si>
  <si>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</si>
  <si>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</si>
  <si>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</si>
  <si>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</si>
  <si>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</si>
  <si>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</si>
  <si>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</si>
  <si>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</si>
  <si>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</si>
  <si>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</si>
  <si>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</si>
  <si>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</si>
  <si>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</si>
  <si>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</si>
  <si>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</si>
  <si>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</si>
  <si>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</si>
  <si>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</si>
  <si>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</si>
  <si>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</si>
  <si>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</si>
  <si>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</si>
  <si>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</si>
  <si>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</si>
  <si>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</si>
  <si>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</si>
  <si>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</si>
  <si>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</si>
  <si>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</si>
  <si>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</si>
  <si>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</si>
  <si>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</si>
  <si>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</si>
  <si>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</si>
  <si>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</si>
  <si>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</si>
  <si>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</si>
  <si>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</si>
  <si>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</si>
  <si>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</si>
  <si>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</si>
  <si>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</si>
  <si>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</si>
  <si>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</si>
  <si>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</si>
  <si>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</si>
  <si>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</si>
  <si>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</si>
  <si>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</si>
  <si>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</si>
  <si>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</si>
  <si>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</si>
  <si>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</si>
  <si>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</si>
  <si>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</si>
  <si>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</si>
  <si>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</si>
  <si>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</si>
  <si>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</si>
  <si>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</si>
  <si>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</si>
  <si>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</si>
  <si>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</si>
  <si>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</si>
  <si>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</si>
  <si>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</si>
  <si>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</si>
  <si>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</si>
  <si>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</si>
  <si>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</si>
  <si>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</si>
  <si>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</si>
  <si>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</si>
  <si>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</si>
  <si>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</si>
  <si>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</si>
  <si>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</si>
  <si>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</si>
  <si>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</si>
  <si>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</si>
  <si>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</si>
  <si>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</si>
  <si>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</si>
  <si>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</si>
  <si>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</si>
  <si>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</si>
  <si>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</si>
  <si>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</si>
  <si>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</si>
  <si>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</si>
  <si>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</si>
  <si>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</si>
  <si>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</si>
  <si>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</si>
  <si>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</si>
  <si>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</si>
  <si>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</si>
  <si>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</si>
  <si>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</si>
  <si>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</si>
  <si>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</si>
  <si>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</si>
  <si>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</si>
  <si>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</si>
  <si>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</si>
  <si>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</si>
  <si>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</si>
  <si>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</si>
  <si>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</si>
  <si>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</si>
  <si>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</si>
  <si>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</si>
  <si>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</si>
  <si>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</si>
  <si>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</si>
  <si>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</si>
  <si>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</si>
  <si>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</si>
  <si>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</si>
  <si>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</si>
  <si>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</si>
  <si>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</si>
  <si>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</si>
  <si>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</si>
  <si>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</si>
  <si>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</si>
  <si>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</si>
  <si>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</si>
  <si>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</si>
  <si>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</si>
  <si>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</si>
  <si>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</si>
  <si>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</si>
  <si>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</si>
  <si>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</si>
  <si>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</si>
  <si>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</si>
  <si>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</si>
  <si>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</si>
  <si>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</si>
  <si>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</si>
  <si>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</si>
  <si>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</si>
  <si>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</si>
  <si>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</si>
  <si>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</si>
  <si>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</si>
  <si>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</si>
  <si>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</si>
  <si>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</si>
  <si>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</si>
  <si>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</si>
  <si>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</si>
  <si>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</si>
  <si>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</si>
  <si>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</si>
  <si>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</si>
  <si>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</si>
  <si>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</si>
  <si>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</si>
  <si>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</si>
  <si>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</si>
  <si>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</si>
  <si>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</si>
  <si>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</si>
  <si>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</si>
  <si>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</si>
  <si>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</si>
  <si>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</si>
  <si>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</si>
  <si>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</si>
  <si>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</si>
  <si>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</si>
  <si>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</si>
  <si>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</si>
  <si>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</si>
  <si>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</si>
  <si>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</si>
  <si>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</si>
  <si>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</si>
  <si>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</si>
  <si>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</si>
  <si>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</si>
  <si>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</si>
  <si>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</si>
  <si>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</si>
  <si>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</si>
  <si>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</si>
  <si>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</si>
  <si>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</si>
  <si>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</si>
  <si>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</si>
  <si>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</si>
  <si>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</si>
  <si>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</si>
  <si>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</si>
  <si>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</si>
  <si>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</si>
  <si>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</si>
  <si>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</si>
  <si>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</si>
  <si>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</si>
  <si>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</si>
  <si>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</si>
  <si>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</si>
  <si>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</si>
  <si>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</si>
  <si>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</si>
  <si>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</si>
  <si>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</si>
  <si>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</si>
  <si>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</si>
  <si>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</si>
  <si>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</si>
  <si>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</si>
  <si>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</si>
  <si>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</si>
  <si>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</si>
  <si>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</si>
  <si>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</si>
  <si>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</si>
  <si>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</si>
  <si>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</si>
  <si>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</si>
  <si>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</si>
  <si>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</si>
  <si>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</si>
  <si>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</si>
  <si>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</si>
  <si>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</si>
  <si>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</si>
  <si>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</si>
  <si>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</si>
  <si>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</si>
  <si>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</si>
  <si>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</si>
  <si>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</si>
  <si>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</si>
  <si>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</si>
  <si>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</si>
  <si>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</si>
  <si>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</si>
  <si>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</si>
  <si>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</si>
  <si>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</si>
  <si>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</si>
  <si>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</si>
  <si>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</si>
  <si>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</si>
  <si>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</si>
  <si>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</si>
  <si>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</si>
  <si>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</si>
  <si>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</si>
  <si>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</si>
  <si>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</si>
  <si>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</si>
  <si>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</si>
  <si>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</si>
  <si>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</si>
  <si>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</si>
  <si>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</si>
  <si>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</si>
  <si>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</si>
  <si>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</si>
  <si>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</si>
  <si>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</si>
  <si>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</si>
  <si>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</si>
  <si>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</si>
  <si>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</si>
  <si>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</si>
  <si>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</si>
  <si>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</si>
  <si>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</si>
  <si>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</si>
  <si>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</si>
  <si>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</si>
  <si>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</si>
  <si>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</si>
  <si>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</si>
  <si>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</si>
  <si>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</si>
  <si>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</si>
  <si>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</si>
  <si>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</si>
  <si>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</si>
  <si>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</si>
  <si>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</si>
  <si>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</si>
  <si>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</si>
  <si>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</si>
  <si>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</si>
  <si>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</si>
  <si>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</si>
  <si>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</si>
  <si>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</si>
  <si>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</si>
  <si>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</si>
  <si>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</si>
  <si>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</si>
  <si>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</si>
  <si>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</si>
  <si>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</si>
  <si>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</si>
  <si>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</si>
  <si>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</si>
  <si>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</si>
  <si>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</si>
  <si>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</si>
  <si>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</si>
  <si>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</si>
  <si>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</si>
  <si>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</si>
  <si>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</si>
  <si>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</si>
  <si>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</si>
  <si>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</si>
  <si>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</si>
  <si>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</si>
  <si>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</si>
  <si>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</si>
  <si>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</si>
  <si>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</si>
  <si>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</si>
  <si>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</si>
  <si>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</si>
  <si>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</si>
  <si>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</si>
  <si>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</si>
  <si>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</si>
  <si>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</si>
  <si>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</si>
  <si>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</si>
  <si>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</si>
  <si>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</si>
  <si>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</si>
  <si>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</si>
  <si>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</si>
  <si>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</si>
  <si>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</si>
  <si>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</si>
  <si>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</si>
  <si>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</si>
  <si>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</si>
  <si>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</si>
  <si>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</si>
  <si>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</si>
  <si>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</si>
  <si>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</si>
  <si>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</si>
  <si>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</si>
  <si>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</si>
  <si>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</si>
  <si>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</si>
  <si>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</si>
  <si>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</si>
  <si>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</si>
  <si>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</si>
  <si>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</si>
  <si>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</si>
  <si>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</si>
  <si>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</si>
  <si>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</si>
  <si>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</si>
  <si>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</si>
  <si>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</si>
  <si>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</si>
  <si>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</si>
  <si>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</si>
  <si>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</si>
  <si>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</si>
  <si>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</si>
  <si>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</si>
  <si>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</si>
  <si>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</si>
  <si>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</si>
  <si>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</si>
  <si>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</si>
  <si>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</si>
  <si>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</si>
  <si>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</si>
  <si>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</si>
  <si>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</si>
  <si>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</si>
  <si>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</si>
  <si>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</si>
  <si>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</si>
  <si>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</si>
  <si>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</si>
  <si>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</si>
  <si>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</si>
  <si>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</si>
  <si>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</si>
  <si>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</si>
  <si>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</si>
  <si>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</si>
  <si>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</si>
  <si>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</si>
  <si>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</si>
  <si>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</si>
  <si>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</si>
  <si>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</si>
  <si>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</si>
  <si>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</si>
  <si>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</si>
  <si>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</si>
  <si>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</si>
  <si>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</si>
  <si>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</si>
  <si>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</si>
  <si>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</si>
  <si>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</si>
  <si>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</si>
  <si>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</si>
  <si>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</si>
  <si>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</si>
  <si>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</si>
  <si>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</si>
  <si>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</si>
  <si>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</si>
  <si>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</si>
  <si>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</si>
  <si>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</si>
  <si>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</si>
  <si>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</si>
  <si>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</si>
  <si>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</si>
  <si>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</si>
  <si>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</si>
  <si>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</si>
  <si>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</si>
  <si>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</si>
  <si>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</si>
  <si>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</si>
  <si>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</si>
  <si>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</si>
  <si>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</si>
  <si>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</si>
  <si>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</si>
  <si>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</si>
  <si>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</si>
  <si>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</si>
  <si>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</si>
  <si>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</si>
  <si>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</si>
  <si>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</si>
  <si>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</si>
  <si>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</si>
  <si>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</si>
  <si>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</si>
  <si>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</si>
  <si>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</si>
  <si>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</si>
  <si>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</si>
  <si>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</si>
  <si>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</si>
  <si>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</si>
  <si>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</si>
  <si>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</si>
  <si>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</si>
  <si>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</si>
  <si>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</si>
  <si>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</si>
  <si>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</si>
  <si>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</si>
  <si>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</si>
  <si>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</si>
  <si>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</si>
  <si>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</si>
  <si>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</si>
  <si>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</si>
  <si>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</si>
  <si>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</si>
  <si>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</si>
  <si>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</si>
  <si>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</si>
  <si>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</si>
  <si>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</si>
  <si>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</si>
  <si>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</si>
  <si>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</si>
  <si>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</si>
  <si>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</si>
  <si>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</si>
  <si>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</si>
  <si>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</si>
  <si>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</si>
  <si>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</si>
  <si>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</si>
  <si>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</si>
  <si>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</si>
  <si>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</si>
  <si>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</si>
  <si>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</si>
  <si>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</si>
  <si>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</si>
  <si>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</si>
  <si>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</si>
  <si>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</si>
  <si>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</si>
  <si>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</si>
  <si>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</si>
  <si>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</si>
  <si>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</si>
  <si>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</si>
  <si>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</si>
  <si>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</si>
  <si>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</si>
  <si>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</si>
  <si>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</si>
  <si>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</si>
  <si>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</si>
  <si>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</si>
  <si>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</si>
  <si>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</si>
  <si>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</si>
  <si>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</si>
  <si>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</si>
  <si>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</si>
  <si>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</si>
  <si>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</si>
  <si>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</si>
  <si>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</si>
  <si>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</si>
  <si>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</si>
  <si>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</si>
  <si>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</si>
  <si>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</si>
  <si>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</si>
  <si>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</si>
  <si>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</si>
  <si>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</si>
  <si>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</si>
  <si>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</si>
  <si>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</si>
  <si>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</si>
  <si>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</si>
  <si>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</si>
  <si>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</si>
  <si>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</si>
  <si>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</si>
  <si>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</si>
  <si>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</si>
  <si>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</si>
  <si>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</si>
  <si>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</si>
  <si>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</si>
  <si>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</si>
  <si>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</si>
  <si>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</si>
  <si>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</si>
  <si>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</si>
  <si>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</si>
  <si>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</si>
  <si>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</si>
  <si>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</si>
  <si>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</si>
  <si>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</si>
  <si>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</si>
  <si>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</si>
  <si>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</si>
  <si>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</si>
  <si>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</si>
  <si>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</si>
  <si>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</si>
  <si>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</si>
  <si>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</si>
  <si>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</si>
  <si>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</si>
  <si>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</si>
  <si>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</si>
  <si>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</si>
  <si>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</si>
  <si>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</si>
  <si>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</si>
  <si>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</si>
  <si>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</si>
  <si>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</si>
  <si>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</si>
  <si>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</si>
  <si>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</si>
  <si>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</si>
  <si>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</si>
  <si>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</si>
  <si>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</si>
  <si>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</si>
  <si>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</si>
  <si>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</si>
  <si>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</si>
  <si>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</si>
  <si>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</si>
  <si>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</si>
  <si>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</si>
  <si>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</si>
  <si>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</si>
  <si>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</si>
  <si>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</si>
  <si>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</si>
  <si>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</si>
  <si>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</si>
  <si>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</si>
  <si>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</si>
  <si>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</si>
  <si>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</si>
  <si>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</si>
  <si>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</si>
  <si>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</si>
  <si>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</si>
  <si>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</si>
  <si>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</si>
  <si>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</si>
  <si>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</si>
  <si>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</si>
  <si>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</si>
  <si>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</si>
  <si>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</si>
  <si>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</si>
  <si>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</si>
  <si>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</si>
  <si>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</si>
  <si>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</si>
  <si>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</si>
  <si>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</si>
  <si>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</si>
  <si>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</si>
  <si>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</si>
  <si>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</si>
  <si>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</si>
  <si>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</si>
  <si>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</si>
  <si>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</si>
  <si>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</si>
  <si>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</si>
  <si>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</si>
  <si>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</si>
  <si>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</si>
  <si>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</si>
  <si>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</si>
  <si>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</si>
  <si>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</si>
  <si>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</si>
  <si>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</si>
  <si>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</si>
  <si>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</si>
  <si>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</si>
  <si>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</si>
  <si>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</si>
  <si>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</si>
  <si>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</si>
  <si>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</si>
  <si>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</si>
  <si>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</si>
  <si>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</si>
  <si>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</si>
  <si>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</si>
  <si>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</si>
  <si>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</si>
  <si>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</si>
  <si>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</si>
  <si>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</si>
  <si>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</si>
  <si>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</si>
  <si>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</si>
  <si>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</si>
  <si>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</si>
  <si>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</si>
  <si>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</si>
  <si>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</si>
  <si>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</si>
  <si>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</si>
  <si>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</si>
  <si>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</si>
  <si>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</si>
  <si>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</si>
  <si>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</si>
  <si>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</si>
  <si>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</si>
  <si>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</si>
  <si>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</si>
  <si>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</si>
  <si>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</si>
  <si>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</si>
  <si>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</si>
  <si>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</si>
  <si>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</si>
  <si>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</si>
  <si>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</si>
  <si>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</si>
  <si>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</si>
  <si>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</si>
  <si>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</si>
  <si>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</si>
  <si>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</si>
  <si>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</si>
  <si>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</si>
  <si>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</si>
  <si>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</si>
  <si>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</si>
  <si>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</si>
  <si>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</si>
  <si>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</si>
  <si>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</si>
  <si>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</si>
  <si>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</si>
  <si>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</si>
  <si>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</si>
  <si>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</si>
  <si>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</si>
  <si>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</si>
  <si>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</si>
  <si>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</si>
  <si>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</si>
  <si>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</si>
  <si>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</si>
  <si>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</si>
  <si>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</si>
  <si>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</si>
  <si>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</si>
  <si>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</si>
  <si>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</si>
  <si>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</si>
  <si>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</si>
  <si>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</si>
  <si>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</si>
  <si>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</si>
  <si>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</si>
  <si>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</si>
  <si>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</si>
  <si>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</si>
  <si>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</si>
  <si>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</si>
  <si>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</si>
  <si>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</si>
  <si>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</si>
  <si>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</si>
  <si>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</si>
  <si>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</si>
  <si>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</si>
  <si>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</si>
  <si>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</si>
  <si>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</si>
  <si>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</si>
  <si>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</si>
  <si>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</si>
  <si>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</si>
  <si>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</si>
  <si>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</si>
  <si>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</si>
  <si>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</si>
  <si>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</si>
  <si>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</si>
  <si>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</si>
  <si>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</si>
  <si>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</si>
  <si>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</si>
  <si>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</si>
  <si>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</si>
  <si>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</si>
  <si>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</si>
  <si>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</si>
  <si>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</si>
  <si>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</si>
  <si>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</si>
  <si>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</si>
  <si>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</si>
  <si>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</si>
  <si>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</si>
  <si>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</si>
  <si>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</si>
  <si>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</si>
  <si>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</si>
  <si>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</si>
  <si>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</si>
  <si>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</si>
  <si>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</si>
  <si>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</si>
  <si>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</si>
  <si>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</si>
  <si>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</si>
  <si>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</si>
  <si>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</si>
  <si>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</si>
  <si>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</si>
  <si>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</si>
  <si>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</si>
  <si>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</si>
  <si>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</si>
  <si>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</si>
  <si>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</si>
  <si>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</si>
  <si>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</si>
  <si>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</si>
  <si>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</si>
  <si>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</si>
  <si>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</si>
  <si>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</si>
  <si>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</si>
  <si>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</si>
  <si>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</si>
  <si>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</si>
  <si>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</si>
  <si>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</si>
  <si>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</si>
  <si>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</si>
  <si>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</si>
  <si>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</si>
  <si>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</si>
  <si>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</si>
  <si>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</si>
  <si>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</si>
  <si>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</si>
  <si>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</si>
  <si>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</si>
  <si>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</si>
  <si>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</si>
  <si>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</si>
  <si>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</si>
  <si>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</si>
  <si>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</si>
  <si>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</si>
  <si>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</si>
  <si>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</si>
  <si>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</si>
  <si>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</si>
  <si>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</si>
  <si>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</si>
  <si>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</si>
  <si>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</si>
  <si>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</si>
  <si>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</si>
  <si>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</si>
  <si>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</si>
  <si>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</si>
  <si>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</si>
  <si>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</si>
  <si>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</si>
  <si>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</si>
  <si>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</si>
  <si>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</si>
  <si>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</si>
  <si>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</si>
  <si>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</si>
  <si>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</si>
  <si>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</si>
  <si>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</si>
  <si>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</si>
  <si>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</si>
  <si>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</si>
  <si>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</si>
  <si>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</si>
  <si>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</si>
  <si>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</si>
  <si>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</si>
  <si>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</si>
  <si>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</si>
  <si>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</si>
  <si>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</si>
  <si>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</si>
  <si>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</si>
  <si>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</si>
  <si>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</si>
  <si>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</si>
  <si>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</si>
  <si>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</si>
  <si>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</si>
  <si>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</si>
  <si>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</si>
  <si>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</si>
  <si>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</si>
  <si>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</si>
  <si>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</si>
  <si>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</si>
  <si>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</si>
  <si>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</si>
  <si>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</si>
  <si>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</si>
  <si>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</si>
  <si>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</si>
  <si>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</si>
  <si>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</si>
  <si>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</si>
  <si>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</si>
  <si>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</si>
  <si>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</si>
  <si>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</si>
  <si>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</si>
  <si>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</si>
  <si>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</si>
  <si>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</si>
  <si>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</si>
  <si>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</si>
  <si>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</si>
  <si>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</si>
  <si>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</si>
  <si>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</si>
  <si>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</si>
  <si>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</si>
  <si>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</si>
  <si>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</si>
  <si>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</si>
  <si>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</si>
  <si>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</si>
  <si>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</si>
  <si>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</si>
  <si>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</si>
  <si>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</si>
  <si>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</si>
  <si>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</si>
  <si>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</si>
  <si>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</si>
  <si>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</si>
  <si>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</si>
  <si>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</si>
  <si>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</si>
  <si>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</si>
  <si>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</si>
  <si>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</si>
  <si>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</si>
  <si>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</si>
  <si>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</si>
  <si>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</si>
  <si>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</si>
  <si>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</si>
  <si>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</si>
  <si>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</si>
  <si>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</si>
  <si>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</si>
  <si>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</si>
  <si>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</si>
  <si>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</si>
  <si>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</si>
  <si>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</si>
  <si>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</si>
  <si>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</si>
  <si>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</si>
  <si>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</si>
  <si>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</si>
  <si>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</si>
  <si>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</si>
  <si>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</si>
  <si>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</si>
  <si>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</si>
  <si>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</si>
  <si>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</si>
  <si>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</si>
  <si>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</si>
  <si>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</si>
  <si>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</si>
  <si>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</si>
  <si>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</si>
  <si>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</si>
  <si>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</si>
  <si>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</si>
  <si>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</si>
  <si>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</si>
  <si>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</si>
  <si>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</si>
  <si>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</si>
  <si>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</si>
  <si>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</si>
  <si>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</si>
  <si>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</si>
  <si>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</si>
  <si>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</si>
  <si>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</si>
  <si>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</si>
  <si>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</si>
  <si>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</si>
  <si>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</si>
  <si>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</si>
  <si>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</si>
  <si>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</si>
  <si>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</si>
  <si>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</si>
  <si>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</si>
  <si>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</si>
  <si>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</si>
  <si>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</si>
  <si>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</si>
  <si>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</si>
  <si>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</si>
  <si>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</si>
  <si>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</si>
  <si>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</si>
  <si>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</si>
  <si>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</si>
  <si>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</si>
  <si>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</si>
  <si>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</si>
  <si>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</si>
  <si>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</si>
  <si>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</si>
  <si>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</si>
  <si>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</si>
  <si>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</si>
  <si>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</si>
  <si>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</si>
  <si>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</si>
  <si>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</si>
  <si>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</si>
  <si>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</si>
  <si>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</si>
  <si>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</si>
  <si>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</si>
  <si>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</si>
  <si>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</si>
  <si>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</si>
  <si>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</si>
  <si>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</si>
  <si>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</si>
  <si>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</si>
  <si>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</si>
  <si>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</si>
  <si>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</si>
  <si>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</si>
  <si>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</si>
  <si>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</si>
  <si>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</si>
  <si>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</si>
  <si>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</si>
  <si>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</si>
  <si>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</si>
  <si>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</si>
  <si>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</si>
  <si>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</si>
  <si>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</si>
  <si>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</si>
  <si>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</si>
  <si>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</si>
  <si>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</si>
  <si>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</si>
  <si>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</si>
  <si>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</si>
  <si>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</si>
  <si>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</si>
  <si>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</si>
  <si>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</si>
  <si>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</si>
  <si>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</si>
  <si>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</si>
  <si>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</si>
  <si>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</si>
  <si>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</si>
  <si>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</si>
  <si>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</si>
  <si>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</si>
  <si>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</si>
  <si>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</si>
  <si>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</si>
  <si>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</si>
  <si>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</si>
  <si>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</si>
  <si>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</si>
  <si>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</si>
  <si>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</si>
  <si>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</si>
  <si>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</si>
  <si>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</si>
  <si>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</si>
  <si>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</si>
  <si>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</si>
  <si>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</si>
  <si>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</si>
  <si>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</si>
  <si>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</si>
  <si>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</si>
  <si>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</si>
  <si>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</si>
  <si>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</si>
  <si>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</si>
  <si>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</si>
  <si>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</si>
  <si>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</si>
  <si>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</si>
  <si>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</si>
  <si>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</si>
  <si>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</si>
  <si>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</si>
  <si>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</si>
  <si>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</si>
  <si>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</si>
  <si>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</si>
  <si>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</si>
  <si>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</si>
  <si>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</si>
  <si>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</si>
  <si>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</si>
  <si>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</si>
  <si>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</si>
  <si>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</si>
  <si>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</si>
  <si>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</si>
  <si>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</si>
  <si>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</si>
  <si>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</si>
  <si>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</si>
  <si>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</si>
  <si>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</si>
  <si>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</si>
  <si>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</si>
  <si>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</si>
  <si>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</si>
  <si>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</si>
  <si>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</si>
  <si>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</si>
  <si>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</si>
  <si>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</si>
  <si>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</si>
  <si>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</si>
  <si>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</si>
  <si>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</si>
  <si>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</si>
  <si>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</si>
  <si>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</si>
  <si>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</si>
  <si>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</si>
  <si>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</si>
  <si>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</si>
  <si>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</si>
  <si>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</si>
  <si>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</si>
  <si>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</si>
  <si>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</si>
  <si>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</si>
  <si>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</si>
  <si>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</si>
  <si>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</si>
  <si>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</si>
  <si>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</si>
  <si>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</si>
  <si>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</si>
  <si>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</si>
  <si>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</si>
  <si>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</si>
  <si>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</si>
  <si>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</si>
  <si>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</si>
  <si>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</si>
  <si>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</si>
  <si>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</si>
  <si>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</si>
  <si>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</si>
  <si>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</si>
  <si>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</si>
  <si>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</si>
  <si>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</si>
  <si>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</si>
  <si>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</si>
  <si>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</si>
  <si>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</si>
  <si>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</si>
  <si>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</si>
  <si>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</si>
  <si>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</si>
  <si>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</si>
  <si>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</si>
  <si>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</si>
  <si>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</si>
  <si>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</si>
  <si>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</si>
  <si>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</si>
  <si>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</si>
  <si>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</si>
  <si>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</si>
  <si>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</si>
  <si>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</si>
  <si>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</si>
  <si>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</si>
  <si>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</si>
  <si>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</si>
  <si>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</si>
  <si>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</si>
  <si>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</si>
  <si>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</si>
  <si>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</si>
  <si>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</si>
  <si>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</si>
  <si>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</si>
  <si>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</si>
  <si>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</si>
  <si>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</si>
  <si>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</si>
  <si>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</si>
  <si>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</si>
  <si>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</si>
  <si>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</si>
  <si>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</si>
  <si>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</si>
  <si>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</si>
  <si>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</si>
  <si>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</si>
  <si>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</si>
  <si>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</si>
  <si>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</si>
  <si>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</si>
  <si>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</si>
  <si>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</si>
  <si>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</si>
  <si>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</si>
  <si>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</si>
  <si>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</si>
  <si>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</si>
  <si>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</si>
  <si>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</si>
  <si>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</si>
  <si>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</si>
  <si>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</si>
  <si>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</si>
  <si>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</si>
  <si>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</si>
  <si>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</si>
  <si>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</si>
  <si>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</si>
  <si>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</si>
  <si>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</si>
  <si>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</si>
  <si>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</si>
  <si>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</si>
  <si>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</si>
  <si>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</si>
  <si>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</si>
  <si>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</si>
  <si>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</si>
  <si>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</si>
  <si>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</si>
  <si>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</si>
  <si>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</si>
  <si>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</si>
  <si>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</si>
  <si>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</si>
  <si>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</si>
  <si>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</si>
  <si>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</si>
  <si>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</si>
  <si>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</si>
  <si>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</si>
  <si>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</si>
  <si>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</si>
  <si>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</si>
  <si>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</si>
  <si>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</si>
  <si>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</si>
  <si>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</si>
  <si>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</si>
  <si>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</si>
  <si>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</si>
  <si>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</si>
  <si>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</si>
  <si>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</si>
  <si>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</si>
  <si>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</si>
  <si>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</si>
  <si>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</si>
  <si>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</si>
  <si>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</si>
  <si>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</si>
  <si>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</si>
  <si>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</si>
  <si>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</si>
  <si>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</si>
  <si>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</si>
  <si>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</si>
  <si>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</si>
  <si>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</si>
  <si>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</si>
  <si>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</si>
  <si>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</si>
  <si>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</si>
  <si>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</si>
  <si>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</si>
  <si>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</si>
  <si>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</si>
  <si>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</si>
  <si>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</si>
  <si>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</si>
  <si>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</si>
  <si>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</si>
  <si>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</si>
  <si>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</si>
  <si>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</si>
  <si>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</si>
  <si>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</si>
  <si>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</si>
  <si>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</si>
  <si>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</si>
  <si>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</si>
  <si>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</si>
  <si>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</si>
  <si>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</si>
  <si>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</si>
  <si>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</si>
  <si>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</si>
  <si>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</si>
  <si>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</si>
  <si>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</si>
  <si>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</si>
  <si>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</si>
  <si>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</si>
  <si>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</si>
  <si>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</si>
  <si>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</si>
  <si>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</si>
  <si>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</si>
  <si>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</si>
  <si>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</si>
  <si>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</si>
  <si>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</si>
  <si>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</si>
  <si>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</si>
  <si>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</si>
  <si>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</si>
  <si>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</si>
  <si>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</si>
  <si>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</si>
  <si>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</si>
  <si>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</si>
  <si>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</si>
  <si>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</si>
  <si>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</si>
  <si>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</si>
  <si>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</si>
  <si>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</si>
  <si>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</si>
  <si>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</si>
  <si>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</si>
  <si>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</si>
  <si>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</si>
  <si>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</si>
  <si>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</si>
  <si>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</si>
  <si>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</si>
  <si>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</si>
  <si>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</si>
  <si>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</si>
  <si>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</si>
  <si>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</si>
  <si>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</si>
  <si>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</si>
  <si>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</si>
  <si>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</si>
  <si>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</si>
  <si>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</si>
  <si>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</si>
  <si>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</si>
  <si>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</si>
  <si>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</si>
  <si>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</si>
  <si>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</si>
  <si>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</si>
  <si>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</si>
  <si>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</si>
  <si>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</si>
  <si>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</si>
  <si>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</si>
  <si>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</si>
  <si>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</si>
  <si>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</si>
  <si>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</si>
  <si>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</si>
  <si>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</si>
  <si>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</si>
  <si>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</si>
  <si>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</si>
  <si>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</si>
  <si>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</si>
  <si>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</si>
  <si>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</si>
  <si>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</si>
  <si>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</si>
  <si>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</si>
  <si>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</si>
  <si>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</si>
  <si>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</si>
  <si>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</si>
  <si>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</si>
  <si>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</si>
  <si>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</si>
  <si>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</si>
  <si>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</si>
  <si>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</si>
  <si>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</si>
  <si>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</si>
  <si>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</si>
  <si>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</si>
  <si>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</si>
  <si>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</si>
  <si>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</si>
  <si>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</si>
  <si>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</si>
  <si>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</si>
  <si>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</si>
  <si>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</si>
  <si>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</si>
  <si>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</si>
  <si>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</si>
  <si>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</si>
  <si>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</si>
  <si>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</si>
  <si>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</si>
  <si>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</si>
  <si>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</si>
  <si>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</si>
  <si>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</si>
  <si>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</si>
  <si>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</si>
  <si>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</si>
  <si>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</si>
  <si>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</si>
  <si>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</si>
  <si>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</si>
  <si>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</si>
  <si>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</si>
  <si>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</si>
  <si>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</si>
  <si>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</si>
  <si>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</si>
  <si>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</si>
  <si>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</si>
  <si>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</si>
  <si>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</si>
  <si>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</si>
  <si>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</si>
  <si>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</si>
  <si>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</si>
  <si>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</si>
  <si>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</si>
  <si>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</si>
  <si>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</si>
  <si>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</si>
  <si>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</si>
  <si>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</si>
  <si>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</si>
  <si>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</si>
  <si>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</si>
  <si>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</si>
  <si>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</si>
  <si>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</si>
  <si>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</si>
  <si>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</si>
  <si>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</si>
  <si>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</si>
  <si>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</si>
  <si>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</si>
  <si>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</si>
  <si>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</si>
  <si>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</si>
  <si>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</si>
  <si>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</si>
  <si>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</si>
  <si>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</si>
  <si>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</si>
  <si>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</si>
  <si>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</si>
  <si>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</si>
  <si>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</si>
  <si>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</si>
  <si>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</si>
  <si>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</si>
  <si>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</si>
  <si>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</si>
  <si>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</si>
  <si>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</si>
  <si>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</si>
  <si>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</si>
  <si>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</si>
  <si>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</si>
  <si>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</si>
  <si>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</si>
  <si>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</si>
  <si>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</si>
  <si>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</si>
  <si>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</si>
  <si>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</si>
  <si>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</si>
  <si>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</si>
  <si>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</si>
  <si>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</si>
  <si>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</si>
  <si>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</si>
  <si>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</si>
  <si>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</si>
  <si>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</si>
  <si>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</si>
  <si>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</si>
  <si>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</si>
  <si>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</si>
  <si>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</si>
  <si>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</si>
  <si>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</si>
  <si>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</si>
  <si>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</si>
  <si>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</si>
  <si>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</si>
  <si>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</si>
  <si>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</si>
  <si>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</si>
  <si>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</si>
  <si>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</si>
  <si>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</si>
  <si>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</si>
  <si>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</si>
  <si>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</si>
  <si>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</si>
  <si>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</si>
  <si>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</si>
  <si>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</si>
  <si>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</si>
  <si>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</si>
  <si>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</si>
  <si>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</si>
  <si>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</si>
  <si>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</si>
  <si>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</si>
  <si>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</si>
  <si>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</si>
  <si>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</si>
  <si>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</si>
  <si>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</si>
  <si>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</si>
  <si>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</si>
  <si>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</si>
  <si>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</si>
  <si>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</si>
  <si>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</si>
  <si>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</si>
  <si>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</si>
  <si>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</si>
  <si>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</si>
  <si>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</si>
  <si>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</si>
  <si>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</si>
  <si>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</si>
  <si>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</si>
  <si>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</si>
  <si>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</si>
  <si>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</si>
  <si>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</si>
  <si>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</si>
  <si>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</si>
  <si>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</si>
  <si>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</si>
  <si>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</si>
  <si>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</si>
  <si>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</si>
  <si>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</si>
  <si>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</si>
  <si>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</si>
  <si>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</si>
  <si>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</si>
  <si>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</si>
  <si>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</si>
  <si>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</si>
  <si>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</si>
  <si>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</si>
  <si>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</si>
  <si>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</si>
  <si>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</si>
  <si>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</si>
  <si>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</si>
  <si>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</si>
  <si>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</si>
  <si>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</si>
  <si>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</si>
  <si>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</si>
  <si>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</si>
  <si>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</si>
  <si>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</si>
  <si>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</si>
  <si>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</si>
  <si>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</si>
  <si>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</si>
  <si>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</si>
  <si>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</si>
  <si>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</si>
  <si>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</si>
  <si>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</si>
  <si>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</si>
  <si>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</si>
  <si>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</si>
  <si>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</si>
  <si>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</si>
  <si>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</si>
  <si>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</si>
  <si>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</si>
  <si>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</si>
  <si>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</si>
  <si>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</si>
  <si>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</si>
  <si>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</si>
  <si>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</si>
  <si>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</si>
  <si>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</si>
  <si>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</si>
  <si>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</si>
  <si>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</si>
  <si>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</si>
  <si>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</si>
  <si>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</si>
  <si>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</si>
  <si>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</si>
  <si>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</si>
  <si>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</si>
  <si>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</si>
  <si>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</si>
  <si>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</si>
  <si>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</si>
  <si>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</si>
  <si>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</si>
  <si>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</si>
  <si>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</si>
  <si>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</si>
  <si>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</si>
  <si>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</si>
  <si>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</si>
  <si>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</si>
  <si>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</si>
  <si>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</si>
  <si>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</si>
  <si>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</si>
  <si>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</si>
  <si>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</si>
  <si>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</si>
  <si>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</si>
  <si>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</si>
  <si>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</si>
  <si>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</si>
  <si>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</si>
  <si>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</si>
  <si>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</si>
  <si>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</si>
  <si>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</si>
  <si>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</si>
  <si>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</si>
  <si>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</si>
  <si>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</si>
  <si>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</si>
  <si>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</si>
  <si>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</si>
  <si>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</si>
  <si>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</si>
  <si>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</si>
  <si>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</si>
  <si>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</si>
  <si>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</si>
  <si>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</si>
  <si>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</si>
  <si>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</si>
  <si>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</si>
  <si>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</si>
  <si>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</si>
  <si>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</si>
  <si>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</si>
  <si>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</si>
  <si>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</si>
  <si>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</si>
  <si>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</si>
  <si>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</si>
  <si>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</si>
  <si>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</si>
  <si>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</si>
  <si>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</si>
  <si>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</si>
  <si>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</si>
  <si>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</si>
  <si>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</si>
  <si>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</si>
  <si>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</si>
  <si>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</si>
  <si>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</si>
  <si>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</si>
  <si>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</si>
  <si>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</si>
  <si>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</si>
  <si>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</si>
  <si>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</si>
  <si>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</si>
  <si>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</si>
  <si>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</si>
  <si>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</si>
  <si>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</si>
  <si>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</si>
  <si>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</si>
  <si>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</si>
  <si>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</si>
  <si>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</si>
  <si>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</si>
  <si>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</si>
  <si>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</si>
  <si>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</si>
  <si>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</si>
  <si>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</si>
  <si>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</si>
  <si>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</si>
  <si>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</si>
  <si>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</si>
  <si>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</si>
  <si>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</si>
  <si>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</si>
  <si>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</si>
  <si>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</si>
  <si>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</si>
  <si>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</si>
  <si>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</si>
  <si>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</si>
  <si>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</si>
  <si>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</si>
  <si>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</si>
  <si>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</si>
  <si>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</si>
  <si>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</si>
  <si>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</si>
  <si>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</si>
  <si>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</si>
  <si>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</si>
  <si>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</si>
  <si>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</si>
  <si>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</si>
  <si>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</si>
  <si>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</si>
  <si>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</si>
  <si>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</si>
  <si>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</si>
  <si>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</si>
  <si>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</si>
  <si>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</si>
  <si>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</si>
  <si>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</si>
  <si>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</si>
  <si>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</si>
  <si>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</si>
  <si>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</si>
  <si>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</si>
  <si>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</si>
  <si>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</si>
  <si>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</si>
  <si>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</si>
  <si>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</si>
  <si>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</si>
  <si>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</si>
  <si>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</si>
  <si>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</si>
  <si>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</si>
  <si>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</si>
  <si>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</si>
  <si>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</si>
  <si>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</si>
  <si>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</si>
  <si>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</si>
  <si>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</si>
  <si>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</si>
  <si>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</si>
  <si>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</si>
  <si>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</si>
  <si>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</si>
  <si>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</si>
  <si>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</si>
  <si>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</si>
  <si>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</si>
  <si>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</si>
  <si>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</si>
  <si>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</si>
  <si>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</si>
  <si>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</si>
  <si>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</si>
  <si>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</si>
  <si>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</si>
  <si>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</si>
  <si>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</si>
  <si>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</si>
  <si>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</si>
  <si>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</si>
  <si>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</si>
  <si>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</si>
  <si>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</si>
  <si>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</si>
  <si>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</si>
  <si>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</si>
  <si>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</si>
  <si>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</si>
  <si>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</si>
  <si>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</si>
  <si>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</si>
  <si>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</si>
  <si>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</si>
  <si>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</si>
  <si>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</si>
  <si>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</si>
  <si>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</si>
  <si>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</si>
  <si>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</si>
  <si>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</si>
  <si>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</si>
  <si>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</si>
  <si>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</si>
  <si>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</si>
  <si>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</si>
  <si>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</si>
  <si>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</si>
  <si>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</si>
  <si>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</si>
  <si>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</si>
  <si>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</si>
  <si>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</si>
  <si>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</si>
  <si>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</si>
  <si>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</si>
  <si>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</si>
  <si>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</si>
  <si>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</si>
  <si>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</si>
  <si>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</si>
  <si>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</si>
  <si>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</si>
  <si>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</si>
  <si>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</si>
  <si>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</si>
  <si>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</si>
  <si>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</si>
  <si>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</si>
  <si>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</si>
  <si>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</si>
  <si>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</si>
  <si>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</si>
  <si>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</si>
  <si>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</si>
  <si>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</si>
  <si>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</si>
  <si>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</si>
  <si>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</si>
  <si>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</si>
  <si>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</si>
  <si>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</si>
  <si>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</si>
  <si>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</si>
  <si>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</si>
  <si>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</si>
  <si>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</si>
  <si>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</si>
  <si>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</si>
  <si>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</si>
  <si>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</si>
  <si>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</si>
  <si>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</si>
  <si>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</si>
  <si>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</si>
  <si>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</si>
  <si>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</si>
  <si>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</si>
  <si>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</si>
  <si>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</si>
  <si>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</si>
  <si>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</si>
  <si>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</si>
  <si>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</si>
  <si>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</si>
  <si>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</si>
  <si>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</si>
  <si>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</si>
  <si>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</si>
  <si>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</si>
  <si>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</si>
  <si>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</si>
  <si>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</si>
  <si>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</si>
  <si>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</si>
  <si>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</si>
  <si>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</si>
  <si>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</si>
  <si>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</si>
  <si>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</si>
  <si>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</si>
  <si>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</si>
  <si>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</si>
  <si>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</si>
  <si>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</si>
  <si>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</si>
  <si>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</si>
  <si>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</si>
  <si>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</si>
  <si>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</si>
  <si>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</si>
  <si>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</si>
  <si>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</si>
  <si>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</si>
  <si>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</si>
  <si>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</si>
  <si>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</si>
  <si>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</si>
  <si>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</si>
  <si>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</si>
  <si>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</si>
  <si>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</si>
  <si>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</si>
  <si>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</si>
  <si>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</si>
  <si>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</si>
  <si>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</si>
  <si>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</si>
  <si>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</si>
  <si>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</si>
  <si>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</si>
  <si>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</si>
  <si>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</si>
  <si>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</si>
  <si>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</si>
  <si>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</si>
  <si>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</si>
  <si>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</si>
  <si>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</si>
  <si>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</si>
  <si>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</si>
  <si>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</si>
  <si>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</si>
  <si>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</si>
  <si>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</si>
  <si>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</si>
  <si>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</si>
  <si>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</si>
  <si>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</si>
  <si>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</si>
  <si>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</si>
  <si>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</si>
  <si>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</si>
  <si>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</si>
  <si>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</si>
  <si>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</si>
  <si>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</si>
  <si>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</si>
  <si>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</si>
  <si>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</si>
  <si>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</si>
  <si>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</si>
  <si>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</si>
  <si>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</si>
  <si>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</si>
  <si>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</si>
  <si>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</si>
  <si>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</si>
  <si>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</si>
  <si>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</si>
  <si>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</si>
  <si>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</si>
  <si>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</si>
  <si>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</si>
  <si>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</si>
  <si>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</si>
  <si>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</si>
  <si>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</si>
  <si>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</si>
  <si>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</si>
  <si>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</si>
  <si>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</si>
  <si>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</si>
  <si>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</si>
  <si>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</si>
  <si>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</si>
  <si>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</si>
  <si>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</si>
  <si>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</si>
  <si>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</si>
  <si>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</si>
  <si>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</si>
  <si>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</si>
  <si>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</si>
  <si>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</si>
  <si>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</si>
  <si>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</si>
  <si>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</si>
  <si>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</si>
  <si>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</si>
  <si>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</si>
  <si>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</si>
  <si>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</si>
  <si>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</si>
  <si>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</si>
  <si>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</si>
  <si>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</si>
  <si>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</si>
  <si>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</si>
  <si>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</si>
  <si>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</si>
  <si>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</si>
  <si>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</si>
  <si>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</si>
  <si>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</si>
  <si>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</si>
  <si>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</si>
  <si>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</si>
  <si>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</si>
  <si>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</si>
  <si>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</si>
  <si>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</si>
  <si>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</si>
  <si>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</si>
  <si>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</si>
  <si>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</si>
  <si>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</si>
  <si>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</si>
  <si>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</si>
  <si>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</si>
  <si>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</si>
  <si>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</si>
  <si>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</si>
  <si>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</si>
  <si>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</si>
  <si>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</si>
  <si>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</si>
  <si>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</si>
  <si>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</si>
  <si>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</si>
  <si>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</si>
  <si>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</si>
  <si>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</si>
  <si>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</si>
  <si>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</si>
  <si>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</si>
  <si>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</si>
  <si>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</si>
  <si>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</si>
  <si>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</si>
  <si>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</si>
  <si>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</si>
  <si>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</si>
  <si>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</si>
  <si>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</si>
  <si>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</si>
  <si>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</si>
  <si>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</si>
  <si>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</si>
  <si>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</si>
  <si>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</si>
  <si>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</si>
  <si>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</si>
  <si>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</si>
  <si>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</si>
  <si>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</si>
  <si>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</si>
  <si>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</si>
  <si>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</si>
  <si>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</si>
  <si>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</si>
  <si>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</si>
  <si>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</si>
  <si>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</si>
  <si>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</si>
  <si>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</si>
  <si>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</si>
  <si>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</si>
  <si>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</si>
  <si>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</si>
  <si>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</si>
  <si>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</si>
  <si>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</si>
  <si>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</si>
  <si>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</si>
  <si>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</si>
  <si>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</si>
  <si>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</si>
  <si>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</si>
  <si>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</si>
  <si>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</si>
  <si>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</si>
  <si>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</si>
  <si>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</si>
  <si>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</si>
  <si>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</si>
  <si>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</si>
  <si>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</si>
  <si>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</si>
  <si>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</si>
  <si>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</si>
  <si>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</si>
  <si>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</si>
  <si>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</si>
  <si>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</si>
  <si>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</si>
  <si>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</si>
  <si>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</si>
  <si>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</si>
  <si>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</si>
  <si>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</si>
  <si>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</si>
  <si>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</si>
  <si>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</si>
  <si>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</si>
  <si>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</si>
  <si>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</si>
  <si>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</si>
  <si>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</si>
  <si>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</si>
  <si>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</si>
  <si>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</si>
  <si>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</si>
  <si>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</si>
  <si>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</si>
  <si>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</si>
  <si>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</si>
  <si>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</si>
  <si>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</si>
  <si>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</si>
  <si>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</si>
  <si>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</si>
  <si>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</si>
  <si>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</si>
  <si>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</si>
  <si>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</si>
  <si>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</si>
  <si>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</si>
  <si>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</si>
  <si>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</si>
  <si>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</si>
  <si>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</si>
  <si>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</si>
  <si>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</si>
  <si>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</si>
  <si>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</si>
  <si>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</si>
  <si>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</si>
  <si>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</si>
  <si>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</si>
  <si>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</si>
  <si>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</si>
  <si>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</si>
  <si>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</si>
  <si>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</si>
  <si>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</si>
  <si>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</si>
  <si>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</si>
  <si>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</si>
  <si>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</si>
  <si>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</si>
  <si>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</si>
  <si>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</si>
  <si>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</si>
  <si>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</si>
  <si>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</si>
  <si>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</si>
  <si>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</si>
  <si>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</si>
  <si>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</si>
  <si>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</si>
  <si>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</si>
  <si>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</si>
  <si>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</si>
  <si>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</si>
  <si>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</si>
  <si>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</si>
  <si>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</si>
  <si>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</si>
  <si>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</si>
  <si>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</si>
  <si>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</si>
  <si>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</si>
  <si>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</si>
  <si>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</si>
  <si>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</si>
  <si>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</si>
  <si>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</si>
  <si>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</si>
  <si>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</si>
  <si>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</si>
  <si>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</si>
  <si>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</si>
  <si>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</si>
  <si>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</si>
  <si>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</si>
  <si>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</si>
  <si>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</si>
  <si>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</si>
  <si>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</si>
  <si>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</si>
  <si>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</si>
  <si>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</si>
  <si>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</si>
  <si>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</si>
  <si>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</si>
  <si>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</si>
  <si>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</si>
  <si>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</si>
  <si>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</si>
  <si>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</si>
  <si>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</si>
  <si>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</si>
  <si>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</si>
  <si>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</si>
  <si>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</si>
  <si>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</si>
  <si>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</si>
  <si>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</si>
  <si>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</si>
  <si>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</si>
  <si>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</si>
  <si>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</si>
  <si>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</si>
  <si>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</si>
  <si>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</si>
  <si>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</si>
  <si>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</si>
  <si>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</si>
  <si>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</si>
  <si>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</si>
  <si>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</si>
  <si>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</si>
  <si>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</si>
  <si>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</si>
  <si>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</si>
  <si>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</si>
  <si>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</si>
  <si>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</si>
  <si>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</si>
  <si>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</si>
  <si>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</si>
  <si>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</si>
  <si>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</si>
  <si>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</si>
  <si>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</si>
  <si>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</si>
  <si>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</si>
  <si>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</si>
  <si>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</si>
  <si>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</si>
  <si>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</si>
  <si>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</si>
  <si>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</si>
  <si>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</si>
  <si>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</si>
  <si>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</si>
  <si>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</si>
  <si>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</si>
  <si>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</si>
  <si>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</si>
  <si>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</si>
  <si>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</si>
  <si>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</si>
  <si>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</si>
  <si>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</si>
  <si>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</si>
  <si>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</si>
  <si>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</si>
  <si>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</si>
  <si>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</si>
  <si>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</si>
  <si>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</si>
  <si>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</si>
  <si>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</si>
  <si>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</si>
  <si>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</si>
  <si>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</si>
  <si>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</si>
  <si>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</si>
  <si>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</si>
  <si>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</si>
  <si>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</si>
  <si>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</si>
  <si>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</si>
  <si>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</si>
  <si>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</si>
  <si>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</si>
  <si>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</si>
  <si>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</si>
  <si>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</si>
  <si>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</si>
  <si>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</si>
  <si>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</si>
  <si>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</si>
  <si>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</si>
  <si>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</si>
  <si>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</si>
  <si>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</si>
  <si>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</si>
  <si>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</si>
  <si>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</si>
  <si>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</si>
  <si>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</si>
  <si>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</si>
  <si>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</si>
  <si>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</si>
  <si>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</si>
  <si>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</si>
  <si>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</si>
  <si>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</si>
  <si>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</si>
  <si>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</si>
  <si>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</si>
  <si>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</si>
  <si>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</si>
  <si>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</si>
  <si>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</si>
  <si>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</si>
  <si>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</si>
  <si>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</si>
  <si>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</si>
  <si>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</si>
  <si>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</si>
  <si>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</si>
  <si>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</si>
  <si>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</si>
  <si>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</si>
  <si>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</si>
  <si>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</si>
  <si>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</si>
  <si>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</si>
  <si>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</si>
  <si>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</si>
  <si>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</si>
  <si>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</si>
  <si>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</si>
  <si>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</si>
  <si>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</si>
  <si>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</si>
  <si>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</si>
  <si>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</si>
  <si>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</si>
  <si>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</si>
  <si>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</si>
  <si>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</si>
  <si>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</si>
  <si>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</si>
  <si>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</si>
  <si>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</si>
  <si>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</si>
  <si>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</si>
  <si>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</si>
  <si>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</si>
  <si>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</si>
  <si>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</si>
  <si>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</si>
  <si>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</si>
  <si>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</si>
  <si>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</si>
  <si>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</si>
  <si>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</si>
  <si>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</si>
  <si>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</si>
  <si>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</si>
  <si>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</si>
  <si>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</si>
  <si>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</si>
  <si>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</si>
  <si>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</si>
  <si>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</si>
  <si>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</si>
  <si>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</si>
  <si>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</si>
  <si>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</si>
  <si>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</si>
  <si>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</si>
  <si>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</si>
  <si>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</si>
  <si>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</si>
  <si>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</si>
  <si>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</si>
  <si>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</si>
  <si>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</si>
  <si>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</si>
  <si>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</si>
  <si>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</si>
  <si>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</si>
  <si>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</si>
  <si>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</si>
  <si>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</si>
  <si>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</si>
  <si>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</si>
  <si>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</si>
  <si>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</si>
  <si>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</si>
  <si>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</si>
  <si>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</si>
  <si>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</si>
  <si>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</si>
  <si>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</si>
  <si>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</si>
  <si>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</si>
  <si>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</si>
  <si>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</si>
  <si>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</si>
  <si>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</si>
  <si>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</si>
  <si>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</si>
  <si>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</si>
  <si>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</si>
  <si>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</si>
  <si>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</si>
  <si>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</si>
  <si>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</si>
  <si>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</si>
  <si>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</si>
  <si>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</si>
  <si>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</si>
  <si>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</si>
  <si>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</si>
  <si>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</si>
  <si>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</si>
  <si>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</si>
  <si>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</si>
  <si>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</si>
  <si>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</si>
  <si>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</si>
  <si>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</si>
  <si>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</si>
  <si>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</si>
  <si>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</si>
  <si>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</si>
  <si>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</si>
  <si>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</si>
  <si>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</si>
  <si>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</si>
  <si>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</si>
  <si>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</si>
  <si>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</si>
  <si>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</si>
  <si>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</si>
  <si>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</si>
  <si>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</si>
  <si>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</si>
  <si>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</si>
  <si>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</si>
  <si>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</si>
  <si>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</si>
  <si>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</si>
  <si>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</si>
  <si>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</si>
  <si>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</si>
  <si>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</si>
  <si>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</si>
  <si>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</si>
  <si>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</si>
  <si>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</si>
  <si>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</si>
  <si>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</si>
  <si>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</si>
  <si>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</si>
  <si>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</si>
  <si>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</si>
  <si>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</si>
  <si>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</si>
  <si>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</si>
  <si>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</si>
  <si>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</si>
  <si>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</si>
  <si>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</si>
  <si>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</si>
  <si>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</si>
  <si>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</si>
  <si>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</si>
  <si>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</si>
  <si>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</si>
  <si>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</si>
  <si>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</si>
  <si>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</si>
  <si>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</si>
  <si>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</si>
  <si>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</si>
  <si>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</si>
  <si>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</si>
  <si>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</si>
  <si>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</si>
  <si>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</si>
  <si>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</si>
  <si>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</si>
  <si>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</si>
  <si>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</si>
  <si>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</si>
  <si>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</si>
  <si>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</si>
  <si>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</si>
  <si>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</si>
  <si>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</si>
  <si>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</si>
  <si>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</si>
  <si>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</si>
  <si>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</si>
  <si>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</si>
  <si>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</si>
  <si>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</si>
  <si>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</si>
  <si>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</si>
  <si>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</si>
  <si>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</si>
  <si>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</si>
  <si>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</si>
  <si>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</si>
  <si>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</si>
  <si>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</si>
  <si>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</si>
  <si>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</si>
  <si>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</si>
  <si>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</si>
  <si>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</si>
  <si>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</si>
  <si>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</si>
  <si>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</si>
  <si>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</si>
  <si>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</si>
  <si>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</si>
  <si>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</si>
  <si>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</si>
  <si>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</si>
  <si>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</si>
  <si>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</si>
  <si>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</si>
  <si>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</si>
  <si>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</si>
  <si>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</si>
  <si>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</si>
  <si>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</si>
  <si>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</si>
  <si>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</si>
  <si>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</si>
  <si>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</si>
  <si>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</si>
  <si>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</si>
  <si>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</si>
  <si>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</si>
  <si>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</si>
  <si>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</si>
  <si>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</si>
  <si>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</si>
  <si>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</si>
  <si>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</si>
  <si>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</si>
  <si>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</si>
  <si>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</si>
  <si>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</si>
  <si>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</si>
  <si>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</si>
  <si>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</si>
  <si>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</si>
  <si>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</si>
  <si>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</si>
  <si>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</si>
  <si>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</si>
  <si>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</si>
  <si>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</si>
  <si>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</si>
  <si>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</si>
  <si>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</si>
  <si>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</si>
  <si>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</si>
  <si>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</si>
  <si>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</si>
  <si>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</si>
  <si>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</si>
  <si>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</si>
  <si>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</si>
  <si>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</si>
  <si>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</si>
  <si>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</si>
  <si>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</si>
  <si>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</si>
  <si>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</si>
  <si>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</si>
  <si>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</si>
  <si>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</si>
  <si>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</si>
  <si>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</si>
  <si>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</si>
  <si>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</si>
  <si>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</si>
  <si>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</si>
  <si>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</si>
  <si>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</si>
  <si>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</si>
  <si>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</si>
  <si>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</si>
  <si>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</si>
  <si>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</si>
  <si>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</si>
  <si>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</si>
  <si>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</si>
  <si>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</si>
  <si>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</si>
  <si>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</si>
  <si>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</si>
  <si>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</si>
  <si>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</si>
  <si>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</si>
  <si>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</si>
  <si>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</si>
  <si>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</si>
  <si>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</si>
  <si>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</si>
  <si>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</si>
  <si>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</si>
  <si>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</si>
  <si>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</si>
  <si>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</si>
  <si>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</si>
  <si>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</si>
  <si>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</si>
  <si>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</si>
  <si>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</si>
  <si>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</si>
  <si>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</si>
  <si>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</si>
  <si>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</si>
  <si>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</si>
  <si>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</si>
  <si>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</si>
  <si>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</si>
  <si>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</si>
  <si>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</si>
  <si>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</si>
  <si>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</si>
  <si>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</si>
  <si>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</si>
  <si>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</si>
  <si>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</si>
  <si>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</si>
  <si>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</si>
  <si>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</si>
  <si>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</si>
  <si>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</si>
  <si>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</si>
  <si>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</si>
  <si>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</si>
  <si>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</si>
  <si>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</si>
  <si>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</si>
  <si>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</si>
  <si>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</si>
  <si>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</si>
  <si>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</si>
  <si>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</si>
  <si>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</si>
  <si>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</si>
  <si>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</si>
  <si>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</si>
  <si>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</si>
  <si>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</si>
  <si>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</si>
  <si>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</si>
  <si>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</si>
  <si>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</si>
  <si>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</si>
  <si>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</si>
  <si>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</si>
  <si>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</si>
  <si>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</si>
  <si>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</si>
  <si>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</si>
  <si>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</si>
  <si>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</si>
  <si>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</si>
  <si>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</si>
  <si>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</si>
  <si>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</si>
  <si>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</si>
  <si>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</si>
  <si>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</si>
  <si>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</si>
  <si>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</si>
  <si>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</si>
  <si>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</si>
  <si>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</si>
  <si>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</si>
  <si>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</si>
  <si>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</si>
  <si>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</si>
  <si>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</si>
  <si>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</si>
  <si>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</si>
  <si>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</si>
  <si>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</si>
  <si>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</si>
  <si>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</si>
  <si>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</si>
  <si>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</si>
  <si>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</si>
  <si>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</si>
  <si>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</si>
  <si>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</si>
  <si>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</si>
  <si>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</si>
  <si>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</si>
  <si>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</si>
  <si>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</si>
  <si>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</si>
  <si>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</si>
  <si>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</si>
  <si>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</si>
  <si>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</si>
  <si>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</si>
  <si>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</si>
  <si>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</si>
  <si>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</si>
  <si>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</si>
  <si>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</si>
  <si>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</si>
  <si>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</si>
  <si>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</si>
  <si>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</si>
  <si>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</si>
  <si>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</si>
  <si>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</si>
  <si>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</si>
  <si>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</si>
  <si>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</si>
  <si>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</si>
  <si>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</si>
  <si>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</si>
  <si>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</si>
  <si>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</si>
  <si>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</si>
  <si>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</si>
  <si>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</si>
  <si>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</si>
  <si>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</si>
  <si>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</si>
  <si>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</si>
  <si>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</si>
  <si>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</si>
  <si>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</si>
  <si>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</si>
  <si>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</si>
  <si>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</si>
  <si>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</si>
  <si>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</si>
  <si>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</si>
  <si>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</si>
  <si>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</si>
  <si>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</si>
  <si>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</si>
  <si>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</si>
  <si>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</si>
  <si>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</si>
  <si>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</si>
  <si>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</si>
  <si>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</si>
  <si>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</si>
  <si>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</si>
  <si>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</si>
  <si>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</si>
  <si>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</si>
  <si>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</si>
  <si>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</si>
  <si>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</si>
  <si>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</si>
  <si>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</si>
  <si>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</si>
  <si>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</si>
  <si>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</si>
  <si>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</si>
  <si>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</si>
  <si>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</si>
  <si>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</si>
  <si>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</si>
  <si>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</si>
  <si>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</si>
  <si>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</si>
  <si>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</si>
  <si>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</si>
  <si>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</si>
  <si>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</si>
  <si>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</si>
  <si>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</si>
  <si>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</si>
  <si>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</si>
  <si>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</si>
  <si>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</si>
  <si>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</si>
  <si>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</si>
  <si>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</si>
  <si>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</si>
  <si>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</si>
  <si>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</si>
  <si>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</si>
  <si>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</si>
  <si>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</si>
  <si>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</si>
  <si>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</si>
  <si>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</si>
  <si>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</si>
  <si>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</si>
  <si>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</si>
  <si>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</si>
  <si>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</si>
  <si>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</si>
  <si>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</si>
  <si>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</si>
  <si>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</si>
  <si>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</si>
  <si>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</si>
  <si>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</si>
  <si>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</si>
  <si>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</si>
  <si>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</si>
  <si>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</si>
  <si>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</si>
  <si>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</si>
  <si>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</si>
  <si>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</si>
  <si>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</si>
  <si>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</si>
  <si>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</si>
  <si>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</si>
  <si>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</si>
  <si>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</si>
  <si>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</si>
  <si>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</si>
  <si>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</si>
  <si>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</si>
  <si>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</si>
  <si>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</si>
  <si>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</si>
  <si>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</si>
  <si>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</si>
  <si>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</si>
  <si>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</si>
  <si>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</si>
  <si>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</si>
  <si>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</si>
  <si>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</si>
  <si>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</si>
  <si>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</si>
  <si>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</si>
  <si>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</si>
  <si>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</si>
  <si>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</si>
  <si>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</si>
  <si>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</si>
  <si>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</si>
  <si>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</si>
  <si>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</si>
  <si>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</si>
  <si>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</si>
  <si>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</si>
  <si>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</si>
  <si>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</si>
  <si>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</si>
  <si>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</si>
  <si>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</si>
  <si>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</si>
  <si>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</si>
  <si>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</si>
  <si>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</si>
  <si>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</si>
  <si>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</si>
  <si>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</si>
  <si>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</si>
  <si>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</si>
  <si>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</si>
  <si>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</si>
  <si>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</si>
  <si>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</si>
  <si>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</si>
  <si>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</si>
  <si>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</si>
  <si>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</si>
  <si>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</si>
  <si>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</si>
  <si>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</si>
  <si>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</si>
  <si>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</si>
  <si>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</si>
  <si>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</si>
  <si>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</si>
  <si>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</si>
  <si>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</si>
  <si>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</si>
  <si>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</si>
  <si>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</si>
  <si>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</si>
  <si>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</si>
  <si>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</si>
  <si>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</si>
  <si>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</si>
  <si>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</si>
  <si>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</si>
  <si>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</si>
  <si>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</si>
  <si>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</si>
  <si>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</si>
  <si>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</si>
  <si>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</si>
  <si>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</si>
  <si>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</si>
  <si>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</si>
  <si>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</si>
  <si>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</si>
  <si>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</si>
  <si>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</si>
  <si>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</si>
  <si>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</si>
  <si>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</si>
  <si>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</si>
  <si>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</si>
  <si>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</si>
  <si>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</si>
  <si>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</si>
  <si>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</si>
  <si>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</si>
  <si>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</si>
  <si>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</si>
  <si>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</si>
  <si>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</si>
  <si>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</si>
  <si>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</si>
  <si>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</si>
  <si>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</si>
  <si>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</si>
  <si>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</si>
  <si>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</si>
  <si>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</si>
  <si>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</si>
  <si>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</si>
  <si>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</si>
  <si>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</si>
  <si>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</si>
  <si>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</si>
  <si>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</si>
  <si>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</si>
  <si>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</si>
  <si>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</si>
  <si>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</si>
  <si>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</si>
  <si>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</si>
  <si>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</si>
  <si>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</si>
  <si>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</si>
  <si>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</si>
  <si>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</si>
  <si>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</si>
  <si>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</si>
  <si>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</si>
  <si>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</si>
  <si>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</si>
  <si>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</si>
  <si>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</si>
  <si>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</si>
  <si>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</si>
  <si>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</si>
  <si>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</si>
  <si>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</si>
  <si>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</si>
  <si>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</si>
  <si>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</si>
  <si>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</si>
  <si>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</si>
  <si>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</si>
  <si>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</si>
  <si>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</si>
  <si>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</si>
  <si>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</si>
  <si>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</si>
  <si>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</si>
  <si>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</si>
  <si>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</si>
  <si>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</si>
  <si>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</si>
  <si>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</si>
  <si>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</si>
  <si>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</si>
  <si>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</si>
  <si>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</si>
  <si>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</si>
  <si>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</si>
  <si>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</si>
  <si>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</si>
  <si>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</si>
  <si>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</si>
  <si>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</si>
  <si>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</si>
  <si>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</si>
  <si>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</si>
  <si>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</si>
  <si>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</si>
  <si>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</si>
  <si>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</si>
  <si>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</si>
  <si>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</si>
  <si>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</si>
  <si>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</si>
  <si>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</si>
  <si>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</si>
  <si>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</si>
  <si>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</si>
  <si>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</si>
  <si>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</si>
  <si>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</si>
  <si>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</si>
  <si>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</si>
  <si>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</si>
  <si>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</si>
  <si>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</si>
  <si>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</si>
  <si>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</si>
  <si>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</si>
  <si>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</si>
  <si>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</si>
  <si>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</si>
  <si>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</si>
  <si>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</si>
  <si>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</si>
  <si>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</si>
  <si>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</si>
  <si>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</si>
  <si>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</si>
  <si>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</si>
  <si>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</si>
  <si>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</si>
  <si>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</si>
  <si>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</si>
  <si>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</si>
  <si>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</si>
  <si>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</si>
  <si>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</si>
  <si>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</si>
  <si>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</si>
  <si>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</si>
  <si>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</si>
  <si>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</si>
  <si>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</si>
  <si>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</si>
  <si>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</si>
  <si>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</si>
  <si>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</si>
  <si>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</si>
  <si>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</si>
  <si>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</si>
  <si>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</si>
  <si>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</si>
  <si>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</si>
  <si>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</si>
  <si>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</si>
  <si>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</si>
  <si>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</si>
  <si>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</si>
  <si>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</si>
  <si>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</si>
  <si>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</si>
  <si>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</si>
  <si>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</si>
  <si>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</si>
  <si>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</si>
  <si>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</si>
  <si>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</si>
  <si>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</si>
  <si>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</si>
  <si>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</si>
  <si>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</si>
  <si>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</si>
  <si>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</si>
  <si>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</si>
  <si>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</si>
  <si>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</si>
  <si>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</si>
  <si>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</si>
  <si>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</si>
  <si>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</si>
  <si>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</si>
  <si>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</si>
  <si>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</si>
  <si>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</si>
  <si>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</si>
  <si>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</si>
  <si>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</si>
  <si>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</si>
  <si>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</si>
  <si>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</si>
  <si>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</si>
  <si>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</si>
  <si>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</si>
  <si>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</si>
  <si>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</si>
  <si>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</si>
  <si>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</si>
  <si>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</si>
  <si>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</si>
  <si>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</si>
  <si>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</si>
  <si>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</si>
  <si>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</si>
  <si>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</si>
  <si>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</si>
  <si>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</si>
  <si>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</si>
  <si>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</si>
  <si>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</si>
  <si>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</si>
  <si>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</si>
  <si>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</si>
  <si>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</si>
  <si>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</si>
  <si>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</si>
  <si>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</si>
  <si>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</si>
  <si>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</si>
  <si>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</si>
  <si>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</si>
  <si>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</si>
  <si>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</si>
  <si>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</si>
  <si>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</si>
  <si>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</si>
  <si>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</si>
  <si>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</si>
  <si>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</si>
  <si>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</si>
  <si>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</si>
  <si>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</si>
  <si>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</si>
  <si>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</si>
  <si>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</si>
  <si>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</si>
  <si>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</si>
  <si>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</si>
  <si>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</si>
  <si>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</si>
  <si>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</si>
  <si>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</si>
  <si>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</si>
  <si>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</si>
  <si>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</si>
  <si>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</si>
  <si>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</si>
  <si>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</si>
  <si>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</si>
  <si>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</si>
  <si>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</si>
  <si>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</si>
  <si>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</si>
  <si>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</si>
  <si>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</si>
  <si>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</si>
  <si>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</si>
  <si>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</si>
  <si>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</si>
  <si>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</si>
  <si>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</si>
  <si>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</si>
  <si>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</si>
  <si>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</si>
  <si>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</si>
  <si>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</si>
  <si>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</si>
  <si>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</si>
  <si>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</si>
  <si>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</si>
  <si>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</si>
  <si>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</si>
  <si>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</si>
  <si>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</si>
  <si>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</si>
  <si>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</si>
  <si>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</si>
  <si>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</si>
  <si>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</si>
  <si>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</si>
  <si>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</si>
  <si>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</si>
  <si>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</si>
  <si>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</si>
  <si>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</si>
  <si>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</si>
  <si>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</si>
  <si>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</si>
  <si>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</si>
  <si>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</si>
  <si>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</si>
  <si>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</si>
  <si>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</si>
  <si>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</si>
  <si>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</si>
  <si>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</si>
  <si>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</si>
  <si>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</si>
  <si>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</si>
  <si>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</si>
  <si>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</si>
  <si>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</si>
  <si>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</si>
  <si>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</si>
  <si>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</si>
  <si>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</si>
  <si>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</si>
  <si>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</si>
  <si>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</si>
  <si>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</si>
  <si>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</si>
  <si>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</si>
  <si>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</si>
  <si>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</si>
  <si>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</si>
  <si>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</si>
  <si>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</si>
  <si>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</si>
  <si>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</si>
  <si>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</si>
  <si>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</si>
  <si>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</si>
  <si>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</si>
  <si>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</si>
  <si>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</si>
  <si>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</si>
  <si>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</si>
  <si>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</si>
  <si>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</si>
  <si>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</si>
  <si>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</si>
  <si>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</si>
  <si>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</si>
  <si>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</si>
  <si>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</si>
  <si>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</si>
  <si>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</si>
  <si>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</si>
  <si>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</si>
  <si>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</si>
  <si>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</si>
  <si>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</si>
  <si>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</si>
  <si>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</si>
  <si>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</si>
  <si>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</si>
  <si>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</si>
  <si>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</si>
  <si>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</si>
  <si>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</si>
  <si>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</si>
  <si>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</si>
  <si>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</si>
  <si>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</si>
  <si>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</si>
  <si>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</si>
  <si>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</si>
  <si>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</si>
  <si>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</si>
  <si>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</si>
  <si>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</si>
  <si>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</si>
  <si>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</si>
  <si>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</si>
  <si>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</si>
  <si>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</si>
  <si>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</si>
  <si>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</si>
  <si>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</si>
  <si>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</si>
  <si>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</si>
  <si>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</si>
  <si>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</si>
  <si>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</si>
  <si>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</si>
  <si>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</si>
  <si>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</si>
  <si>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</si>
  <si>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</si>
  <si>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</si>
  <si>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</si>
  <si>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</si>
  <si>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</si>
  <si>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</si>
  <si>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</si>
  <si>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</si>
  <si>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</si>
  <si>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</si>
  <si>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</si>
  <si>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</si>
  <si>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</si>
  <si>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</si>
  <si>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</si>
  <si>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</si>
  <si>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</si>
  <si>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</si>
  <si>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</si>
  <si>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</si>
  <si>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</si>
  <si>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</si>
  <si>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</si>
  <si>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</si>
  <si>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</si>
  <si>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</si>
  <si>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</si>
  <si>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</si>
  <si>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</si>
  <si>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</si>
  <si>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</si>
  <si>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</si>
  <si>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</si>
  <si>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</si>
  <si>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</si>
  <si>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</si>
  <si>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</si>
  <si>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</si>
  <si>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</si>
  <si>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</si>
  <si>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</si>
  <si>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</si>
  <si>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</si>
  <si>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</si>
  <si>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</si>
  <si>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</si>
  <si>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</si>
  <si>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</si>
  <si>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</si>
  <si>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</si>
  <si>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</si>
  <si>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</si>
  <si>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</si>
  <si>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</si>
  <si>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</si>
  <si>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</si>
  <si>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</si>
  <si>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</si>
  <si>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</si>
  <si>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</si>
  <si>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</si>
  <si>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</si>
  <si>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</si>
  <si>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</si>
  <si>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</si>
  <si>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</si>
  <si>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</si>
  <si>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</si>
  <si>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</si>
  <si>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</si>
  <si>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</si>
  <si>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</si>
  <si>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</si>
  <si>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</si>
  <si>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</si>
  <si>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</si>
  <si>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</si>
  <si>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</si>
  <si>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</si>
  <si>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</si>
  <si>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</si>
  <si>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</si>
  <si>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</si>
  <si>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</si>
  <si>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</si>
  <si>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</si>
  <si>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</si>
  <si>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</si>
  <si>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</si>
  <si>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</si>
  <si>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</si>
  <si>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</si>
  <si>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</si>
  <si>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</si>
  <si>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</si>
  <si>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</si>
  <si>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</si>
  <si>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</si>
  <si>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</si>
  <si>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</si>
  <si>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</si>
  <si>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</si>
  <si>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</si>
  <si>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</si>
  <si>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</si>
  <si>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</si>
  <si>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</si>
  <si>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</si>
  <si>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</si>
  <si>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</si>
  <si>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</si>
  <si>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</si>
  <si>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</si>
  <si>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</si>
  <si>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</si>
  <si>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</si>
  <si>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</si>
  <si>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</si>
  <si>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</si>
  <si>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</si>
  <si>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</si>
  <si>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</si>
  <si>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</si>
  <si>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</si>
  <si>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</si>
  <si>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</si>
  <si>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</si>
  <si>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</si>
  <si>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</si>
  <si>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</si>
  <si>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</si>
  <si>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</si>
  <si>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</si>
  <si>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</si>
  <si>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</si>
  <si>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</si>
  <si>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</si>
  <si>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</si>
  <si>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</si>
  <si>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</si>
  <si>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</si>
  <si>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</si>
  <si>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</si>
  <si>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</si>
  <si>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</si>
  <si>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</si>
  <si>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</si>
  <si>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</si>
  <si>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</si>
  <si>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</si>
  <si>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</si>
  <si>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</si>
  <si>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</si>
  <si>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</si>
  <si>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</si>
  <si>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</si>
  <si>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</si>
  <si>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</si>
  <si>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</si>
  <si>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</si>
  <si>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</si>
  <si>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</si>
  <si>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</si>
  <si>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</si>
  <si>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</si>
  <si>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</si>
  <si>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</si>
  <si>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</si>
  <si>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</si>
  <si>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</si>
  <si>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</si>
  <si>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</si>
  <si>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</si>
  <si>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</si>
  <si>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</si>
  <si>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</si>
  <si>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</si>
  <si>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</si>
  <si>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</si>
  <si>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</si>
  <si>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</si>
  <si>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</si>
  <si>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</si>
  <si>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</si>
  <si>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</si>
  <si>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</si>
  <si>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</si>
  <si>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</si>
  <si>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</si>
  <si>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</si>
  <si>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</si>
  <si>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</si>
  <si>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</si>
  <si>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</si>
  <si>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</si>
  <si>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</si>
  <si>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</si>
  <si>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</si>
  <si>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</si>
  <si>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</si>
  <si>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</si>
  <si>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</si>
  <si>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</si>
  <si>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</si>
  <si>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</si>
  <si>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</si>
  <si>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</si>
  <si>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</si>
  <si>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</si>
  <si>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</si>
  <si>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</si>
  <si>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</si>
  <si>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</si>
  <si>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</si>
  <si>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</si>
  <si>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</si>
  <si>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</si>
  <si>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</si>
  <si>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</si>
  <si>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</si>
  <si>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</si>
  <si>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</si>
  <si>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</si>
  <si>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</si>
  <si>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</si>
  <si>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</si>
  <si>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</si>
  <si>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</si>
  <si>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</si>
  <si>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</si>
  <si>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</si>
  <si>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</si>
  <si>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</si>
  <si>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</si>
  <si>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</si>
  <si>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</si>
  <si>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</si>
  <si>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</si>
  <si>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</si>
  <si>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</si>
  <si>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</si>
  <si>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</si>
  <si>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</si>
  <si>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</si>
  <si>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</si>
  <si>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</si>
  <si>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</si>
  <si>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</si>
  <si>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</si>
  <si>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</si>
  <si>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</si>
  <si>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</si>
  <si>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</si>
  <si>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</si>
  <si>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</si>
  <si>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</si>
  <si>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</si>
  <si>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</si>
  <si>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</si>
  <si>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</si>
  <si>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</si>
  <si>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</si>
  <si>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</si>
  <si>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</si>
  <si>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</si>
  <si>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</si>
  <si>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</si>
  <si>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</si>
  <si>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</si>
  <si>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</si>
  <si>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</si>
  <si>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</si>
  <si>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</si>
  <si>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</si>
  <si>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</si>
  <si>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</si>
  <si>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</si>
  <si>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</si>
  <si>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</si>
  <si>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</si>
  <si>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</si>
  <si>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</si>
  <si>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</si>
  <si>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</si>
  <si>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</si>
  <si>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</si>
  <si>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</si>
  <si>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</si>
  <si>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</si>
  <si>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</si>
  <si>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</si>
  <si>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</si>
  <si>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</si>
  <si>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</si>
  <si>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</si>
  <si>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</si>
  <si>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</si>
  <si>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</si>
  <si>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</si>
  <si>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</si>
  <si>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</si>
  <si>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</si>
  <si>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</si>
  <si>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</si>
  <si>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</si>
  <si>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</si>
  <si>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</si>
  <si>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</si>
  <si>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</si>
  <si>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</si>
  <si>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</si>
  <si>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</si>
  <si>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</si>
  <si>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</si>
  <si>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</si>
  <si>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</si>
  <si>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</si>
  <si>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</si>
  <si>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</si>
  <si>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</si>
  <si>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</si>
  <si>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</si>
  <si>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</si>
  <si>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</si>
  <si>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</si>
  <si>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</si>
  <si>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</si>
  <si>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</si>
  <si>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</si>
  <si>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</si>
  <si>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</si>
  <si>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</si>
  <si>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</si>
  <si>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</si>
  <si>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</si>
  <si>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</si>
  <si>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</si>
  <si>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</si>
  <si>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</si>
  <si>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</si>
  <si>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</si>
  <si>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</si>
  <si>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</si>
  <si>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</si>
  <si>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</si>
  <si>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</si>
  <si>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</si>
  <si>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</si>
  <si>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</si>
  <si>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</si>
  <si>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</si>
  <si>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</si>
  <si>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</si>
  <si>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</si>
  <si>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</si>
  <si>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</si>
  <si>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</si>
  <si>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</si>
  <si>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</si>
  <si>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</si>
  <si>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</si>
  <si>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</si>
  <si>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</si>
  <si>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</si>
  <si>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</si>
  <si>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</si>
  <si>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</si>
  <si>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</si>
  <si>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</si>
  <si>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</si>
  <si>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</si>
  <si>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</si>
  <si>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</si>
  <si>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</si>
  <si>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</si>
  <si>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</si>
  <si>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</si>
  <si>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</si>
  <si>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</si>
  <si>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</si>
  <si>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</si>
  <si>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</si>
  <si>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</si>
  <si>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</si>
  <si>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</si>
  <si>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</si>
  <si>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</si>
  <si>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</si>
  <si>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</si>
  <si>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</si>
  <si>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</si>
  <si>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</si>
  <si>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</si>
  <si>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</si>
  <si>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</si>
  <si>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</si>
  <si>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</si>
  <si>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</si>
  <si>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</si>
  <si>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</si>
  <si>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</si>
  <si>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</si>
  <si>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</si>
  <si>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</si>
  <si>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</si>
  <si>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</si>
  <si>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</si>
  <si>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</si>
  <si>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</si>
  <si>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</si>
  <si>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</si>
  <si>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</si>
  <si>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</si>
  <si>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</si>
  <si>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</si>
  <si>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</si>
  <si>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</si>
  <si>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</si>
  <si>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</si>
  <si>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</si>
  <si>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</si>
  <si>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</si>
  <si>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</si>
  <si>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</si>
  <si>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</si>
  <si>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</si>
  <si>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</si>
  <si>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</si>
  <si>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</si>
  <si>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</si>
  <si>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</si>
  <si>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</si>
  <si>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</si>
  <si>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</si>
  <si>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</si>
  <si>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</si>
  <si>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</si>
  <si>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</si>
  <si>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</si>
  <si>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</si>
  <si>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</si>
  <si>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</si>
  <si>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</si>
  <si>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</si>
  <si>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</si>
  <si>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</si>
  <si>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</si>
  <si>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</si>
  <si>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</si>
  <si>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</si>
  <si>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</si>
  <si>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</si>
  <si>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</si>
  <si>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</si>
  <si>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</si>
  <si>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</si>
  <si>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</si>
  <si>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</si>
  <si>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</si>
  <si>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</si>
  <si>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</si>
  <si>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</si>
  <si>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</si>
  <si>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</si>
  <si>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</si>
  <si>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</si>
  <si>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</si>
  <si>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</si>
  <si>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</si>
  <si>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</si>
  <si>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</si>
  <si>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</si>
  <si>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</si>
  <si>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</si>
  <si>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</si>
  <si>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</si>
  <si>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</si>
  <si>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</si>
  <si>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</si>
  <si>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</si>
  <si>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</si>
  <si>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</si>
  <si>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</si>
  <si>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</si>
  <si>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</si>
  <si>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</si>
  <si>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</si>
  <si>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</si>
  <si>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</si>
  <si>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</si>
  <si>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</si>
  <si>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</si>
  <si>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</si>
  <si>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</si>
  <si>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</si>
  <si>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</si>
  <si>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</si>
  <si>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</si>
  <si>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</si>
  <si>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</si>
  <si>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</si>
  <si>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</si>
  <si>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</si>
  <si>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</si>
  <si>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</si>
  <si>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</si>
  <si>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</si>
  <si>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</si>
  <si>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</si>
  <si>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</si>
  <si>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</si>
  <si>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</si>
  <si>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</si>
  <si>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</si>
  <si>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</si>
  <si>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</si>
  <si>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</si>
  <si>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</si>
  <si>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</si>
  <si>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</si>
  <si>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</si>
  <si>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</si>
  <si>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</si>
  <si>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</si>
  <si>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</si>
  <si>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</si>
  <si>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</si>
  <si>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</si>
  <si>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</si>
  <si>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</si>
  <si>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</si>
  <si>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</si>
  <si>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</si>
  <si>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</si>
  <si>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</si>
  <si>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</si>
  <si>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</si>
  <si>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</si>
  <si>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</si>
  <si>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</si>
  <si>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</si>
  <si>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</si>
  <si>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</si>
  <si>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</si>
  <si>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</si>
  <si>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</si>
  <si>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</si>
  <si>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</si>
  <si>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</si>
  <si>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</si>
  <si>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</si>
  <si>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</si>
  <si>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</si>
  <si>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</si>
  <si>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</si>
  <si>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</si>
  <si>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</si>
  <si>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</si>
  <si>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</si>
  <si>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</si>
  <si>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</si>
  <si>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</si>
  <si>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</si>
  <si>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</si>
  <si>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</si>
  <si>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</si>
  <si>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</si>
  <si>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</si>
  <si>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</si>
  <si>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</si>
  <si>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</si>
  <si>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</si>
  <si>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</si>
  <si>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</si>
  <si>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</si>
  <si>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</si>
  <si>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</si>
  <si>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</si>
  <si>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</si>
  <si>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</si>
  <si>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</si>
  <si>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</si>
  <si>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</si>
  <si>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</si>
  <si>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</si>
  <si>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</si>
  <si>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</si>
  <si>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</si>
  <si>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</si>
  <si>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</si>
  <si>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</si>
  <si>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</si>
  <si>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</si>
  <si>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</si>
  <si>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</si>
  <si>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</si>
  <si>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</si>
  <si>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</si>
  <si>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</si>
  <si>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</si>
  <si>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</si>
  <si>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</si>
  <si>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</si>
  <si>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</si>
  <si>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</si>
  <si>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</si>
  <si>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</si>
  <si>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</si>
  <si>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</si>
  <si>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</si>
  <si>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</si>
  <si>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</si>
  <si>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</si>
  <si>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</si>
  <si>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</si>
  <si>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</si>
  <si>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</si>
  <si>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</si>
  <si>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</si>
  <si>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</si>
  <si>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</si>
  <si>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</si>
  <si>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</si>
  <si>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</si>
  <si>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</si>
  <si>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</si>
  <si>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</si>
  <si>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</si>
  <si>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</si>
  <si>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</si>
  <si>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</si>
  <si>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</si>
  <si>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</si>
  <si>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</si>
  <si>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</si>
  <si>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</si>
  <si>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</si>
  <si>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</si>
  <si>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</si>
  <si>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</si>
  <si>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</si>
  <si>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</si>
  <si>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</si>
  <si>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</si>
  <si>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</si>
  <si>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</si>
  <si>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</si>
  <si>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</si>
  <si>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</si>
  <si>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</si>
  <si>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</si>
  <si>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</si>
  <si>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</si>
  <si>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</si>
  <si>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</si>
  <si>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</si>
  <si>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</si>
  <si>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</si>
  <si>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</si>
  <si>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</si>
  <si>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</si>
  <si>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</si>
  <si>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</si>
  <si>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</si>
  <si>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</si>
  <si>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</si>
  <si>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</si>
  <si>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</si>
  <si>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</si>
  <si>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</si>
  <si>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</si>
  <si>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</si>
  <si>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</si>
  <si>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</si>
  <si>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</si>
  <si>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</si>
  <si>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</si>
  <si>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</si>
  <si>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</si>
  <si>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</si>
  <si>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</si>
  <si>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</si>
  <si>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</si>
  <si>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</si>
  <si>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</si>
  <si>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</si>
  <si>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</si>
  <si>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</si>
  <si>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</si>
  <si>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</si>
  <si>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</si>
  <si>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</si>
  <si>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</si>
  <si>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</si>
  <si>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</si>
  <si>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</si>
  <si>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</si>
  <si>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</si>
  <si>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</si>
  <si>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</si>
  <si>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</si>
  <si>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</si>
  <si>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</si>
  <si>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</si>
  <si>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</si>
  <si>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</si>
  <si>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</si>
  <si>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</si>
  <si>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</si>
  <si>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</si>
  <si>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</si>
  <si>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</si>
  <si>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</si>
  <si>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</si>
  <si>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</si>
  <si>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</si>
  <si>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</si>
  <si>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</si>
  <si>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</si>
  <si>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</si>
  <si>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</si>
  <si>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</si>
  <si>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</si>
  <si>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</si>
  <si>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</si>
  <si>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</si>
  <si>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</si>
  <si>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</si>
  <si>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</si>
  <si>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</si>
  <si>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</si>
  <si>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</si>
  <si>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</si>
  <si>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</si>
  <si>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</si>
  <si>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</si>
  <si>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</si>
  <si>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</si>
  <si>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</si>
  <si>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</si>
  <si>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</si>
  <si>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</si>
  <si>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</si>
  <si>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</si>
  <si>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</si>
  <si>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</si>
  <si>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</si>
  <si>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</si>
  <si>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</si>
  <si>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</si>
  <si>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</si>
  <si>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</si>
  <si>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</si>
  <si>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</si>
  <si>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</si>
  <si>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</si>
  <si>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</si>
  <si>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</si>
  <si>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</si>
  <si>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</si>
  <si>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</si>
  <si>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</si>
  <si>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</si>
  <si>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</si>
  <si>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</si>
  <si>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</si>
  <si>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</si>
  <si>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</si>
  <si>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</si>
  <si>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</si>
  <si>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</si>
  <si>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</si>
  <si>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</si>
  <si>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</si>
  <si>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</si>
  <si>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</si>
  <si>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</si>
  <si>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</si>
  <si>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</si>
  <si>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</si>
  <si>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</si>
  <si>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</si>
  <si>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</si>
  <si>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</si>
  <si>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</si>
  <si>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</si>
  <si>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</si>
  <si>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</si>
  <si>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</si>
  <si>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</si>
  <si>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</si>
  <si>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</si>
  <si>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</si>
  <si>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</si>
  <si>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</si>
  <si>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</si>
  <si>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</si>
  <si>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</si>
  <si>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</si>
  <si>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</si>
  <si>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</si>
  <si>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</si>
  <si>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</si>
  <si>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</si>
  <si>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</si>
  <si>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</si>
  <si>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</si>
  <si>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</si>
  <si>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</si>
  <si>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</si>
  <si>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</si>
  <si>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</si>
  <si>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</si>
  <si>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</si>
  <si>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</si>
  <si>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</si>
  <si>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</si>
  <si>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</si>
  <si>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</si>
  <si>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</si>
  <si>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</si>
  <si>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</si>
  <si>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</si>
  <si>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</si>
  <si>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</si>
  <si>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</si>
  <si>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</si>
  <si>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</si>
  <si>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</si>
  <si>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</si>
  <si>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</si>
  <si>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</si>
  <si>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</si>
  <si>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</si>
  <si>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</si>
  <si>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</si>
  <si>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</si>
  <si>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</si>
  <si>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</si>
  <si>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</si>
  <si>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</si>
  <si>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</si>
  <si>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</si>
  <si>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</si>
  <si>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</si>
  <si>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</si>
  <si>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</si>
  <si>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</si>
  <si>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</si>
  <si>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</si>
  <si>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</si>
  <si>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</si>
  <si>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</si>
  <si>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</si>
  <si>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</si>
  <si>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</si>
  <si>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</si>
  <si>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</si>
  <si>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</si>
  <si>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</si>
  <si>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</si>
  <si>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</si>
  <si>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</si>
  <si>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</si>
  <si>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</si>
  <si>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</si>
  <si>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</si>
  <si>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</si>
  <si>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</si>
  <si>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</si>
  <si>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</si>
  <si>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</si>
  <si>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</si>
  <si>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</si>
  <si>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</si>
  <si>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</si>
  <si>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</si>
  <si>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</si>
  <si>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</si>
  <si>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</si>
  <si>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</si>
  <si>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</si>
  <si>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</si>
  <si>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</si>
  <si>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</si>
  <si>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</si>
  <si>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</si>
  <si>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</si>
  <si>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</si>
  <si>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</si>
  <si>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</si>
  <si>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</si>
  <si>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</si>
  <si>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</si>
  <si>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</si>
  <si>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</si>
  <si>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</si>
  <si>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</si>
  <si>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</si>
  <si>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</si>
  <si>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</si>
  <si>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</si>
  <si>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</si>
  <si>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</si>
  <si>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</si>
  <si>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</si>
  <si>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</si>
  <si>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</si>
  <si>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</si>
  <si>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</si>
  <si>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</si>
  <si>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</si>
  <si>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</si>
  <si>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</si>
  <si>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</si>
  <si>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</si>
  <si>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</si>
  <si>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</si>
  <si>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</si>
  <si>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</si>
  <si>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</si>
  <si>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</si>
  <si>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</si>
  <si>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</si>
  <si>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</si>
  <si>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</si>
  <si>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</si>
  <si>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</si>
  <si>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</si>
  <si>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</si>
  <si>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</si>
  <si>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</si>
  <si>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</si>
  <si>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</si>
  <si>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</si>
  <si>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</si>
  <si>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</si>
  <si>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</si>
  <si>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</si>
  <si>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</si>
  <si>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</si>
  <si>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</si>
  <si>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</si>
  <si>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</si>
  <si>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</si>
  <si>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</si>
  <si>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</si>
  <si>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</si>
  <si>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</si>
  <si>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</si>
  <si>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</si>
  <si>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</si>
  <si>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</si>
  <si>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</si>
  <si>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</si>
  <si>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</si>
  <si>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</si>
  <si>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</si>
  <si>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</si>
  <si>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</si>
  <si>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</si>
  <si>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</si>
  <si>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</si>
  <si>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</si>
  <si>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</si>
  <si>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</si>
  <si>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</si>
  <si>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</si>
  <si>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</si>
  <si>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</si>
  <si>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</si>
  <si>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</si>
  <si>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</si>
  <si>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</si>
  <si>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</si>
  <si>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</si>
  <si>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</si>
  <si>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</si>
  <si>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</si>
  <si>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</si>
  <si>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</si>
  <si>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</si>
  <si>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</si>
  <si>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</si>
  <si>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</si>
  <si>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</si>
  <si>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</si>
  <si>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</si>
  <si>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</si>
  <si>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</si>
  <si>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</si>
  <si>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</si>
  <si>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</si>
  <si>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</si>
  <si>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</si>
  <si>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</si>
  <si>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</si>
  <si>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</si>
  <si>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</si>
  <si>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</si>
  <si>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</si>
  <si>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</si>
  <si>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</si>
  <si>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</si>
  <si>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</si>
  <si>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</si>
  <si>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</si>
  <si>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</si>
  <si>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</si>
  <si>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</si>
  <si>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</si>
  <si>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</si>
  <si>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</si>
  <si>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</si>
  <si>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</si>
  <si>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</si>
  <si>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</si>
  <si>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</si>
  <si>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</si>
  <si>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</si>
  <si>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</si>
  <si>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</si>
  <si>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</si>
  <si>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</si>
  <si>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</si>
  <si>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</si>
  <si>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</si>
  <si>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</si>
  <si>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</si>
  <si>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</si>
  <si>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</si>
  <si>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</si>
  <si>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</si>
  <si>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</si>
  <si>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</si>
  <si>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</si>
  <si>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</si>
  <si>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</si>
  <si>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</si>
  <si>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</si>
  <si>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</si>
  <si>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</si>
  <si>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</si>
  <si>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</si>
  <si>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</si>
  <si>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</si>
  <si>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</si>
  <si>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</si>
  <si>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</si>
  <si>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</si>
  <si>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</si>
  <si>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</si>
  <si>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</si>
  <si>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</si>
  <si>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</si>
  <si>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</si>
  <si>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</si>
  <si>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</si>
  <si>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</si>
  <si>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</si>
  <si>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</si>
  <si>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</si>
  <si>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</si>
  <si>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</si>
  <si>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</si>
  <si>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</si>
  <si>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</si>
  <si>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</si>
  <si>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</si>
  <si>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</si>
  <si>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</si>
  <si>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</si>
  <si>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</si>
  <si>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</si>
  <si>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</si>
  <si>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</si>
  <si>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</si>
  <si>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</si>
  <si>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</si>
  <si>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</si>
  <si>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</si>
  <si>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</si>
  <si>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</si>
  <si>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</si>
  <si>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</si>
  <si>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</si>
  <si>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</si>
  <si>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</si>
  <si>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</si>
  <si>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</si>
  <si>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</si>
  <si>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</si>
  <si>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</si>
  <si>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</si>
  <si>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</si>
  <si>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</si>
  <si>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</si>
  <si>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</si>
  <si>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</si>
  <si>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</si>
  <si>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</si>
  <si>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</si>
  <si>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</si>
  <si>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</si>
  <si>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</si>
  <si>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</si>
  <si>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</si>
  <si>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</si>
  <si>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</si>
  <si>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</si>
  <si>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</si>
  <si>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</si>
  <si>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</si>
  <si>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</si>
  <si>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</si>
  <si>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</si>
  <si>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</si>
  <si>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</si>
  <si>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</si>
  <si>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</si>
  <si>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</si>
  <si>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</si>
  <si>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</si>
  <si>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</si>
  <si>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</si>
  <si>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</si>
  <si>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</si>
  <si>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</si>
  <si>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</si>
  <si>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</si>
  <si>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</si>
  <si>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</si>
  <si>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</si>
  <si>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</si>
  <si>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</si>
  <si>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</si>
  <si>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</si>
  <si>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</si>
  <si>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</si>
  <si>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</si>
  <si>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</si>
  <si>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</si>
  <si>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</si>
  <si>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</si>
  <si>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</si>
  <si>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</si>
  <si>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</si>
  <si>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</si>
  <si>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</si>
  <si>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</si>
  <si>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</si>
  <si>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</si>
  <si>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</si>
  <si>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</si>
  <si>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</si>
  <si>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</si>
  <si>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</si>
  <si>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</si>
  <si>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</si>
  <si>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</si>
  <si>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</si>
  <si>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</si>
  <si>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</si>
  <si>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</si>
  <si>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</si>
  <si>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</si>
  <si>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</si>
  <si>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</si>
  <si>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</si>
  <si>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</si>
  <si>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</si>
  <si>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</si>
  <si>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</si>
  <si>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</si>
  <si>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</si>
  <si>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</si>
  <si>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</si>
  <si>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</si>
  <si>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</si>
  <si>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</si>
  <si>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</si>
  <si>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</si>
  <si>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</si>
  <si>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</si>
  <si>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</si>
  <si>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</si>
  <si>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</si>
  <si>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</si>
  <si>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</si>
  <si>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</si>
  <si>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</si>
  <si>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</si>
  <si>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</si>
  <si>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</si>
  <si>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</si>
  <si>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</si>
  <si>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</si>
  <si>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</si>
  <si>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</si>
  <si>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</si>
  <si>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</si>
  <si>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</si>
  <si>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</si>
  <si>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</si>
  <si>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</si>
  <si>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</si>
  <si>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</si>
  <si>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</si>
  <si>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</si>
  <si>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</si>
  <si>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</si>
  <si>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</si>
  <si>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</si>
  <si>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</si>
  <si>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</si>
  <si>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</si>
  <si>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</si>
  <si>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</si>
  <si>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</si>
  <si>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</si>
  <si>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</si>
  <si>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</si>
  <si>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</si>
  <si>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</si>
  <si>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</si>
  <si>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</si>
  <si>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</si>
  <si>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</si>
  <si>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</si>
  <si>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</si>
  <si>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</si>
  <si>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</si>
  <si>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</si>
  <si>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</si>
  <si>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</si>
  <si>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</si>
  <si>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</si>
  <si>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</si>
  <si>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</si>
  <si>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</si>
  <si>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</si>
  <si>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</si>
  <si>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</si>
  <si>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</si>
  <si>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</si>
  <si>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</si>
  <si>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</si>
  <si>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</si>
  <si>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</si>
  <si>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</si>
  <si>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</si>
  <si>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</si>
  <si>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</si>
  <si>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</si>
  <si>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</si>
  <si>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</si>
  <si>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</si>
  <si>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</si>
  <si>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</si>
  <si>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</si>
  <si>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</si>
  <si>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</si>
  <si>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</si>
  <si>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</si>
  <si>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</si>
  <si>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</si>
  <si>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</si>
  <si>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</si>
  <si>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</si>
  <si>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</si>
  <si>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</si>
  <si>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</si>
  <si>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</si>
  <si>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</si>
  <si>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</si>
  <si>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</si>
  <si>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</si>
  <si>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</si>
  <si>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</si>
  <si>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</si>
  <si>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</si>
  <si>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</si>
  <si>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</si>
  <si>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</si>
  <si>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</si>
  <si>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</si>
  <si>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</si>
  <si>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</si>
  <si>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</si>
  <si>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</si>
  <si>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</si>
  <si>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</si>
  <si>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</si>
  <si>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</si>
  <si>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</si>
  <si>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</si>
  <si>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</si>
  <si>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</si>
  <si>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</si>
  <si>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</si>
  <si>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</si>
  <si>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</si>
  <si>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</si>
  <si>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</si>
  <si>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</si>
  <si>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</si>
  <si>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</si>
  <si>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</si>
  <si>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</si>
  <si>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</si>
  <si>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</si>
  <si>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</si>
  <si>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</si>
  <si>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</si>
  <si>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</si>
  <si>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</si>
  <si>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</si>
  <si>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</si>
  <si>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</si>
  <si>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</si>
  <si>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</si>
  <si>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</si>
  <si>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</si>
  <si>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</si>
  <si>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</si>
  <si>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</si>
  <si>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</si>
  <si>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</si>
  <si>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</si>
  <si>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</si>
  <si>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</si>
  <si>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</si>
  <si>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</si>
  <si>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</si>
  <si>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</si>
  <si>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</si>
  <si>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</si>
  <si>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</si>
  <si>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</si>
  <si>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</si>
  <si>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</si>
  <si>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</si>
  <si>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</si>
  <si>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</si>
  <si>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</si>
  <si>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</si>
  <si>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</si>
  <si>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</si>
  <si>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</si>
  <si>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</si>
  <si>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</si>
  <si>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</si>
  <si>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</si>
  <si>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</si>
  <si>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</si>
  <si>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</si>
  <si>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</si>
  <si>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</si>
  <si>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</si>
  <si>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</si>
  <si>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</si>
  <si>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</si>
  <si>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</si>
  <si>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</si>
  <si>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</si>
  <si>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</si>
  <si>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</si>
  <si>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</si>
  <si>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</si>
  <si>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</si>
  <si>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</si>
  <si>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</si>
  <si>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</si>
  <si>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</si>
  <si>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</si>
  <si>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</si>
  <si>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</si>
  <si>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</si>
  <si>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</si>
  <si>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</si>
  <si>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</si>
  <si>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</si>
  <si>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</si>
  <si>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</si>
  <si>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</si>
  <si>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</si>
  <si>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</si>
  <si>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</si>
  <si>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</si>
  <si>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</si>
  <si>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</si>
  <si>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</si>
  <si>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</si>
  <si>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</si>
  <si>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</si>
  <si>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</si>
  <si>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</si>
  <si>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</si>
  <si>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</si>
  <si>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</si>
  <si>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</si>
  <si>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</si>
  <si>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</si>
  <si>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</si>
  <si>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</si>
  <si>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</si>
  <si>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</si>
  <si>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</si>
  <si>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</si>
  <si>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</si>
  <si>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</si>
  <si>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</si>
  <si>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</si>
  <si>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</si>
  <si>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</si>
  <si>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</si>
  <si>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</si>
  <si>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</si>
  <si>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</si>
  <si>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</si>
  <si>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</si>
  <si>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</si>
  <si>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</si>
  <si>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</si>
  <si>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</si>
  <si>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</si>
  <si>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</si>
  <si>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</si>
  <si>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</si>
  <si>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</si>
  <si>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</si>
  <si>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</si>
  <si>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</si>
  <si>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</si>
  <si>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</si>
  <si>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</si>
  <si>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</si>
  <si>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</si>
  <si>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</si>
  <si>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</si>
  <si>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</si>
  <si>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</si>
  <si>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</si>
  <si>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</si>
  <si>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</si>
  <si>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</si>
  <si>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</si>
  <si>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</si>
  <si>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</si>
  <si>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</si>
  <si>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</si>
  <si>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</si>
  <si>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</si>
  <si>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</si>
  <si>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</si>
  <si>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</si>
  <si>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</si>
  <si>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</si>
  <si>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</si>
  <si>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</si>
  <si>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</si>
  <si>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</si>
  <si>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</si>
  <si>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</si>
  <si>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</si>
  <si>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</si>
  <si>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</si>
  <si>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</si>
  <si>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</si>
  <si>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</si>
  <si>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</si>
  <si>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</si>
  <si>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</si>
  <si>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</si>
  <si>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</si>
  <si>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</si>
  <si>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</si>
  <si>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</si>
  <si>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</si>
  <si>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</si>
  <si>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</si>
  <si>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</si>
  <si>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</si>
  <si>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</si>
  <si>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</si>
  <si>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</si>
  <si>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</si>
  <si>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</si>
  <si>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</si>
  <si>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</si>
  <si>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</si>
  <si>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</si>
  <si>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</si>
  <si>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</si>
  <si>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</si>
  <si>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</si>
  <si>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</si>
  <si>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</si>
  <si>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</si>
  <si>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</si>
  <si>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</si>
  <si>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</si>
  <si>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</si>
  <si>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</si>
  <si>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</si>
  <si>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</si>
  <si>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</si>
  <si>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</si>
  <si>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</si>
  <si>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</si>
  <si>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</si>
  <si>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</si>
  <si>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</si>
  <si>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</si>
  <si>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</si>
  <si>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</si>
  <si>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</si>
  <si>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</si>
  <si>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</si>
  <si>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</si>
  <si>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</si>
  <si>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</si>
  <si>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</si>
  <si>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</si>
  <si>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</si>
  <si>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</si>
  <si>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</si>
  <si>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</si>
  <si>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</si>
  <si>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</si>
  <si>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</si>
  <si>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</si>
  <si>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</si>
  <si>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</si>
  <si>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</si>
  <si>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</si>
  <si>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</si>
  <si>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</si>
  <si>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</si>
  <si>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</si>
  <si>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</si>
  <si>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</si>
  <si>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</si>
  <si>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</si>
  <si>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</si>
  <si>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</si>
  <si>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</si>
  <si>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</si>
  <si>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</si>
  <si>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</si>
  <si>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</si>
  <si>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</si>
  <si>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</si>
  <si>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</si>
  <si>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</si>
  <si>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</si>
  <si>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</si>
  <si>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</si>
  <si>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</si>
  <si>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</si>
  <si>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</si>
  <si>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</si>
  <si>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</si>
  <si>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</si>
  <si>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</si>
  <si>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</si>
  <si>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</si>
  <si>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</si>
  <si>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</si>
  <si>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</si>
  <si>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</si>
  <si>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</si>
  <si>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</si>
  <si>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</si>
  <si>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</si>
  <si>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</si>
  <si>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</si>
  <si>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</si>
  <si>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</si>
  <si>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</si>
  <si>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</si>
  <si>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</si>
  <si>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</si>
  <si>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</si>
  <si>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</si>
  <si>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</si>
  <si>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</si>
  <si>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</si>
  <si>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</si>
  <si>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</si>
  <si>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</si>
  <si>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</si>
  <si>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</si>
  <si>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</si>
  <si>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</si>
  <si>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</si>
  <si>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</si>
  <si>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</si>
  <si>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</si>
  <si>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</si>
  <si>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</si>
  <si>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</si>
  <si>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</si>
  <si>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</si>
  <si>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</si>
  <si>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</si>
  <si>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</si>
  <si>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</si>
  <si>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</si>
  <si>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</si>
  <si>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</si>
  <si>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</si>
  <si>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</si>
  <si>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</si>
  <si>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</si>
  <si>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</si>
  <si>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</si>
  <si>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</si>
  <si>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</si>
  <si>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</si>
  <si>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</si>
  <si>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</si>
  <si>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</si>
  <si>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</si>
  <si>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</si>
  <si>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</si>
  <si>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</si>
  <si>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</si>
  <si>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</si>
  <si>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</si>
  <si>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</si>
  <si>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</si>
  <si>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</si>
  <si>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</si>
  <si>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</si>
  <si>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</si>
  <si>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</si>
  <si>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</si>
  <si>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</si>
  <si>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</si>
  <si>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</si>
  <si>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</si>
  <si>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</si>
  <si>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</si>
  <si>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</si>
  <si>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</si>
  <si>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</si>
  <si>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</si>
  <si>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</si>
  <si>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</si>
  <si>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</si>
  <si>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</si>
  <si>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</si>
  <si>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</si>
  <si>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</si>
  <si>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</si>
  <si>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</si>
  <si>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</si>
  <si>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</si>
  <si>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</si>
  <si>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</si>
  <si>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</si>
  <si>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</si>
  <si>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</si>
  <si>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</si>
  <si>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</si>
  <si>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</si>
  <si>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</si>
  <si>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</si>
  <si>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</si>
  <si>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</si>
  <si>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</si>
  <si>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</si>
  <si>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</si>
  <si>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</si>
  <si>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</si>
  <si>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</si>
  <si>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</si>
  <si>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</si>
  <si>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</si>
  <si>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</si>
  <si>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</si>
  <si>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</si>
  <si>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</si>
  <si>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</si>
  <si>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</si>
  <si>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</si>
  <si>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</si>
  <si>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</si>
  <si>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</si>
  <si>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</si>
  <si>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</si>
  <si>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</si>
  <si>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</si>
  <si>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</si>
  <si>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</si>
  <si>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</si>
  <si>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</si>
  <si>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</si>
  <si>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</si>
  <si>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</si>
  <si>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</si>
  <si>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</si>
  <si>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</si>
  <si>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</si>
  <si>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</si>
  <si>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</si>
  <si>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</si>
  <si>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</si>
  <si>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</si>
  <si>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</si>
  <si>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</si>
  <si>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</si>
  <si>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</si>
  <si>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</si>
  <si>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</si>
  <si>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</si>
  <si>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</si>
  <si>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</si>
  <si>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</si>
  <si>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</si>
  <si>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</si>
  <si>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</si>
  <si>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</si>
  <si>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</si>
  <si>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</si>
  <si>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</si>
  <si>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</si>
  <si>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</si>
  <si>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</si>
  <si>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</si>
  <si>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</si>
  <si>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</si>
  <si>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</si>
  <si>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</si>
  <si>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</si>
  <si>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</si>
  <si>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</si>
  <si>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</si>
  <si>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</si>
  <si>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</si>
  <si>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</si>
  <si>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</si>
  <si>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</si>
  <si>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</si>
  <si>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</si>
  <si>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</si>
  <si>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</si>
  <si>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</si>
  <si>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</si>
  <si>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</si>
  <si>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</si>
  <si>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</si>
  <si>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</si>
  <si>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</si>
  <si>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</si>
  <si>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</si>
  <si>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</si>
  <si>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</si>
  <si>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</si>
  <si>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</si>
  <si>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</si>
  <si>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</si>
  <si>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</si>
  <si>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</si>
  <si>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</si>
  <si>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</si>
  <si>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</si>
  <si>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</si>
  <si>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</si>
  <si>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</si>
  <si>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</si>
  <si>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</si>
  <si>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</si>
  <si>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</si>
  <si>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</si>
  <si>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</si>
  <si>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</si>
  <si>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</si>
  <si>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</si>
  <si>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</si>
  <si>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</si>
  <si>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</si>
  <si>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</si>
  <si>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</si>
  <si>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</si>
  <si>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</si>
  <si>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</si>
  <si>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</si>
  <si>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</si>
  <si>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</si>
  <si>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</si>
  <si>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</si>
  <si>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</si>
  <si>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</si>
  <si>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</si>
  <si>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</si>
  <si>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</si>
  <si>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</si>
  <si>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</si>
  <si>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</si>
  <si>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</si>
  <si>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</si>
  <si>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</si>
  <si>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</si>
  <si>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</si>
  <si>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</si>
  <si>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</si>
  <si>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</si>
  <si>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</si>
  <si>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</si>
  <si>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</si>
  <si>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</si>
  <si>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</si>
  <si>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</si>
  <si>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</si>
  <si>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</si>
  <si>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</si>
  <si>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</si>
  <si>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</si>
  <si>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</si>
  <si>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</si>
  <si>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</si>
  <si>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</si>
  <si>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</si>
  <si>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</si>
  <si>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</si>
  <si>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</si>
  <si>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</si>
  <si>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</si>
  <si>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</si>
  <si>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</si>
  <si>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</si>
  <si>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</si>
  <si>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</si>
  <si>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</si>
  <si>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</si>
  <si>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</si>
  <si>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</si>
  <si>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</si>
  <si>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</si>
  <si>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</si>
  <si>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</si>
  <si>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</si>
  <si>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</si>
  <si>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</si>
  <si>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</si>
  <si>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</si>
  <si>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</si>
  <si>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</si>
  <si>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</si>
  <si>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</si>
  <si>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</si>
  <si>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</si>
  <si>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</si>
  <si>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</si>
  <si>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</si>
  <si>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</si>
  <si>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</si>
  <si>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</si>
  <si>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</si>
  <si>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</si>
  <si>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</si>
  <si>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</si>
  <si>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</si>
  <si>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</si>
  <si>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</si>
  <si>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</si>
  <si>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</si>
  <si>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</si>
  <si>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</si>
  <si>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</si>
  <si>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</si>
  <si>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</si>
  <si>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</si>
  <si>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</si>
  <si>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</si>
  <si>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</si>
  <si>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</si>
  <si>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</si>
  <si>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</si>
  <si>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</si>
  <si>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</si>
  <si>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</si>
  <si>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</si>
  <si>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</si>
  <si>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</si>
  <si>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</si>
  <si>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</si>
  <si>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</si>
  <si>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</si>
  <si>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</si>
  <si>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</si>
  <si>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</si>
  <si>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</si>
  <si>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</si>
  <si>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</si>
  <si>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</si>
  <si>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</si>
  <si>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</si>
  <si>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</si>
  <si>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</si>
  <si>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</si>
  <si>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</si>
  <si>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</si>
  <si>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</si>
  <si>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</si>
  <si>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</si>
  <si>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</si>
  <si>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</si>
  <si>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</si>
  <si>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</si>
  <si>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</si>
  <si>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</si>
  <si>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</si>
  <si>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</si>
  <si>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</si>
  <si>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</si>
  <si>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</si>
  <si>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</si>
  <si>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</si>
  <si>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</si>
  <si>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</si>
  <si>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</si>
  <si>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</si>
  <si>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</si>
  <si>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</si>
  <si>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</si>
  <si>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</si>
  <si>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</si>
  <si>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</si>
  <si>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</si>
  <si>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</si>
  <si>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</si>
  <si>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</si>
  <si>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</si>
  <si>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</si>
  <si>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</si>
  <si>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</si>
  <si>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</si>
  <si>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</si>
  <si>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</si>
  <si>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</si>
  <si>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</si>
  <si>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</si>
  <si>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</si>
  <si>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</si>
  <si>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</si>
  <si>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</si>
  <si>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</si>
  <si>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</si>
  <si>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</si>
  <si>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</si>
  <si>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</si>
  <si>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</si>
  <si>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</si>
  <si>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</si>
  <si>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</si>
  <si>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</si>
  <si>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</si>
  <si>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</si>
  <si>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</si>
  <si>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</si>
  <si>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</si>
  <si>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</si>
  <si>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</si>
  <si>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</si>
  <si>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</si>
  <si>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</si>
  <si>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</si>
  <si>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</si>
  <si>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</si>
  <si>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</si>
  <si>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</si>
  <si>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</si>
  <si>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</si>
  <si>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</si>
  <si>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</si>
  <si>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</si>
  <si>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</si>
  <si>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</si>
  <si>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</si>
  <si>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</si>
  <si>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</si>
  <si>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</si>
  <si>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</si>
  <si>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</si>
  <si>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</si>
  <si>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</si>
  <si>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</si>
  <si>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</si>
  <si>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</si>
  <si>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</si>
  <si>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</si>
  <si>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</si>
  <si>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</si>
  <si>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</si>
  <si>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</si>
  <si>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</si>
  <si>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</si>
  <si>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</si>
  <si>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</si>
  <si>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</si>
  <si>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</si>
  <si>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</si>
  <si>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</si>
  <si>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</si>
  <si>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</si>
  <si>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</si>
  <si>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</si>
  <si>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</si>
  <si>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</si>
  <si>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</si>
  <si>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</si>
  <si>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</si>
  <si>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</si>
  <si>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</si>
  <si>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</si>
  <si>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</si>
  <si>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</si>
  <si>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</si>
  <si>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</si>
  <si>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</si>
  <si>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</si>
  <si>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</si>
  <si>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</si>
  <si>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</si>
  <si>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</si>
  <si>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</si>
  <si>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</si>
  <si>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</si>
  <si>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</si>
  <si>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</si>
  <si>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</si>
  <si>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</si>
  <si>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</si>
  <si>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</si>
  <si>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</si>
  <si>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</si>
  <si>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</si>
  <si>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</si>
  <si>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</si>
  <si>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</si>
  <si>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</si>
  <si>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</si>
  <si>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</si>
  <si>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</si>
  <si>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</si>
  <si>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</si>
  <si>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</si>
  <si>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</si>
  <si>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</si>
  <si>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</si>
  <si>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</si>
  <si>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</si>
  <si>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</si>
  <si>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</si>
  <si>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</si>
  <si>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</si>
  <si>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</si>
  <si>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</si>
  <si>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</si>
  <si>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</si>
  <si>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</si>
  <si>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</si>
  <si>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</si>
  <si>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</si>
  <si>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</si>
  <si>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</si>
  <si>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</si>
  <si>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</si>
  <si>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</si>
  <si>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</si>
  <si>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</si>
  <si>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</si>
  <si>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</si>
  <si>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</si>
  <si>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</si>
  <si>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</si>
  <si>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</si>
  <si>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</si>
  <si>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</si>
  <si>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</si>
  <si>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</si>
  <si>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</si>
  <si>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</si>
  <si>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</si>
  <si>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</si>
  <si>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</si>
  <si>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</si>
  <si>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</si>
  <si>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</si>
  <si>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</si>
  <si>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</si>
  <si>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</si>
  <si>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</si>
  <si>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</si>
  <si>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</si>
  <si>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</si>
  <si>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</si>
  <si>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</si>
  <si>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</si>
  <si>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</si>
  <si>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</si>
  <si>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</si>
  <si>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</si>
  <si>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</si>
  <si>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</si>
  <si>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</si>
  <si>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</si>
  <si>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</si>
  <si>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</si>
  <si>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</si>
  <si>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</si>
  <si>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</si>
  <si>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</si>
  <si>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</si>
  <si>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</si>
  <si>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</si>
  <si>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</si>
  <si>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</si>
  <si>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</si>
  <si>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</si>
  <si>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</si>
  <si>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</si>
  <si>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</si>
  <si>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</si>
  <si>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</si>
  <si>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</si>
  <si>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</si>
  <si>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</si>
  <si>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</si>
  <si>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</si>
  <si>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</si>
  <si>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</si>
  <si>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</si>
  <si>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</si>
  <si>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</si>
  <si>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</si>
  <si>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</si>
  <si>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</si>
  <si>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</si>
  <si>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</si>
  <si>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</si>
  <si>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</si>
  <si>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</si>
  <si>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</si>
  <si>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</si>
  <si>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</si>
  <si>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</si>
  <si>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</si>
  <si>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</si>
  <si>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</si>
  <si>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</si>
  <si>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</si>
  <si>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</si>
  <si>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</si>
  <si>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</si>
  <si>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</si>
  <si>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</si>
  <si>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</si>
  <si>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</si>
  <si>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</si>
  <si>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</si>
  <si>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</si>
  <si>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</si>
  <si>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</si>
  <si>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</si>
  <si>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</si>
  <si>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</si>
  <si>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</si>
  <si>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</si>
  <si>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</si>
  <si>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</si>
  <si>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</si>
  <si>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</si>
  <si>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</si>
  <si>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</si>
  <si>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</si>
  <si>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</si>
  <si>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</si>
  <si>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</si>
  <si>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</si>
  <si>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</si>
  <si>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</si>
  <si>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</si>
  <si>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</si>
  <si>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</si>
  <si>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</si>
  <si>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</si>
  <si>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</si>
  <si>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</si>
  <si>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</si>
  <si>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</si>
  <si>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</si>
  <si>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</si>
  <si>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</si>
  <si>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</si>
  <si>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</si>
  <si>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</si>
  <si>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</si>
  <si>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</si>
  <si>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</si>
  <si>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</si>
  <si>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</si>
  <si>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</si>
  <si>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</si>
  <si>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</si>
  <si>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</si>
  <si>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</si>
  <si>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</si>
  <si>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</si>
  <si>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</si>
  <si>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</si>
  <si>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</si>
  <si>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</si>
  <si>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</si>
  <si>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</si>
  <si>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</si>
  <si>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</si>
  <si>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</si>
  <si>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</si>
  <si>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</si>
  <si>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</si>
  <si>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</si>
  <si>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</si>
  <si>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</si>
  <si>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</si>
  <si>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</si>
  <si>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</si>
  <si>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</si>
  <si>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</si>
  <si>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</si>
  <si>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</si>
  <si>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</si>
  <si>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</si>
  <si>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</si>
  <si>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</si>
  <si>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</si>
  <si>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</si>
  <si>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</si>
  <si>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</si>
  <si>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</si>
  <si>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</si>
  <si>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</si>
  <si>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</si>
  <si>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</si>
  <si>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</si>
  <si>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</si>
  <si>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</si>
  <si>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</si>
  <si>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</si>
  <si>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</si>
  <si>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</si>
  <si>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</si>
  <si>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</si>
  <si>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</si>
  <si>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</si>
  <si>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</si>
  <si>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</si>
  <si>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</si>
  <si>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</si>
  <si>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</si>
  <si>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</si>
  <si>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</si>
  <si>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</si>
  <si>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</si>
  <si>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</si>
  <si>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</si>
  <si>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</si>
  <si>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</si>
  <si>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</si>
  <si>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</si>
  <si>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</si>
  <si>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</si>
  <si>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</si>
  <si>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</si>
  <si>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</si>
  <si>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</si>
  <si>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</si>
  <si>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</si>
  <si>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</si>
  <si>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</si>
  <si>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</si>
  <si>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</si>
  <si>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</si>
  <si>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</si>
  <si>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</si>
  <si>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</si>
  <si>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</si>
  <si>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</si>
  <si>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</si>
  <si>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</si>
  <si>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</si>
  <si>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</si>
  <si>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</si>
  <si>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</si>
  <si>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</si>
  <si>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</si>
  <si>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</si>
  <si>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</si>
  <si>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</si>
  <si>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</si>
  <si>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</si>
  <si>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</si>
  <si>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</si>
  <si>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</si>
  <si>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</si>
  <si>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</si>
  <si>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</si>
  <si>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</si>
  <si>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</si>
  <si>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</si>
  <si>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</si>
  <si>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</si>
  <si>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</si>
  <si>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</si>
  <si>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</si>
  <si>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</si>
  <si>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</si>
  <si>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</si>
  <si>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</si>
  <si>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</si>
  <si>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</si>
  <si>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</si>
  <si>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</si>
  <si>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</si>
  <si>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</si>
  <si>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</si>
  <si>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</si>
  <si>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</si>
  <si>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</si>
  <si>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</si>
  <si>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</si>
  <si>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</si>
  <si>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</si>
  <si>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</si>
  <si>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</si>
  <si>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</si>
  <si>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</si>
  <si>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</si>
  <si>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</si>
  <si>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</si>
  <si>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</si>
  <si>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</si>
  <si>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</si>
  <si>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</si>
  <si>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</si>
  <si>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</si>
  <si>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</si>
  <si>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</si>
  <si>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</si>
  <si>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</si>
  <si>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</si>
  <si>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</si>
  <si>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</si>
  <si>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</si>
  <si>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</si>
  <si>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</si>
  <si>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</si>
  <si>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</si>
  <si>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</si>
  <si>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</si>
  <si>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</si>
  <si>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</si>
  <si>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</si>
  <si>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</si>
  <si>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</si>
  <si>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</si>
  <si>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</si>
  <si>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</si>
  <si>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</si>
  <si>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</si>
  <si>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</si>
  <si>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</si>
  <si>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</si>
  <si>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</si>
  <si>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</si>
  <si>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</si>
  <si>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</si>
  <si>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</si>
  <si>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</si>
  <si>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</si>
  <si>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</si>
  <si>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</si>
  <si>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</si>
  <si>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</si>
  <si>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</si>
  <si>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</si>
  <si>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</si>
  <si>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</si>
  <si>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</si>
  <si>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</si>
  <si>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</si>
  <si>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</si>
  <si>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</si>
  <si>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</si>
  <si>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</si>
  <si>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</si>
  <si>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</si>
  <si>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</si>
  <si>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</si>
  <si>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</si>
  <si>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</si>
  <si>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</si>
  <si>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</si>
  <si>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</si>
  <si>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</si>
  <si>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</si>
  <si>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</si>
  <si>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</si>
  <si>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</si>
  <si>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</si>
  <si>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</si>
  <si>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</si>
  <si>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</si>
  <si>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</si>
  <si>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</si>
  <si>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</si>
  <si>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</si>
  <si>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</si>
  <si>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</si>
  <si>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</si>
  <si>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</si>
  <si>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</si>
  <si>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</si>
  <si>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</si>
  <si>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</si>
  <si>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</si>
  <si>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</si>
  <si>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</si>
  <si>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</si>
  <si>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</si>
  <si>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</si>
  <si>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</si>
  <si>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</si>
  <si>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</si>
  <si>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</si>
  <si>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</si>
  <si>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</si>
  <si>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</si>
  <si>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</si>
  <si>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</si>
  <si>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</si>
  <si>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</si>
  <si>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</si>
  <si>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</si>
  <si>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</si>
  <si>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</si>
  <si>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</si>
  <si>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</si>
  <si>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</si>
  <si>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</si>
  <si>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</si>
  <si>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</si>
  <si>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</si>
  <si>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</si>
  <si>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</si>
  <si>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</si>
  <si>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</si>
  <si>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</si>
  <si>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</si>
  <si>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</si>
  <si>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</si>
  <si>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</si>
  <si>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</si>
  <si>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</si>
  <si>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</si>
  <si>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</si>
  <si>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</si>
  <si>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</si>
  <si>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</si>
  <si>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</si>
  <si>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</si>
  <si>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</si>
  <si>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</si>
  <si>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</si>
  <si>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</si>
  <si>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</si>
  <si>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</si>
  <si>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</si>
  <si>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</si>
  <si>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</si>
  <si>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</si>
  <si>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</si>
  <si>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</si>
  <si>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</si>
  <si>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</si>
  <si>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</si>
  <si>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</si>
  <si>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</si>
  <si>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</si>
  <si>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</si>
  <si>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</si>
  <si>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</si>
  <si>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</si>
  <si>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</si>
  <si>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</si>
  <si>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</si>
  <si>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</si>
  <si>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</si>
  <si>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</si>
  <si>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</si>
  <si>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</si>
  <si>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</si>
  <si>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</si>
  <si>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</si>
  <si>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</si>
  <si>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</si>
  <si>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</si>
  <si>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</si>
  <si>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</si>
  <si>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</si>
  <si>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</si>
  <si>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</si>
  <si>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</si>
  <si>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</si>
  <si>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</si>
  <si>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</si>
  <si>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</si>
  <si>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</si>
  <si>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</si>
  <si>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</si>
  <si>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</si>
  <si>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</si>
  <si>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</si>
  <si>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</si>
  <si>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</si>
  <si>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</si>
  <si>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</si>
  <si>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</si>
  <si>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</si>
  <si>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</si>
  <si>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</si>
  <si>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</si>
  <si>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</si>
  <si>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</si>
  <si>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</si>
  <si>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</si>
  <si>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</si>
  <si>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</si>
  <si>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</si>
  <si>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</si>
  <si>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</si>
  <si>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</si>
  <si>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</si>
  <si>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</si>
  <si>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</si>
  <si>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</si>
  <si>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</si>
  <si>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</si>
  <si>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</si>
  <si>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</si>
  <si>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</si>
  <si>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</si>
  <si>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</si>
  <si>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</si>
  <si>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</si>
  <si>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</si>
  <si>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</si>
  <si>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</si>
  <si>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</si>
  <si>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</si>
  <si>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</si>
  <si>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</si>
  <si>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</si>
  <si>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</si>
  <si>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</si>
  <si>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</si>
  <si>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</si>
  <si>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</si>
  <si>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</si>
  <si>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</si>
  <si>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</si>
  <si>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</si>
  <si>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</si>
  <si>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</si>
  <si>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</si>
  <si>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</si>
  <si>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</si>
  <si>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</si>
  <si>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</si>
  <si>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</si>
  <si>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</si>
  <si>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</si>
  <si>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</si>
  <si>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</si>
  <si>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</si>
  <si>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</si>
  <si>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</si>
  <si>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</si>
  <si>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</si>
  <si>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</si>
  <si>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</si>
  <si>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</si>
  <si>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</si>
  <si>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</si>
  <si>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</si>
  <si>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</si>
  <si>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</si>
  <si>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</si>
  <si>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</si>
  <si>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</si>
  <si>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</si>
  <si>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</si>
  <si>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</si>
  <si>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</si>
  <si>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</si>
  <si>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</si>
  <si>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</si>
  <si>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</si>
  <si>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</si>
  <si>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</si>
  <si>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</si>
  <si>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</si>
  <si>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</si>
  <si>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</si>
  <si>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</si>
  <si>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</si>
  <si>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</si>
  <si>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</si>
  <si>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</si>
  <si>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</si>
  <si>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</si>
  <si>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</si>
  <si>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</si>
  <si>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</si>
  <si>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</si>
  <si>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</si>
  <si>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</si>
  <si>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</si>
  <si>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</si>
  <si>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</si>
  <si>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</si>
  <si>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</si>
  <si>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</si>
  <si>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</si>
  <si>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</si>
  <si>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</si>
  <si>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</si>
  <si>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</si>
  <si>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</si>
  <si>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</si>
  <si>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</si>
  <si>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</si>
  <si>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</si>
  <si>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</si>
  <si>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</si>
  <si>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</si>
  <si>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</si>
  <si>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</si>
  <si>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</si>
  <si>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</si>
  <si>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</si>
  <si>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</si>
  <si>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</si>
  <si>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</si>
  <si>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</si>
  <si>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</si>
  <si>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</si>
  <si>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</si>
  <si>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</si>
  <si>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</si>
  <si>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</si>
  <si>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</si>
  <si>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</si>
  <si>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</si>
  <si>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</si>
  <si>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</si>
  <si>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</si>
  <si>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</si>
  <si>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</si>
  <si>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</si>
  <si>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</si>
  <si>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</si>
  <si>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</si>
  <si>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</si>
  <si>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</si>
  <si>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</si>
  <si>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</si>
  <si>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</si>
  <si>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</si>
  <si>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</si>
  <si>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</si>
  <si>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</si>
  <si>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</si>
  <si>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</si>
  <si>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</si>
  <si>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</si>
  <si>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</si>
  <si>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</si>
  <si>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</si>
  <si>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</si>
  <si>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</si>
  <si>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</si>
  <si>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</si>
  <si>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</si>
  <si>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</si>
  <si>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</si>
  <si>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</si>
  <si>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</si>
  <si>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</si>
  <si>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</si>
  <si>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</si>
  <si>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</si>
  <si>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</si>
  <si>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</si>
  <si>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</si>
  <si>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</si>
  <si>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</si>
  <si>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</si>
  <si>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</si>
  <si>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</si>
  <si>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</si>
  <si>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</si>
  <si>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</si>
  <si>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</si>
  <si>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</si>
  <si>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</si>
  <si>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</si>
  <si>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</si>
  <si>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</si>
  <si>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</si>
  <si>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</si>
  <si>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</si>
  <si>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</si>
  <si>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</si>
  <si>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</si>
  <si>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</si>
  <si>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</si>
  <si>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</si>
  <si>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</si>
  <si>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</si>
  <si>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</si>
  <si>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</si>
  <si>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</si>
  <si>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</si>
  <si>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</si>
  <si>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</si>
  <si>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</si>
  <si>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</si>
  <si>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</si>
  <si>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</si>
  <si>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</si>
  <si>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</si>
  <si>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</si>
  <si>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</si>
  <si>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</si>
  <si>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</si>
  <si>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</si>
  <si>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</si>
  <si>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</si>
  <si>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</si>
  <si>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</si>
  <si>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</si>
  <si>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</si>
  <si>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</si>
  <si>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</si>
  <si>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</si>
  <si>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</si>
  <si>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</si>
  <si>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</si>
  <si>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</si>
  <si>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</si>
  <si>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</si>
  <si>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</si>
  <si>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</si>
  <si>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</si>
  <si>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</si>
  <si>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</si>
  <si>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</si>
  <si>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</si>
  <si>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</si>
  <si>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</si>
  <si>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</si>
  <si>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</si>
  <si>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</si>
  <si>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</si>
  <si>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</si>
  <si>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</si>
  <si>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</si>
  <si>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</si>
  <si>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</si>
  <si>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</si>
  <si>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</si>
  <si>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</si>
  <si>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</si>
  <si>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</si>
  <si>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</si>
  <si>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</si>
  <si>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</si>
  <si>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</si>
  <si>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</si>
  <si>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</si>
  <si>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</si>
  <si>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</si>
  <si>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</si>
  <si>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</si>
  <si>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</si>
  <si>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</si>
  <si>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</si>
  <si>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</si>
  <si>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</si>
  <si>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</si>
  <si>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</si>
  <si>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</si>
  <si>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</si>
  <si>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</si>
  <si>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</si>
  <si>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</si>
  <si>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</si>
  <si>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</si>
  <si>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</si>
  <si>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</si>
  <si>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</si>
  <si>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</si>
  <si>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</si>
  <si>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</si>
  <si>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</si>
  <si>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</si>
  <si>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</si>
  <si>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</si>
  <si>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</si>
  <si>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</si>
  <si>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</si>
  <si>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</si>
  <si>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</si>
  <si>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</si>
  <si>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</si>
  <si>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</si>
  <si>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</si>
  <si>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</si>
  <si>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</si>
  <si>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</si>
  <si>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</si>
  <si>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</si>
  <si>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</si>
  <si>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</si>
  <si>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</si>
  <si>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</si>
  <si>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</si>
  <si>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</si>
  <si>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</si>
  <si>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</si>
  <si>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</si>
  <si>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</si>
  <si>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</si>
  <si>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</si>
  <si>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</si>
  <si>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</si>
  <si>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</si>
  <si>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</si>
  <si>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</si>
  <si>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</si>
  <si>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</si>
  <si>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</si>
  <si>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</si>
  <si>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</si>
  <si>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</si>
  <si>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</si>
  <si>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</si>
  <si>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</si>
  <si>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</si>
  <si>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</si>
  <si>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</si>
  <si>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</si>
  <si>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</si>
  <si>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</si>
  <si>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</si>
  <si>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</si>
  <si>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</si>
  <si>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</si>
  <si>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</si>
  <si>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</si>
  <si>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</si>
  <si>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</si>
  <si>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</si>
  <si>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</si>
  <si>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</si>
  <si>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</si>
  <si>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</si>
  <si>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</si>
  <si>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</si>
  <si>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</si>
  <si>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</si>
  <si>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</si>
  <si>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</si>
  <si>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</si>
  <si>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</si>
  <si>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</si>
  <si>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</si>
  <si>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</si>
  <si>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</si>
  <si>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</si>
  <si>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</si>
  <si>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</si>
  <si>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</si>
  <si>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</si>
  <si>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</si>
  <si>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</si>
  <si>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</si>
  <si>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</si>
  <si>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</si>
  <si>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</si>
  <si>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</si>
  <si>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</si>
  <si>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</si>
  <si>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</si>
  <si>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</si>
  <si>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</si>
  <si>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</si>
  <si>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</si>
  <si>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</si>
  <si>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</si>
  <si>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</si>
  <si>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</si>
  <si>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</si>
  <si>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</si>
  <si>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</si>
  <si>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</si>
  <si>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</si>
  <si>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</si>
  <si>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</si>
  <si>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</si>
  <si>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</si>
  <si>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</si>
  <si>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</si>
  <si>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</si>
  <si>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</si>
  <si>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</si>
  <si>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</si>
  <si>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</si>
  <si>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</si>
  <si>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</si>
  <si>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</si>
  <si>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</si>
  <si>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</si>
  <si>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</si>
  <si>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</si>
  <si>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</si>
  <si>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</si>
  <si>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</si>
  <si>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</si>
  <si>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</si>
  <si>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</si>
  <si>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</si>
  <si>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</si>
  <si>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</si>
  <si>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</si>
  <si>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</si>
  <si>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</si>
  <si>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</si>
  <si>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</si>
  <si>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</si>
  <si>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</si>
  <si>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</si>
  <si>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</si>
  <si>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</si>
  <si>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</si>
  <si>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</si>
  <si>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</si>
  <si>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</si>
  <si>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</si>
  <si>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</si>
  <si>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</si>
  <si>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</si>
  <si>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</si>
  <si>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</si>
  <si>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</si>
  <si>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</si>
  <si>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</si>
  <si>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</si>
  <si>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</si>
  <si>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</si>
  <si>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</si>
  <si>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</si>
  <si>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</si>
  <si>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</si>
  <si>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</si>
  <si>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</si>
  <si>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</si>
  <si>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</si>
  <si>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</si>
  <si>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</si>
  <si>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</si>
  <si>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</si>
  <si>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</si>
  <si>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</si>
  <si>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</si>
  <si>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</si>
  <si>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</si>
  <si>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</si>
  <si>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</si>
  <si>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</si>
  <si>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</si>
  <si>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</si>
  <si>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</si>
  <si>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</si>
  <si>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</si>
  <si>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</si>
  <si>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</si>
  <si>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</si>
  <si>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</si>
  <si>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</si>
  <si>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</si>
  <si>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</si>
  <si>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</si>
  <si>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</si>
  <si>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</si>
  <si>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</si>
  <si>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</si>
  <si>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</si>
  <si>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</si>
  <si>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</si>
  <si>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</si>
  <si>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</si>
  <si>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</si>
  <si>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</si>
  <si>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</si>
  <si>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</si>
  <si>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</si>
  <si>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</si>
  <si>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</si>
  <si>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</si>
  <si>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</si>
  <si>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</si>
  <si>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</si>
  <si>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</si>
  <si>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</si>
  <si>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</si>
  <si>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</si>
  <si>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</si>
  <si>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</si>
  <si>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</si>
  <si>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</si>
  <si>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</si>
  <si>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</si>
  <si>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</si>
  <si>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</si>
  <si>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</si>
  <si>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</si>
  <si>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</si>
  <si>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</si>
  <si>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</si>
  <si>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</si>
  <si>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</si>
  <si>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</si>
  <si>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</si>
  <si>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</si>
  <si>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</si>
  <si>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</si>
  <si>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</si>
  <si>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</si>
  <si>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</si>
  <si>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</si>
  <si>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</si>
  <si>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</si>
  <si>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</si>
  <si>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</si>
  <si>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</si>
  <si>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</si>
  <si>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</si>
  <si>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</si>
  <si>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</si>
  <si>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</si>
  <si>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</si>
  <si>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</si>
  <si>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</si>
  <si>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</si>
  <si>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</si>
  <si>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</si>
  <si>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</si>
  <si>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</si>
  <si>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</si>
  <si>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</si>
  <si>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</si>
  <si>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</si>
  <si>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</si>
  <si>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</si>
  <si>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</si>
  <si>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</si>
  <si>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</si>
  <si>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</si>
  <si>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</si>
  <si>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</si>
  <si>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</si>
  <si>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</si>
  <si>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</si>
  <si>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</si>
  <si>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</si>
  <si>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</si>
  <si>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</si>
  <si>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</si>
  <si>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</si>
  <si>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</si>
  <si>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</si>
  <si>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</si>
  <si>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</si>
  <si>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</si>
  <si>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</si>
  <si>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</si>
  <si>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</si>
  <si>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</si>
  <si>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</si>
  <si>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</si>
  <si>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</si>
  <si>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</si>
  <si>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</si>
  <si>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</si>
  <si>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</si>
  <si>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</si>
  <si>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</si>
  <si>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</si>
  <si>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</si>
  <si>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</si>
  <si>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</si>
  <si>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</si>
  <si>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</si>
  <si>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</si>
  <si>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</si>
  <si>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</si>
  <si>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</si>
  <si>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</si>
  <si>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</si>
  <si>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</si>
  <si>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</si>
  <si>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</si>
  <si>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</si>
  <si>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</si>
  <si>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</si>
  <si>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</si>
  <si>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</si>
  <si>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</si>
  <si>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</si>
  <si>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</si>
  <si>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</si>
  <si>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</si>
  <si>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</si>
  <si>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</si>
  <si>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</si>
  <si>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</si>
  <si>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</si>
  <si>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</si>
  <si>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</si>
  <si>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</si>
  <si>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</si>
  <si>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</si>
  <si>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</si>
  <si>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</si>
  <si>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</si>
  <si>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</si>
  <si>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</si>
  <si>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</si>
  <si>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</si>
  <si>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</si>
  <si>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</si>
  <si>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</si>
  <si>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</si>
  <si>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</si>
  <si>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</si>
  <si>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</si>
  <si>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</si>
  <si>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</si>
  <si>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</si>
  <si>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</si>
  <si>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</si>
  <si>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</si>
  <si>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</si>
  <si>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</si>
  <si>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</si>
  <si>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</si>
  <si>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</si>
  <si>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</si>
  <si>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</si>
  <si>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</si>
  <si>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</si>
  <si>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</si>
  <si>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</si>
  <si>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</si>
  <si>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</si>
  <si>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</si>
  <si>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</si>
  <si>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</si>
  <si>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</si>
  <si>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</si>
  <si>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</si>
  <si>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</si>
  <si>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</si>
  <si>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</si>
  <si>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</si>
  <si>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</si>
  <si>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</si>
  <si>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</si>
  <si>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</si>
  <si>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</si>
  <si>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</si>
  <si>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</si>
  <si>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</si>
  <si>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</si>
  <si>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</si>
  <si>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</si>
  <si>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</si>
  <si>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</si>
  <si>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</si>
  <si>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</si>
  <si>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</si>
  <si>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</si>
  <si>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</si>
  <si>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</si>
  <si>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</si>
  <si>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</si>
  <si>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</si>
  <si>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</si>
  <si>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</si>
  <si>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</si>
  <si>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</si>
  <si>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</si>
  <si>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</si>
  <si>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</si>
  <si>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</si>
  <si>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</si>
  <si>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</si>
  <si>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</si>
  <si>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</si>
  <si>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</si>
  <si>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</si>
  <si>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</si>
  <si>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</si>
  <si>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</si>
  <si>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</si>
  <si>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</si>
  <si>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</si>
  <si>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</si>
  <si>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</si>
  <si>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</si>
  <si>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</si>
  <si>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</si>
  <si>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</si>
  <si>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</si>
  <si>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</si>
  <si>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</si>
  <si>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</si>
  <si>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</si>
  <si>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</si>
  <si>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</si>
  <si>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</si>
  <si>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</si>
  <si>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</si>
  <si>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</si>
  <si>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</si>
  <si>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</si>
  <si>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</si>
  <si>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</si>
  <si>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</si>
  <si>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</si>
  <si>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</si>
  <si>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</si>
  <si>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</si>
  <si>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</si>
  <si>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</si>
  <si>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</si>
  <si>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</si>
  <si>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</si>
  <si>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</si>
  <si>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</si>
  <si>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</si>
  <si>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</si>
  <si>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</si>
  <si>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</si>
  <si>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</si>
  <si>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</si>
  <si>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</si>
  <si>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</si>
  <si>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</si>
  <si>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</si>
  <si>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</si>
  <si>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</si>
  <si>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</si>
  <si>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</si>
  <si>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</si>
  <si>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</si>
  <si>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</si>
  <si>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</si>
  <si>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</si>
  <si>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</si>
  <si>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</si>
  <si>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</si>
  <si>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</si>
  <si>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</si>
  <si>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</si>
  <si>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</si>
  <si>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</si>
  <si>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</si>
  <si>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</si>
  <si>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</si>
  <si>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</si>
  <si>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</si>
  <si>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</si>
  <si>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</si>
  <si>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</si>
  <si>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</si>
  <si>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</si>
  <si>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</si>
  <si>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</si>
  <si>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</si>
  <si>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</si>
  <si>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</si>
  <si>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</si>
  <si>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</si>
  <si>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</si>
  <si>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</si>
  <si>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</si>
  <si>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</si>
  <si>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</si>
  <si>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</si>
  <si>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</si>
  <si>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</si>
  <si>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</si>
  <si>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</si>
  <si>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</si>
  <si>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</si>
  <si>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</si>
  <si>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</si>
  <si>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</si>
  <si>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</si>
  <si>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</si>
  <si>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</si>
  <si>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</si>
  <si>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</si>
  <si>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</si>
  <si>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</si>
  <si>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</si>
  <si>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</si>
  <si>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</si>
  <si>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</si>
  <si>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</si>
  <si>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</si>
  <si>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</si>
  <si>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</si>
  <si>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</si>
  <si>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</si>
  <si>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</si>
  <si>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</si>
  <si>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</si>
  <si>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</si>
  <si>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</si>
  <si>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</si>
  <si>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</si>
  <si>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</si>
  <si>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</si>
  <si>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</si>
  <si>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</si>
  <si>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</si>
  <si>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</si>
  <si>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</si>
  <si>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</si>
  <si>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</si>
  <si>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</si>
  <si>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</si>
  <si>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</si>
  <si>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</si>
  <si>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</si>
  <si>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</si>
  <si>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</si>
  <si>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</si>
  <si>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</si>
  <si>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</si>
  <si>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</si>
  <si>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</si>
  <si>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</si>
  <si>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</si>
  <si>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</si>
  <si>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</si>
  <si>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</si>
  <si>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</si>
  <si>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</si>
  <si>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</si>
  <si>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</si>
  <si>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</si>
  <si>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</si>
  <si>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</si>
  <si>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</si>
  <si>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</si>
  <si>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</si>
  <si>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</si>
  <si>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</si>
  <si>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</si>
  <si>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</si>
  <si>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</si>
  <si>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</si>
  <si>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</si>
  <si>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</si>
  <si>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</si>
  <si>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</si>
  <si>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</si>
  <si>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</si>
  <si>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</si>
  <si>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</si>
  <si>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</si>
  <si>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</si>
  <si>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</si>
  <si>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</si>
  <si>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</si>
  <si>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</si>
  <si>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</si>
  <si>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</si>
  <si>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</si>
  <si>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</si>
  <si>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</si>
  <si>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</si>
  <si>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</si>
  <si>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</si>
  <si>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</si>
  <si>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</si>
  <si>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</si>
  <si>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</si>
  <si>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</si>
  <si>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</si>
  <si>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</si>
  <si>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</si>
  <si>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</si>
  <si>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</si>
  <si>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</si>
  <si>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</si>
  <si>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</si>
  <si>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</si>
  <si>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</si>
  <si>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</si>
  <si>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</si>
  <si>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</si>
  <si>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</si>
  <si>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</si>
  <si>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</si>
  <si>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</si>
  <si>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</si>
  <si>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</si>
  <si>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</si>
  <si>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</si>
  <si>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</si>
  <si>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</si>
  <si>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</si>
  <si>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</si>
  <si>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</si>
  <si>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</si>
  <si>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</si>
  <si>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</si>
  <si>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</si>
  <si>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</si>
  <si>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</si>
  <si>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</si>
  <si>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</si>
  <si>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</si>
  <si>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</si>
  <si>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</si>
  <si>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</si>
  <si>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</si>
  <si>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</si>
  <si>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</si>
  <si>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</si>
  <si>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</si>
  <si>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</si>
  <si>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</si>
  <si>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</si>
  <si>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</si>
  <si>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</si>
  <si>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</si>
  <si>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</si>
  <si>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</si>
  <si>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</si>
  <si>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</si>
  <si>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</si>
  <si>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</si>
  <si>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</si>
  <si>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</si>
  <si>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</si>
  <si>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</si>
  <si>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</si>
  <si>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</si>
  <si>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</si>
  <si>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</si>
  <si>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</si>
  <si>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</si>
  <si>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</si>
  <si>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</si>
  <si>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</si>
  <si>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</si>
  <si>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</si>
  <si>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</si>
  <si>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</si>
  <si>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</si>
  <si>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</si>
  <si>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</si>
  <si>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</si>
  <si>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</si>
  <si>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</si>
  <si>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</si>
  <si>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</si>
  <si>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</si>
  <si>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</si>
  <si>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</si>
  <si>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</si>
  <si>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</si>
  <si>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</si>
  <si>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</si>
  <si>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</si>
  <si>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</si>
  <si>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</si>
  <si>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</si>
  <si>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</si>
  <si>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</si>
  <si>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</si>
  <si>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</si>
  <si>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</si>
  <si>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</si>
  <si>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</si>
  <si>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</si>
  <si>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</si>
  <si>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</si>
  <si>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</si>
  <si>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</si>
  <si>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</si>
  <si>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</si>
  <si>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</si>
  <si>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</si>
  <si>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</si>
  <si>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</si>
  <si>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</si>
  <si>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</si>
  <si>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</si>
  <si>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</si>
  <si>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</si>
  <si>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</si>
  <si>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</si>
  <si>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</si>
  <si>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</si>
  <si>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</si>
  <si>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</si>
  <si>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</si>
  <si>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</si>
  <si>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</si>
  <si>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</si>
  <si>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</si>
  <si>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</si>
  <si>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</si>
  <si>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</si>
  <si>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</si>
  <si>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</si>
  <si>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</si>
  <si>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</si>
  <si>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</si>
  <si>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</si>
  <si>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</si>
  <si>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</si>
  <si>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</si>
  <si>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</si>
  <si>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</si>
  <si>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</si>
  <si>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</si>
  <si>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</si>
  <si>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</si>
  <si>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</si>
  <si>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</si>
  <si>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</si>
  <si>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</si>
  <si>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</si>
  <si>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</si>
  <si>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</si>
  <si>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</si>
  <si>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</si>
  <si>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</si>
  <si>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</si>
  <si>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</si>
  <si>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</si>
  <si>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</si>
  <si>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</si>
  <si>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</si>
  <si>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</si>
  <si>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</si>
  <si>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</si>
  <si>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</si>
  <si>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</si>
  <si>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</si>
  <si>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</si>
  <si>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</si>
  <si>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</si>
  <si>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</si>
  <si>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</si>
  <si>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</si>
  <si>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</si>
  <si>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</si>
  <si>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</si>
  <si>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</si>
  <si>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</si>
  <si>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</si>
  <si>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</si>
  <si>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</si>
  <si>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</si>
  <si>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</si>
  <si>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</si>
  <si>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</si>
  <si>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</si>
  <si>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</si>
  <si>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</si>
  <si>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</si>
  <si>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</si>
  <si>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</si>
  <si>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</si>
  <si>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</si>
  <si>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</si>
  <si>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</si>
  <si>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</si>
  <si>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</si>
  <si>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</si>
  <si>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</si>
  <si>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</si>
  <si>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</si>
  <si>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</si>
  <si>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</si>
  <si>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</si>
  <si>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</si>
  <si>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</si>
  <si>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</si>
  <si>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</si>
  <si>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</si>
  <si>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</si>
  <si>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</si>
  <si>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</si>
  <si>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</si>
  <si>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</si>
  <si>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</si>
  <si>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</si>
  <si>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</si>
  <si>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</si>
  <si>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</si>
  <si>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</si>
  <si>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</si>
  <si>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</si>
  <si>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</si>
  <si>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</si>
  <si>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</si>
  <si>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</si>
  <si>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</si>
  <si>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</si>
  <si>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</si>
  <si>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</si>
  <si>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</si>
  <si>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</si>
  <si>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</si>
  <si>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</si>
  <si>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</si>
  <si>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</si>
  <si>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</si>
  <si>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</si>
  <si>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</si>
  <si>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</si>
  <si>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</si>
  <si>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</si>
  <si>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</si>
  <si>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</si>
  <si>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</si>
  <si>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</si>
  <si>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</si>
  <si>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</si>
  <si>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</si>
  <si>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</si>
  <si>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</si>
  <si>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</si>
  <si>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</si>
  <si>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</si>
  <si>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</si>
  <si>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</si>
  <si>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</si>
  <si>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</si>
  <si>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</si>
  <si>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</si>
  <si>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</si>
  <si>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</si>
  <si>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</si>
  <si>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</si>
  <si>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</si>
  <si>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</si>
  <si>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</si>
  <si>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</si>
  <si>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</si>
  <si>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</si>
  <si>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</si>
  <si>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</si>
  <si>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</si>
  <si>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</si>
  <si>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</si>
  <si>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</si>
  <si>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</si>
  <si>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</si>
  <si>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</si>
  <si>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</si>
  <si>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</si>
  <si>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</si>
  <si>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</si>
  <si>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</si>
  <si>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</si>
  <si>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</si>
  <si>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</si>
  <si>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</si>
  <si>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</si>
  <si>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</si>
  <si>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</si>
  <si>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</si>
  <si>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</si>
  <si>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</si>
  <si>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</si>
  <si>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</si>
  <si>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</si>
  <si>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</si>
  <si>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</si>
  <si>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</si>
  <si>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</si>
  <si>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</si>
  <si>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</si>
  <si>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</si>
  <si>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</si>
  <si>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</si>
  <si>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</si>
  <si>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</si>
  <si>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</si>
  <si>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</si>
  <si>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</si>
  <si>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</si>
  <si>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</si>
  <si>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</si>
  <si>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</si>
  <si>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</si>
  <si>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</si>
  <si>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</si>
  <si>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</si>
  <si>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</si>
  <si>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</si>
  <si>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</si>
  <si>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</si>
  <si>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</si>
  <si>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</si>
  <si>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</si>
  <si>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</si>
  <si>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</si>
  <si>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</si>
  <si>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</si>
  <si>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</si>
  <si>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</si>
  <si>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</si>
  <si>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</si>
  <si>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</si>
  <si>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</si>
  <si>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</si>
  <si>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</si>
  <si>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</si>
  <si>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</si>
  <si>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</si>
  <si>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</si>
  <si>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</si>
  <si>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</si>
  <si>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</si>
  <si>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</si>
  <si>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</si>
  <si>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</si>
  <si>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</si>
  <si>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</si>
  <si>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</si>
  <si>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</si>
  <si>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</si>
  <si>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</si>
  <si>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</si>
  <si>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</si>
  <si>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</si>
  <si>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</si>
  <si>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</si>
  <si>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</si>
  <si>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</si>
  <si>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</si>
  <si>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</si>
  <si>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</si>
  <si>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</si>
  <si>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</si>
  <si>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</si>
  <si>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</si>
  <si>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</si>
  <si>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</si>
  <si>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</si>
  <si>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</si>
  <si>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</si>
  <si>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</si>
  <si>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</si>
  <si>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</si>
  <si>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</si>
  <si>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</si>
  <si>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</si>
  <si>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</si>
  <si>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</si>
  <si>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</si>
  <si>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</si>
  <si>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</si>
  <si>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</si>
  <si>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</si>
  <si>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</si>
  <si>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</si>
  <si>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</si>
  <si>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</si>
  <si>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</si>
  <si>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</si>
  <si>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</si>
  <si>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</si>
  <si>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</si>
  <si>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</si>
  <si>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</si>
  <si>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</si>
  <si>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</si>
  <si>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</si>
  <si>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</si>
  <si>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</si>
  <si>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</si>
  <si>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</si>
  <si>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</si>
  <si>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</si>
  <si>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</si>
  <si>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</si>
  <si>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</si>
  <si>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</si>
  <si>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</si>
  <si>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</si>
  <si>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</si>
  <si>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</si>
  <si>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</si>
  <si>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</si>
  <si>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</si>
  <si>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</si>
  <si>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</si>
  <si>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</si>
  <si>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</si>
  <si>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</si>
  <si>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</si>
  <si>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</si>
  <si>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</si>
  <si>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</si>
  <si>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</si>
  <si>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</si>
  <si>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</si>
  <si>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</si>
  <si>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</si>
  <si>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</si>
  <si>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</si>
  <si>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</si>
  <si>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</si>
  <si>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</si>
  <si>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</si>
  <si>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</si>
  <si>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</si>
  <si>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</si>
  <si>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</si>
  <si>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</si>
  <si>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</si>
  <si>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</si>
  <si>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</si>
  <si>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</si>
  <si>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</si>
  <si>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</si>
  <si>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</si>
  <si>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</si>
  <si>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</si>
  <si>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</si>
  <si>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</si>
  <si>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</si>
  <si>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</si>
  <si>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</si>
  <si>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</si>
  <si>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</si>
  <si>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</si>
  <si>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</si>
  <si>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</si>
  <si>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</si>
  <si>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</si>
  <si>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</si>
  <si>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</si>
  <si>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</si>
  <si>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</si>
  <si>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</si>
  <si>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</si>
  <si>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</si>
  <si>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</si>
  <si>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</si>
  <si>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</si>
  <si>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</si>
  <si>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</si>
  <si>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</si>
  <si>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</si>
  <si>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</si>
  <si>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</si>
  <si>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</si>
  <si>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</si>
  <si>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</si>
  <si>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</si>
  <si>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</si>
  <si>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</si>
  <si>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</si>
  <si>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</si>
  <si>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</si>
  <si>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</si>
  <si>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</si>
  <si>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</si>
  <si>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</si>
  <si>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</si>
  <si>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</si>
  <si>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</si>
  <si>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</si>
  <si>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</si>
  <si>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</si>
  <si>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</si>
  <si>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</si>
  <si>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</si>
  <si>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</si>
  <si>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</si>
  <si>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</si>
  <si>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</si>
  <si>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</si>
  <si>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</si>
  <si>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</si>
  <si>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</si>
  <si>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</si>
  <si>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</si>
  <si>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</si>
  <si>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</si>
  <si>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</si>
  <si>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</si>
  <si>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</si>
  <si>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</si>
  <si>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</si>
  <si>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</si>
  <si>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</si>
  <si>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</si>
  <si>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</si>
  <si>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</si>
  <si>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</si>
  <si>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</si>
  <si>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</si>
  <si>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</si>
  <si>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</si>
  <si>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</si>
  <si>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</si>
  <si>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</si>
  <si>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</si>
  <si>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</si>
  <si>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</si>
  <si>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</si>
  <si>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</si>
  <si>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</si>
  <si>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</si>
  <si>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</si>
  <si>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</si>
  <si>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</si>
  <si>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</si>
  <si>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</si>
  <si>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</si>
  <si>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</si>
  <si>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</si>
  <si>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</si>
  <si>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</si>
  <si>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</si>
  <si>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</si>
  <si>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</si>
  <si>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</si>
  <si>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</si>
  <si>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</si>
  <si>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</si>
  <si>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</si>
  <si>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</si>
  <si>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</si>
  <si>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</si>
  <si>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</si>
  <si>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</si>
  <si>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</si>
  <si>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</si>
  <si>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</si>
  <si>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</si>
  <si>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</si>
  <si>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</si>
  <si>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</si>
  <si>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</si>
  <si>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</si>
  <si>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</si>
  <si>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</si>
  <si>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</si>
  <si>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</si>
  <si>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</si>
  <si>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</si>
  <si>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</si>
  <si>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</si>
  <si>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</si>
  <si>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</si>
  <si>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</si>
  <si>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</si>
  <si>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</si>
  <si>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</si>
  <si>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</si>
  <si>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</si>
  <si>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</si>
  <si>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</si>
  <si>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</si>
  <si>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</si>
  <si>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</si>
  <si>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</si>
  <si>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</si>
  <si>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</si>
  <si>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</si>
  <si>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</si>
  <si>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</si>
  <si>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</si>
  <si>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</si>
  <si>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</si>
  <si>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</si>
  <si>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</si>
  <si>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</si>
  <si>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</si>
  <si>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</si>
  <si>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</si>
  <si>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</si>
  <si>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</si>
  <si>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</si>
  <si>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</si>
  <si>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</si>
  <si>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</si>
  <si>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</si>
  <si>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</si>
  <si>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</si>
  <si>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</si>
  <si>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</si>
  <si>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</si>
  <si>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</si>
  <si>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</si>
  <si>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</si>
  <si>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</si>
  <si>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</si>
  <si>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</si>
  <si>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</si>
  <si>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</si>
  <si>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</si>
  <si>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</si>
  <si>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</si>
  <si>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</si>
  <si>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</si>
  <si>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</si>
  <si>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</si>
  <si>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</si>
  <si>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</si>
  <si>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</si>
  <si>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</si>
  <si>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</si>
  <si>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</si>
  <si>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</si>
  <si>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</si>
  <si>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</si>
  <si>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</si>
  <si>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</si>
  <si>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</si>
  <si>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</si>
  <si>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</si>
  <si>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</si>
  <si>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</si>
  <si>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</si>
  <si>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</si>
  <si>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</si>
  <si>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</si>
  <si>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</si>
  <si>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</si>
  <si>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</si>
  <si>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</si>
  <si>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</si>
  <si>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</si>
  <si>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</si>
  <si>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</si>
  <si>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</si>
  <si>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</si>
  <si>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</si>
  <si>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</si>
  <si>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</si>
  <si>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</si>
  <si>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</si>
  <si>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</si>
  <si>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</si>
  <si>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</si>
  <si>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</si>
  <si>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</si>
  <si>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</si>
  <si>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</si>
  <si>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</si>
  <si>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</si>
  <si>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</si>
  <si>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</si>
  <si>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</si>
  <si>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</si>
  <si>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</si>
  <si>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</si>
  <si>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</si>
  <si>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</si>
  <si>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</si>
  <si>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</si>
  <si>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</si>
  <si>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</si>
  <si>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</si>
  <si>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</si>
  <si>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</si>
  <si>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</si>
  <si>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</si>
  <si>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</si>
  <si>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</si>
  <si>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</si>
  <si>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</si>
  <si>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</si>
  <si>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</si>
  <si>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</si>
  <si>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</si>
  <si>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</si>
  <si>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</si>
  <si>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</si>
  <si>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</si>
  <si>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</si>
  <si>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</si>
  <si>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</si>
  <si>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</si>
  <si>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</si>
  <si>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</si>
  <si>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</si>
  <si>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</si>
  <si>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</si>
  <si>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</si>
  <si>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</si>
  <si>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</si>
  <si>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</si>
  <si>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</si>
  <si>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</si>
  <si>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</si>
  <si>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</si>
  <si>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</si>
  <si>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</si>
  <si>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</si>
  <si>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</si>
  <si>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</si>
  <si>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</si>
  <si>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</si>
  <si>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</si>
  <si>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</si>
  <si>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</si>
  <si>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</si>
  <si>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</si>
  <si>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</si>
  <si>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</si>
  <si>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</si>
  <si>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</si>
  <si>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</si>
  <si>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</si>
  <si>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</si>
  <si>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</si>
  <si>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</si>
  <si>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</si>
  <si>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</si>
  <si>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</si>
  <si>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</si>
  <si>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</si>
  <si>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</si>
  <si>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</si>
  <si>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</si>
  <si>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</si>
  <si>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</si>
  <si>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</si>
  <si>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</si>
  <si>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</si>
  <si>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</si>
  <si>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</si>
  <si>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</si>
  <si>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</si>
  <si>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</si>
  <si>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</si>
  <si>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</si>
  <si>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</si>
  <si>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</si>
  <si>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</si>
  <si>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</si>
  <si>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</si>
  <si>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</si>
  <si>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</si>
  <si>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</si>
  <si>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</si>
  <si>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</si>
  <si>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</si>
  <si>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</si>
  <si>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</si>
  <si>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</si>
  <si>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</si>
  <si>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</si>
  <si>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</si>
  <si>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</si>
  <si>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</si>
  <si>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</si>
  <si>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</si>
  <si>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</si>
  <si>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</si>
  <si>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</si>
  <si>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</si>
  <si>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</si>
  <si>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</si>
  <si>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</si>
  <si>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</si>
  <si>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</si>
  <si>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</si>
  <si>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</si>
  <si>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</si>
  <si>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</si>
  <si>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</si>
  <si>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</si>
  <si>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</si>
  <si>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</si>
  <si>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</si>
  <si>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</si>
  <si>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</si>
  <si>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</si>
  <si>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</si>
  <si>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</si>
  <si>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</si>
  <si>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</si>
  <si>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</si>
  <si>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</si>
  <si>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</si>
  <si>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</si>
  <si>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</si>
  <si>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</si>
  <si>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</si>
  <si>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</si>
  <si>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</si>
  <si>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</si>
  <si>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</si>
  <si>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</si>
  <si>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</si>
  <si>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</si>
  <si>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</si>
  <si>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</si>
  <si>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</si>
  <si>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</si>
  <si>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</si>
  <si>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</si>
  <si>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</si>
  <si>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</si>
  <si>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</si>
  <si>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</si>
  <si>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</si>
  <si>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</si>
  <si>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</si>
  <si>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</si>
  <si>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</si>
  <si>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</si>
  <si>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</si>
  <si>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</si>
  <si>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</si>
  <si>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</si>
  <si>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</si>
  <si>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</si>
  <si>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</si>
  <si>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</si>
  <si>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</si>
  <si>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</si>
  <si>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</si>
  <si>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</si>
  <si>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</si>
  <si>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</si>
  <si>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</si>
  <si>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</si>
  <si>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</si>
  <si>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</si>
  <si>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</si>
  <si>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</si>
  <si>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</si>
  <si>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</si>
  <si>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</si>
  <si>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</si>
  <si>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</si>
  <si>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</si>
  <si>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</si>
  <si>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</si>
  <si>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</si>
  <si>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</si>
  <si>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</si>
  <si>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</si>
  <si>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</si>
  <si>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</si>
  <si>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</si>
  <si>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</si>
  <si>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</si>
  <si>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</si>
  <si>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</si>
  <si>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</si>
  <si>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</si>
  <si>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</si>
  <si>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</si>
  <si>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</si>
  <si>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</si>
  <si>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</si>
  <si>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</si>
  <si>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</si>
  <si>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</si>
  <si>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</si>
  <si>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</si>
  <si>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</si>
  <si>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</si>
  <si>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</si>
  <si>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</si>
  <si>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</si>
  <si>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</si>
  <si>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</si>
  <si>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</si>
  <si>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</si>
  <si>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</si>
  <si>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</si>
  <si>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</si>
  <si>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</si>
  <si>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</si>
  <si>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</si>
  <si>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</si>
  <si>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</si>
  <si>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</si>
  <si>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</si>
  <si>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</si>
  <si>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</si>
  <si>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</si>
  <si>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</si>
  <si>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</si>
  <si>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</si>
  <si>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</si>
  <si>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</si>
  <si>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</si>
  <si>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</si>
  <si>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</si>
  <si>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</si>
  <si>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</si>
  <si>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</si>
  <si>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</si>
  <si>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</si>
  <si>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</si>
  <si>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</si>
  <si>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</si>
  <si>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</si>
  <si>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</si>
  <si>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</si>
  <si>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</si>
  <si>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</si>
  <si>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</si>
  <si>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</si>
  <si>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</si>
  <si>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</si>
  <si>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</si>
  <si>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</si>
  <si>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</si>
  <si>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</si>
  <si>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</si>
  <si>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</si>
  <si>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</si>
  <si>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</si>
  <si>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</si>
  <si>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</si>
  <si>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</si>
  <si>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</si>
  <si>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</si>
  <si>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</si>
  <si>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</si>
  <si>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</si>
  <si>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</si>
  <si>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</si>
  <si>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</si>
  <si>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</si>
  <si>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</si>
  <si>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</si>
  <si>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</si>
  <si>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</si>
  <si>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</si>
  <si>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</si>
  <si>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</si>
  <si>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</si>
  <si>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</si>
  <si>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</si>
  <si>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</si>
  <si>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</si>
  <si>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</si>
  <si>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</si>
  <si>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</si>
  <si>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</si>
  <si>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</si>
  <si>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</si>
  <si>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</si>
  <si>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</si>
  <si>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</si>
  <si>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</si>
  <si>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</si>
  <si>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</si>
  <si>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</si>
  <si>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</si>
  <si>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</si>
  <si>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</si>
  <si>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</si>
  <si>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</si>
  <si>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</si>
  <si>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</si>
  <si>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</si>
  <si>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</si>
  <si>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</si>
  <si>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</si>
  <si>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</si>
  <si>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</si>
  <si>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</si>
  <si>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</si>
  <si>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</si>
  <si>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</si>
  <si>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</si>
  <si>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</si>
  <si>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</si>
  <si>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</si>
  <si>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</si>
  <si>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</si>
  <si>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</si>
  <si>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</si>
  <si>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</si>
  <si>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</si>
  <si>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</si>
  <si>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</si>
  <si>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</si>
  <si>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</si>
  <si>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</si>
  <si>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</si>
  <si>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</si>
  <si>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</si>
  <si>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</si>
  <si>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</si>
  <si>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</si>
  <si>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</si>
  <si>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</si>
  <si>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</si>
  <si>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</si>
  <si>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</si>
  <si>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</si>
  <si>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</si>
  <si>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</si>
  <si>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</si>
  <si>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</si>
  <si>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</si>
  <si>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</si>
  <si>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</si>
  <si>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</si>
  <si>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</si>
  <si>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</si>
  <si>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</si>
  <si>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</si>
  <si>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</si>
  <si>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</si>
  <si>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</si>
  <si>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</si>
  <si>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</si>
  <si>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</si>
  <si>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</si>
  <si>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</si>
  <si>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</si>
  <si>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</si>
  <si>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</si>
  <si>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</si>
  <si>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</si>
  <si>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</si>
  <si>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</si>
  <si>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</si>
  <si>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</si>
  <si>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</si>
  <si>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</si>
  <si>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</si>
  <si>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</si>
  <si>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</si>
  <si>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</si>
  <si>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</si>
  <si>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</si>
  <si>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</si>
  <si>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</si>
  <si>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</si>
  <si>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</si>
  <si>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</si>
  <si>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</si>
  <si>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</si>
  <si>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</si>
  <si>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</si>
  <si>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</si>
  <si>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</si>
  <si>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</si>
  <si>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</si>
  <si>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</si>
  <si>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</si>
  <si>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</si>
  <si>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</si>
  <si>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</si>
  <si>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</si>
  <si>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</si>
  <si>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</si>
  <si>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</si>
  <si>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</si>
  <si>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</si>
  <si>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</si>
  <si>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</si>
  <si>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</si>
  <si>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</si>
  <si>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</si>
  <si>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</si>
  <si>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</si>
  <si>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</si>
  <si>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</si>
  <si>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</si>
  <si>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</si>
  <si>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</si>
  <si>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</si>
  <si>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</si>
  <si>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</si>
  <si>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</si>
  <si>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</si>
  <si>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</si>
  <si>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</si>
  <si>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</si>
  <si>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</si>
  <si>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</si>
  <si>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</si>
  <si>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</si>
  <si>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</si>
  <si>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</si>
  <si>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</si>
  <si>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</si>
  <si>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</si>
  <si>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</si>
  <si>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</si>
  <si>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</si>
  <si>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</si>
  <si>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</si>
  <si>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</si>
  <si>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</si>
  <si>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</si>
  <si>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</si>
  <si>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</si>
  <si>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</si>
  <si>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</si>
  <si>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</si>
  <si>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</si>
  <si>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</si>
  <si>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</si>
  <si>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</si>
  <si>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</si>
  <si>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</si>
  <si>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</si>
  <si>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</si>
  <si>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</si>
  <si>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</si>
  <si>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</si>
  <si>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</si>
  <si>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</si>
  <si>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</si>
  <si>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</si>
  <si>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</si>
  <si>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</si>
  <si>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</si>
  <si>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</si>
  <si>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</si>
  <si>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</si>
  <si>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</si>
  <si>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</si>
  <si>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</si>
  <si>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</si>
  <si>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</si>
  <si>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</si>
  <si>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</si>
  <si>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</si>
  <si>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</si>
  <si>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</si>
  <si>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</si>
  <si>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</si>
  <si>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</si>
  <si>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</si>
  <si>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</si>
  <si>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</si>
  <si>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</si>
  <si>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</si>
  <si>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</si>
  <si>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</si>
  <si>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</si>
  <si>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</si>
  <si>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</si>
  <si>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</si>
  <si>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</si>
  <si>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</si>
  <si>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</si>
  <si>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</si>
  <si>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</si>
  <si>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</si>
  <si>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</si>
  <si>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</si>
  <si>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</si>
  <si>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</si>
  <si>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</si>
  <si>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</si>
  <si>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</si>
  <si>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</si>
  <si>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</si>
  <si>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</si>
  <si>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</si>
  <si>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</si>
  <si>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</si>
  <si>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</si>
  <si>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</si>
  <si>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</si>
  <si>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</si>
  <si>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</si>
  <si>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</si>
  <si>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</si>
  <si>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</si>
  <si>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</si>
  <si>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</si>
  <si>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</si>
  <si>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</si>
  <si>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</si>
  <si>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</si>
  <si>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</si>
  <si>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</si>
  <si>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</si>
  <si>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</si>
  <si>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</si>
  <si>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</si>
  <si>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</si>
  <si>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</si>
  <si>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</si>
  <si>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</si>
  <si>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</si>
  <si>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</si>
  <si>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</si>
  <si>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</si>
  <si>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</si>
  <si>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</si>
  <si>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</si>
  <si>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</si>
  <si>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</si>
  <si>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</si>
  <si>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</si>
  <si>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</si>
  <si>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</si>
  <si>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</si>
  <si>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</si>
  <si>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</si>
  <si>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</si>
  <si>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</si>
  <si>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</si>
  <si>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</si>
  <si>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</si>
  <si>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</si>
  <si>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</si>
  <si>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</si>
  <si>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</si>
  <si>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</si>
  <si>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</si>
  <si>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</si>
  <si>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</si>
  <si>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</si>
  <si>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</si>
  <si>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</si>
  <si>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</si>
  <si>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</si>
  <si>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</si>
  <si>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</si>
  <si>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</si>
  <si>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</si>
  <si>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</si>
  <si>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</si>
  <si>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</si>
  <si>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</si>
  <si>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</si>
  <si>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</si>
  <si>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</si>
  <si>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</si>
  <si>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</si>
  <si>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</si>
  <si>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</si>
  <si>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</si>
  <si>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</si>
  <si>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</si>
  <si>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</si>
  <si>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</si>
  <si>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</si>
  <si>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</si>
  <si>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</si>
  <si>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</si>
  <si>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</si>
  <si>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</si>
  <si>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</si>
  <si>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</si>
  <si>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</si>
  <si>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</si>
  <si>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</si>
  <si>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</si>
  <si>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</si>
  <si>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</si>
  <si>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</si>
  <si>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</si>
  <si>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</si>
  <si>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</si>
  <si>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</si>
  <si>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</si>
  <si>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</si>
  <si>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</si>
  <si>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</si>
  <si>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</si>
  <si>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</si>
  <si>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</si>
  <si>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</si>
  <si>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</si>
  <si>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</si>
  <si>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</si>
  <si>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</si>
  <si>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</si>
  <si>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</si>
  <si>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</si>
  <si>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</si>
  <si>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</si>
  <si>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</si>
  <si>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</si>
  <si>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</si>
  <si>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</si>
  <si>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</si>
  <si>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</si>
  <si>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</si>
  <si>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</si>
  <si>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</si>
  <si>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</si>
  <si>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</si>
  <si>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</si>
  <si>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</si>
  <si>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</si>
  <si>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</si>
  <si>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</si>
  <si>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</si>
  <si>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</si>
  <si>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</si>
  <si>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</si>
  <si>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</si>
  <si>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</si>
  <si>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</si>
  <si>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</si>
  <si>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</si>
  <si>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</si>
  <si>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</si>
  <si>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</si>
  <si>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</si>
  <si>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</si>
  <si>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</si>
  <si>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</si>
  <si>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</si>
  <si>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</si>
  <si>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</si>
  <si>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</si>
  <si>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</si>
  <si>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</si>
  <si>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</si>
  <si>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</si>
  <si>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</si>
  <si>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</si>
  <si>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</si>
  <si>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</si>
  <si>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</si>
  <si>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</si>
  <si>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</si>
  <si>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</si>
  <si>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</si>
  <si>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</si>
  <si>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</si>
  <si>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</si>
  <si>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</si>
  <si>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</si>
  <si>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</si>
  <si>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</si>
  <si>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</si>
  <si>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</si>
  <si>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</si>
  <si>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</si>
  <si>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</si>
  <si>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</si>
  <si>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</si>
  <si>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</si>
  <si>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</si>
  <si>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</si>
  <si>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</si>
  <si>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</si>
  <si>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</si>
  <si>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</si>
  <si>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</si>
  <si>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</si>
  <si>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</si>
  <si>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</si>
  <si>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</si>
  <si>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</si>
  <si>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</si>
  <si>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</si>
  <si>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</si>
  <si>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</si>
  <si>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</si>
  <si>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</si>
  <si>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</si>
  <si>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</si>
  <si>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</si>
  <si>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</si>
  <si>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</si>
  <si>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</si>
  <si>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</si>
  <si>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</si>
  <si>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</si>
  <si>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</si>
  <si>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</si>
  <si>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</si>
  <si>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</si>
  <si>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</si>
  <si>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</si>
  <si>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</si>
  <si>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</si>
  <si>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</si>
  <si>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</si>
  <si>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</si>
  <si>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</si>
  <si>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</si>
  <si>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</si>
  <si>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</si>
  <si>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</si>
  <si>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</si>
  <si>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</si>
  <si>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</si>
  <si>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</si>
  <si>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</si>
  <si>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</si>
  <si>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</si>
  <si>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</si>
  <si>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</si>
  <si>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</si>
  <si>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</si>
  <si>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</si>
  <si>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</si>
  <si>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</si>
  <si>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</si>
  <si>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</si>
  <si>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</si>
  <si>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</si>
  <si>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</si>
  <si>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</si>
  <si>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</si>
  <si>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</si>
  <si>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</si>
  <si>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</si>
  <si>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</si>
  <si>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</si>
  <si>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</si>
  <si>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</si>
  <si>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</si>
  <si>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</si>
  <si>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</si>
  <si>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</si>
  <si>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</si>
  <si>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</si>
  <si>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</si>
  <si>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</si>
  <si>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</si>
  <si>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</si>
  <si>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</si>
  <si>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</si>
  <si>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</si>
  <si>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</si>
  <si>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</si>
  <si>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</si>
  <si>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</si>
  <si>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</si>
  <si>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</si>
  <si>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</si>
  <si>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</si>
  <si>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</si>
  <si>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</si>
  <si>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</si>
  <si>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</si>
  <si>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</si>
  <si>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</si>
  <si>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</si>
  <si>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</si>
  <si>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</si>
  <si>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</si>
  <si>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</si>
  <si>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</si>
  <si>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</si>
  <si>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</si>
  <si>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</si>
  <si>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</si>
  <si>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</si>
  <si>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</si>
  <si>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</si>
  <si>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</si>
  <si>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</si>
  <si>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</si>
  <si>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</si>
  <si>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</si>
  <si>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</si>
  <si>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</si>
  <si>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</si>
  <si>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</si>
  <si>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</si>
  <si>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</si>
  <si>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</si>
  <si>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</si>
  <si>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</si>
  <si>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</si>
  <si>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</si>
  <si>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</si>
  <si>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</si>
  <si>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</si>
  <si>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</si>
  <si>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</si>
  <si>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</si>
  <si>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</si>
  <si>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</si>
  <si>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</si>
  <si>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</si>
  <si>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</si>
  <si>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</si>
  <si>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</si>
  <si>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</si>
  <si>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</si>
  <si>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</si>
  <si>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</si>
  <si>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</si>
  <si>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</si>
  <si>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</si>
  <si>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</si>
  <si>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</si>
  <si>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</si>
  <si>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</si>
  <si>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</si>
  <si>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</si>
  <si>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</si>
  <si>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</si>
  <si>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</si>
  <si>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</si>
  <si>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</si>
  <si>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</si>
  <si>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</si>
  <si>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</si>
  <si>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</si>
  <si>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</si>
  <si>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</si>
  <si>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</si>
  <si>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</si>
  <si>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</si>
  <si>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</si>
  <si>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</si>
  <si>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</si>
  <si>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</si>
  <si>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</si>
  <si>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</si>
  <si>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</si>
  <si>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</si>
  <si>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</si>
  <si>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</si>
  <si>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</si>
  <si>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</si>
  <si>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</si>
  <si>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</si>
  <si>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</si>
  <si>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</si>
  <si>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</si>
  <si>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</si>
  <si>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</si>
  <si>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</si>
  <si>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</si>
  <si>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</si>
  <si>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</si>
  <si>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</si>
  <si>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</si>
  <si>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</si>
  <si>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</si>
  <si>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</si>
  <si>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</si>
  <si>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</si>
  <si>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</si>
  <si>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</si>
  <si>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</si>
  <si>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</si>
  <si>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</si>
  <si>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</si>
  <si>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</si>
  <si>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</si>
  <si>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</si>
  <si>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</si>
  <si>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</si>
  <si>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</si>
  <si>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</si>
  <si>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</si>
  <si>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</si>
  <si>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</si>
  <si>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</si>
  <si>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</si>
  <si>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</si>
  <si>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</si>
  <si>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</si>
  <si>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</si>
  <si>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</si>
  <si>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</si>
  <si>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</si>
  <si>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</si>
  <si>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</si>
  <si>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</si>
  <si>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</si>
  <si>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</si>
  <si>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</si>
  <si>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</si>
  <si>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</si>
  <si>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</si>
  <si>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</si>
  <si>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</si>
  <si>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</si>
  <si>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</si>
  <si>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</si>
  <si>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</si>
  <si>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</si>
  <si>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</si>
  <si>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</si>
  <si>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</si>
  <si>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</si>
  <si>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</si>
  <si>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</si>
  <si>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</si>
  <si>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</si>
  <si>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</si>
  <si>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</si>
  <si>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</si>
  <si>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</si>
  <si>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</si>
  <si>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</si>
  <si>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</si>
  <si>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</si>
  <si>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</si>
  <si>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</si>
  <si>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</si>
  <si>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</si>
  <si>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</si>
  <si>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</si>
  <si>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</si>
  <si>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</si>
  <si>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</si>
  <si>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</si>
  <si>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</si>
  <si>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</si>
  <si>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</si>
  <si>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</si>
  <si>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</si>
  <si>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</si>
  <si>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</si>
  <si>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</si>
  <si>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</si>
  <si>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</si>
  <si>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</si>
  <si>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</si>
  <si>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</si>
  <si>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</si>
  <si>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</si>
  <si>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</si>
  <si>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</si>
  <si>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</si>
  <si>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</si>
  <si>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</si>
  <si>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</si>
  <si>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</si>
  <si>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</si>
  <si>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</si>
  <si>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</si>
  <si>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</si>
  <si>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</si>
  <si>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</si>
  <si>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</si>
  <si>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</si>
  <si>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</si>
  <si>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</si>
  <si>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</si>
  <si>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</si>
  <si>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</si>
  <si>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</si>
  <si>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</si>
  <si>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</si>
  <si>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</si>
  <si>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</si>
  <si>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</si>
  <si>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</si>
  <si>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</si>
  <si>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</si>
  <si>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</si>
  <si>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</si>
  <si>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</si>
  <si>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</si>
  <si>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</si>
  <si>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</si>
  <si>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</si>
  <si>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</si>
  <si>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</si>
  <si>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</si>
  <si>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</si>
  <si>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</si>
  <si>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</si>
  <si>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</si>
  <si>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</si>
  <si>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</si>
  <si>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</si>
  <si>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</si>
  <si>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</si>
  <si>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</si>
  <si>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</si>
  <si>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</si>
  <si>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</si>
  <si>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</si>
  <si>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</si>
  <si>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</si>
  <si>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</si>
  <si>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</si>
  <si>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</si>
  <si>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</si>
  <si>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</si>
  <si>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</si>
  <si>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</si>
  <si>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</si>
  <si>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</si>
  <si>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</si>
  <si>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</si>
  <si>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</si>
  <si>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</si>
  <si>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</si>
  <si>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</si>
  <si>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</si>
  <si>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</si>
  <si>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</si>
  <si>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</si>
  <si>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</si>
  <si>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</si>
  <si>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</si>
  <si>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</si>
  <si>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</si>
  <si>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</si>
  <si>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</si>
  <si>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</si>
  <si>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</si>
  <si>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</si>
  <si>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</si>
  <si>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</si>
  <si>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</si>
  <si>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</si>
  <si>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</si>
  <si>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</si>
  <si>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</si>
  <si>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</si>
  <si>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</si>
  <si>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</si>
  <si>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</si>
  <si>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</si>
  <si>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</si>
  <si>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</si>
  <si>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</si>
  <si>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</si>
  <si>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</si>
  <si>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</si>
  <si>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</si>
  <si>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</si>
  <si>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</si>
  <si>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</si>
  <si>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</si>
  <si>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</si>
  <si>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</si>
  <si>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</si>
  <si>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</si>
  <si>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</si>
  <si>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</si>
  <si>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</si>
  <si>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</si>
  <si>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</si>
  <si>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</si>
  <si>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</si>
  <si>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</si>
  <si>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</si>
  <si>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</si>
  <si>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</si>
  <si>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</si>
  <si>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</si>
  <si>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</si>
  <si>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</si>
  <si>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</si>
  <si>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</si>
  <si>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</si>
  <si>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</si>
  <si>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</si>
  <si>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</si>
  <si>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</si>
  <si>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</si>
  <si>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</si>
  <si>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</si>
  <si>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</si>
  <si>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</si>
  <si>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</si>
  <si>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</si>
  <si>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</si>
  <si>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</si>
  <si>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</si>
  <si>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</si>
  <si>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</si>
  <si>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</si>
  <si>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</si>
  <si>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</si>
  <si>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</si>
  <si>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</si>
  <si>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</si>
  <si>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</si>
  <si>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</si>
  <si>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</si>
  <si>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</si>
  <si>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</si>
  <si>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</si>
  <si>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</si>
  <si>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</si>
  <si>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</si>
  <si>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</si>
  <si>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</si>
  <si>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</si>
  <si>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</si>
  <si>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</si>
  <si>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</si>
  <si>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</si>
  <si>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</si>
  <si>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</si>
  <si>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</si>
  <si>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</si>
  <si>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</si>
  <si>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</si>
  <si>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</si>
  <si>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</si>
  <si>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</si>
  <si>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</si>
  <si>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</si>
  <si>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</si>
  <si>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</si>
  <si>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</si>
  <si>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</si>
  <si>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</si>
  <si>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</si>
  <si>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</si>
  <si>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</si>
  <si>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</si>
  <si>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</si>
  <si>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</si>
  <si>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</si>
  <si>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</si>
  <si>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</si>
  <si>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</si>
  <si>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</si>
  <si>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</si>
  <si>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</si>
  <si>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</si>
  <si>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</si>
  <si>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</si>
  <si>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</si>
  <si>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</si>
  <si>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</si>
  <si>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</si>
  <si>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</si>
  <si>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</si>
  <si>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</si>
  <si>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</si>
  <si>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</si>
  <si>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</si>
  <si>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</si>
  <si>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</si>
  <si>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</si>
  <si>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</si>
  <si>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</si>
  <si>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</si>
  <si>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</si>
  <si>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</si>
  <si>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</si>
  <si>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</si>
  <si>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</si>
  <si>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</si>
  <si>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</si>
  <si>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</si>
  <si>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</si>
  <si>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</si>
  <si>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</si>
  <si>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</si>
  <si>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</si>
  <si>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</si>
  <si>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</si>
  <si>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</si>
  <si>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</si>
  <si>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</si>
  <si>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</si>
  <si>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</si>
  <si>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</si>
  <si>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</si>
  <si>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</si>
  <si>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</si>
  <si>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</si>
  <si>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</si>
  <si>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</si>
  <si>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</si>
  <si>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</si>
  <si>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</si>
  <si>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</si>
  <si>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</si>
  <si>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</si>
  <si>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</si>
  <si>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</si>
  <si>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</si>
  <si>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</si>
  <si>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</si>
  <si>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</si>
  <si>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</si>
  <si>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</si>
  <si>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</si>
  <si>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</si>
  <si>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</si>
  <si>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</si>
  <si>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</si>
  <si>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</si>
  <si>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</si>
  <si>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</si>
  <si>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</si>
  <si>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</si>
  <si>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</si>
  <si>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</si>
  <si>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</si>
  <si>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</si>
  <si>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</si>
  <si>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</si>
  <si>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</si>
  <si>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</si>
  <si>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</si>
  <si>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</si>
  <si>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</si>
  <si>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</si>
  <si>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</si>
  <si>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</si>
  <si>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</si>
  <si>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</si>
  <si>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</si>
  <si>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</si>
  <si>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</si>
  <si>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</si>
  <si>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</si>
  <si>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</si>
  <si>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</si>
  <si>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</si>
  <si>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</si>
  <si>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</si>
  <si>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</si>
  <si>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</si>
  <si>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</si>
  <si>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</si>
  <si>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</si>
  <si>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</si>
  <si>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</si>
  <si>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</si>
  <si>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</si>
  <si>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</si>
  <si>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</si>
  <si>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</si>
  <si>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</si>
  <si>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</si>
  <si>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</si>
  <si>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</si>
  <si>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</si>
  <si>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</si>
  <si>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</si>
  <si>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</si>
  <si>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</si>
  <si>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</si>
  <si>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</si>
  <si>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</si>
  <si>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</si>
  <si>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</si>
  <si>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</si>
  <si>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</si>
  <si>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</si>
  <si>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</si>
  <si>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</si>
  <si>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</si>
  <si>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</si>
  <si>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</si>
  <si>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</si>
  <si>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</si>
  <si>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</si>
  <si>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</si>
  <si>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</si>
  <si>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</si>
  <si>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</si>
  <si>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</si>
  <si>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</si>
  <si>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</si>
  <si>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</si>
  <si>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</si>
  <si>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</si>
  <si>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</si>
  <si>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</si>
  <si>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</si>
  <si>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</si>
  <si>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</si>
  <si>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</si>
  <si>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</si>
  <si>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</si>
  <si>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</si>
  <si>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</si>
  <si>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</si>
  <si>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</si>
  <si>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</si>
  <si>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</si>
  <si>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</si>
  <si>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</si>
  <si>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</si>
  <si>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</si>
  <si>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</si>
  <si>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</si>
  <si>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</si>
  <si>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</si>
  <si>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</si>
  <si>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</si>
  <si>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</si>
  <si>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</si>
  <si>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</si>
  <si>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</si>
  <si>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</si>
  <si>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</si>
  <si>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</si>
  <si>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</si>
  <si>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</si>
  <si>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</si>
  <si>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</si>
  <si>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</si>
  <si>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</si>
  <si>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</si>
  <si>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</si>
  <si>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</si>
  <si>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</si>
  <si>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</si>
  <si>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</si>
  <si>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</si>
  <si>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</si>
  <si>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</si>
  <si>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</si>
  <si>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</si>
  <si>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</si>
  <si>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</si>
  <si>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</si>
  <si>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</si>
  <si>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</si>
  <si>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</si>
  <si>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</si>
  <si>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</si>
  <si>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</si>
  <si>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</si>
  <si>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</si>
  <si>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</si>
  <si>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</si>
  <si>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</si>
  <si>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</si>
  <si>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</si>
  <si>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</si>
  <si>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</si>
  <si>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</si>
  <si>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</si>
  <si>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</si>
  <si>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</si>
  <si>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</si>
  <si>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</si>
  <si>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</si>
  <si>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</si>
  <si>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</si>
  <si>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</si>
  <si>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</si>
  <si>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</si>
  <si>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</si>
  <si>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</si>
  <si>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</si>
  <si>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</si>
  <si>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</si>
  <si>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</si>
  <si>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</si>
  <si>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</si>
  <si>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</si>
  <si>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</si>
  <si>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</si>
  <si>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</si>
  <si>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</si>
  <si>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</si>
  <si>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</si>
  <si>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</si>
  <si>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</si>
  <si>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</si>
  <si>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</si>
  <si>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</si>
  <si>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</si>
  <si>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</si>
  <si>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</si>
  <si>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</si>
  <si>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</si>
  <si>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</si>
  <si>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</si>
  <si>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</si>
  <si>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</si>
  <si>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</si>
  <si>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</si>
  <si>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</si>
  <si>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</si>
  <si>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</si>
  <si>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</si>
  <si>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</si>
  <si>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</si>
  <si>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</si>
  <si>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</si>
  <si>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</si>
  <si>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</si>
  <si>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</si>
  <si>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</si>
  <si>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</si>
  <si>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</si>
  <si>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</si>
  <si>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</si>
  <si>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</si>
  <si>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</si>
  <si>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</si>
  <si>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</si>
  <si>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</si>
  <si>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</si>
  <si>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</si>
  <si>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</si>
  <si>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</si>
  <si>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</si>
  <si>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</si>
  <si>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</si>
  <si>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</si>
  <si>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</si>
  <si>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</si>
  <si>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</si>
  <si>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</si>
  <si>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</si>
  <si>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</si>
  <si>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</si>
  <si>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</si>
  <si>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</si>
  <si>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</si>
  <si>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</si>
  <si>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</si>
  <si>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</si>
  <si>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</si>
  <si>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</si>
  <si>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</si>
  <si>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</si>
  <si>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</si>
  <si>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</si>
  <si>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</si>
  <si>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</si>
  <si>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</si>
  <si>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</si>
  <si>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</si>
  <si>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</si>
  <si>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</si>
  <si>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</si>
  <si>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</si>
  <si>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</si>
  <si>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</si>
  <si>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</si>
  <si>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</si>
  <si>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</si>
  <si>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</si>
  <si>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</si>
  <si>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</si>
  <si>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</si>
  <si>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</si>
  <si>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</si>
  <si>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</si>
  <si>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</si>
  <si>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</si>
  <si>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</si>
  <si>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</si>
  <si>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</si>
  <si>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</si>
  <si>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</si>
  <si>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</si>
  <si>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</si>
  <si>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</si>
  <si>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</si>
  <si>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</si>
  <si>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</si>
  <si>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</si>
  <si>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</si>
  <si>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</si>
  <si>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</si>
  <si>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</si>
  <si>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</si>
  <si>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</si>
  <si>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</si>
  <si>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</si>
  <si>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</si>
  <si>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</si>
  <si>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</si>
  <si>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</si>
  <si>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</si>
  <si>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</si>
  <si>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</si>
  <si>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</si>
  <si>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</si>
  <si>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</si>
  <si>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</si>
  <si>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</si>
  <si>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</si>
  <si>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</si>
  <si>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</si>
  <si>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</si>
  <si>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</si>
  <si>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</si>
  <si>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</si>
  <si>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</si>
  <si>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</si>
  <si>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</si>
  <si>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</si>
  <si>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</si>
  <si>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</si>
  <si>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</si>
  <si>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</si>
  <si>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</si>
  <si>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</si>
  <si>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</si>
  <si>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</si>
  <si>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</si>
  <si>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</si>
  <si>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</si>
  <si>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</si>
  <si>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</si>
  <si>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</si>
  <si>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</si>
  <si>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</si>
  <si>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</si>
  <si>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</si>
  <si>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</si>
  <si>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</si>
  <si>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</si>
  <si>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</si>
  <si>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</si>
  <si>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</si>
  <si>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</si>
  <si>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</si>
  <si>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</si>
  <si>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</si>
  <si>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</si>
  <si>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</si>
  <si>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</si>
  <si>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</si>
  <si>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</si>
  <si>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</si>
  <si>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</si>
  <si>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</si>
  <si>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</si>
  <si>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</si>
  <si>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</si>
  <si>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</si>
  <si>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</si>
  <si>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</si>
  <si>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</si>
  <si>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</si>
  <si>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</si>
  <si>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</si>
  <si>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</si>
  <si>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</si>
  <si>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</si>
  <si>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</si>
  <si>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</si>
  <si>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</si>
  <si>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</si>
  <si>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</si>
  <si>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</si>
  <si>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</si>
  <si>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</si>
  <si>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</si>
  <si>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</si>
  <si>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</si>
  <si>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</si>
  <si>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</si>
  <si>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</si>
  <si>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</si>
  <si>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</si>
  <si>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</si>
  <si>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</si>
  <si>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</si>
  <si>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</si>
  <si>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</si>
  <si>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</si>
  <si>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</si>
  <si>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</si>
  <si>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</si>
  <si>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</si>
  <si>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</si>
  <si>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</si>
  <si>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</si>
  <si>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</si>
  <si>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</si>
  <si>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</si>
  <si>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</si>
  <si>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</si>
  <si>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</si>
  <si>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</si>
  <si>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</si>
  <si>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</si>
  <si>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</si>
  <si>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</si>
  <si>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</si>
  <si>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</si>
  <si>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</si>
  <si>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</si>
  <si>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</si>
  <si>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</si>
  <si>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</si>
  <si>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</si>
  <si>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</si>
  <si>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</si>
  <si>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</si>
  <si>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</si>
  <si>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</si>
  <si>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</si>
  <si>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</si>
  <si>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</si>
  <si>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</si>
  <si>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</si>
  <si>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</si>
  <si>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</si>
  <si>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</si>
  <si>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</si>
  <si>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</si>
  <si>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</si>
  <si>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</si>
  <si>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</si>
  <si>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</si>
  <si>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</si>
  <si>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</si>
  <si>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</si>
  <si>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</si>
  <si>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</si>
  <si>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</si>
  <si>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</si>
  <si>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</si>
  <si>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</si>
  <si>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</si>
  <si>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</si>
  <si>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</si>
  <si>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</si>
  <si>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</si>
  <si>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</si>
  <si>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</si>
  <si>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</si>
  <si>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</si>
  <si>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</si>
  <si>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</si>
  <si>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</si>
  <si>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</si>
  <si>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</si>
  <si>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</si>
  <si>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</si>
  <si>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</si>
  <si>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</si>
  <si>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</si>
  <si>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</si>
  <si>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</si>
  <si>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</si>
  <si>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</si>
  <si>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</si>
  <si>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</si>
  <si>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</si>
  <si>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</si>
  <si>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</si>
  <si>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</si>
  <si>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</si>
  <si>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</si>
  <si>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</si>
  <si>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</si>
  <si>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</si>
  <si>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</si>
  <si>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</si>
  <si>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</si>
  <si>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</si>
  <si>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</si>
  <si>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</si>
  <si>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</si>
  <si>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</si>
  <si>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</si>
  <si>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</si>
  <si>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</si>
  <si>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</si>
  <si>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</si>
  <si>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</si>
  <si>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</si>
  <si>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</si>
  <si>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</si>
  <si>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</si>
  <si>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</si>
  <si>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</si>
  <si>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</si>
  <si>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</si>
  <si>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</si>
  <si>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</si>
  <si>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</si>
  <si>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</si>
  <si>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</si>
  <si>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</si>
  <si>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</si>
  <si>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</si>
  <si>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</si>
  <si>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</si>
  <si>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</si>
  <si>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</si>
  <si>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</si>
  <si>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</si>
  <si>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</si>
  <si>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</si>
  <si>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</si>
  <si>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</si>
  <si>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</si>
  <si>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</si>
  <si>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</si>
  <si>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</si>
  <si>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</si>
  <si>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</si>
  <si>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</si>
  <si>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</si>
  <si>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</si>
  <si>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</si>
  <si>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</si>
  <si>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</si>
  <si>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</si>
  <si>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</si>
  <si>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</si>
  <si>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</si>
  <si>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</si>
  <si>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</si>
  <si>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</si>
  <si>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</si>
  <si>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</si>
  <si>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</si>
  <si>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</si>
  <si>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</si>
  <si>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</si>
  <si>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</si>
  <si>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</si>
  <si>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</si>
  <si>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</si>
  <si>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</si>
  <si>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</si>
  <si>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</si>
  <si>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</si>
  <si>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</si>
  <si>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</si>
  <si>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</si>
  <si>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</si>
  <si>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</si>
  <si>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</si>
  <si>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</si>
  <si>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</si>
  <si>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</si>
  <si>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</si>
  <si>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</si>
  <si>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</si>
  <si>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</si>
  <si>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</si>
  <si>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</si>
  <si>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</si>
  <si>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</si>
  <si>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</si>
  <si>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</si>
  <si>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</si>
  <si>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</si>
  <si>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</si>
  <si>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</si>
  <si>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</si>
  <si>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</si>
  <si>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</si>
  <si>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</si>
  <si>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</si>
  <si>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</si>
  <si>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</si>
  <si>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</si>
  <si>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</si>
  <si>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</si>
  <si>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</si>
  <si>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</si>
  <si>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</si>
  <si>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</si>
  <si>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</si>
  <si>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</si>
  <si>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</si>
  <si>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</si>
  <si>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</si>
  <si>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</si>
  <si>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</si>
  <si>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</si>
  <si>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</si>
  <si>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</si>
  <si>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</si>
  <si>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</si>
  <si>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</si>
  <si>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</si>
  <si>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</si>
  <si>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</si>
  <si>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</si>
  <si>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</si>
  <si>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</si>
  <si>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</si>
  <si>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</si>
  <si>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</si>
  <si>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</si>
  <si>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</si>
  <si>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</si>
  <si>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</si>
  <si>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</si>
  <si>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</si>
  <si>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</si>
  <si>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</si>
  <si>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</si>
  <si>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</si>
  <si>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</si>
  <si>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</si>
  <si>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</si>
  <si>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</si>
  <si>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</si>
  <si>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</si>
  <si>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</si>
  <si>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</si>
  <si>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</si>
  <si>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</si>
  <si>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</si>
  <si>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</si>
  <si>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</si>
  <si>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</si>
  <si>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</si>
  <si>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</si>
  <si>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</si>
  <si>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</si>
  <si>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</si>
  <si>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</si>
  <si>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</si>
  <si>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</si>
  <si>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</si>
  <si>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</si>
  <si>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</si>
  <si>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</si>
  <si>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</si>
  <si>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</si>
  <si>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</si>
  <si>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</si>
  <si>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</si>
  <si>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</si>
  <si>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</si>
  <si>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</si>
  <si>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</si>
  <si>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</si>
  <si>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</si>
  <si>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</si>
  <si>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</si>
  <si>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</si>
  <si>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</si>
  <si>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</si>
  <si>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</si>
  <si>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</si>
  <si>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</si>
  <si>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</si>
  <si>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</si>
  <si>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</si>
  <si>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</si>
  <si>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</si>
  <si>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</si>
  <si>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</si>
  <si>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</si>
  <si>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</si>
  <si>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</si>
  <si>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</si>
  <si>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</si>
  <si>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</si>
  <si>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</si>
  <si>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</si>
  <si>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</si>
  <si>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</si>
  <si>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</si>
  <si>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</si>
  <si>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</si>
  <si>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</si>
  <si>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</si>
  <si>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</si>
  <si>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</si>
  <si>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</si>
  <si>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</si>
  <si>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</si>
  <si>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</si>
  <si>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</si>
  <si>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</si>
  <si>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</si>
  <si>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</si>
  <si>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</si>
  <si>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</si>
  <si>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</si>
  <si>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</si>
  <si>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</si>
  <si>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</si>
  <si>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</si>
  <si>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</si>
  <si>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</si>
  <si>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</si>
  <si>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</si>
  <si>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</si>
  <si>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</si>
  <si>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</si>
  <si>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</si>
  <si>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</si>
  <si>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</si>
  <si>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</si>
  <si>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</si>
  <si>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</si>
  <si>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</si>
  <si>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</si>
  <si>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</si>
  <si>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</si>
  <si>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</si>
  <si>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</si>
  <si>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</si>
  <si>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</si>
  <si>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</si>
  <si>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</si>
  <si>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</si>
  <si>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</si>
  <si>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</si>
  <si>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</si>
  <si>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</si>
  <si>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</si>
  <si>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</si>
  <si>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</si>
  <si>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</si>
  <si>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</si>
  <si>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</si>
  <si>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</si>
  <si>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</si>
  <si>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</si>
  <si>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</si>
  <si>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</si>
  <si>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</si>
  <si>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</si>
  <si>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</si>
  <si>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</si>
  <si>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</si>
  <si>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</si>
  <si>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</si>
  <si>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</si>
  <si>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</si>
  <si>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</si>
  <si>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</si>
  <si>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</si>
  <si>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</si>
  <si>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</si>
  <si>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</si>
  <si>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</si>
  <si>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</si>
  <si>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</si>
  <si>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</si>
  <si>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</si>
  <si>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</si>
  <si>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</si>
  <si>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</si>
  <si>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</si>
  <si>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</si>
  <si>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</si>
  <si>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</si>
  <si>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</si>
  <si>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</si>
  <si>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</si>
  <si>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</si>
  <si>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</si>
  <si>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</si>
  <si>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</si>
  <si>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</si>
  <si>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</si>
  <si>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</si>
  <si>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</si>
  <si>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</si>
  <si>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</si>
  <si>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</si>
  <si>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</si>
  <si>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</si>
  <si>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</si>
  <si>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</si>
  <si>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</si>
  <si>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</si>
  <si>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</si>
  <si>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</si>
  <si>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</si>
  <si>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</si>
  <si>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</si>
  <si>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</si>
  <si>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</si>
  <si>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</si>
  <si>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</si>
  <si>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</si>
  <si>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</si>
  <si>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</si>
  <si>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</si>
  <si>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</si>
  <si>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</si>
  <si>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</si>
  <si>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</si>
  <si>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</si>
  <si>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</si>
  <si>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</si>
  <si>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</si>
  <si>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</si>
  <si>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</si>
  <si>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</si>
  <si>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</si>
  <si>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</si>
  <si>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</si>
  <si>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</si>
  <si>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</si>
  <si>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</si>
  <si>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</si>
  <si>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</si>
  <si>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</si>
  <si>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</si>
  <si>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</si>
  <si>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</si>
  <si>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</si>
  <si>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</si>
  <si>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</si>
  <si>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</si>
  <si>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</si>
  <si>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</si>
  <si>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</si>
  <si>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</si>
  <si>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</si>
  <si>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</si>
  <si>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</si>
  <si>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</si>
  <si>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</si>
  <si>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</si>
  <si>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</si>
  <si>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</si>
  <si>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</si>
  <si>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</si>
  <si>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</si>
  <si>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</si>
  <si>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</si>
  <si>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</si>
  <si>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</si>
  <si>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</si>
  <si>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</si>
  <si>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</si>
  <si>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</si>
  <si>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</si>
  <si>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</si>
  <si>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</si>
  <si>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</si>
  <si>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</si>
  <si>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</si>
  <si>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</si>
  <si>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</si>
  <si>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</si>
  <si>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</si>
  <si>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</si>
  <si>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</si>
  <si>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</si>
  <si>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</si>
  <si>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</si>
  <si>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</si>
  <si>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</si>
  <si>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</si>
  <si>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</si>
  <si>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</si>
  <si>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</si>
  <si>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</si>
  <si>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</si>
  <si>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</si>
  <si>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</si>
  <si>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</si>
  <si>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</si>
  <si>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</si>
  <si>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</si>
  <si>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</si>
  <si>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</si>
  <si>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</si>
  <si>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</si>
  <si>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</si>
  <si>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</si>
  <si>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</si>
  <si>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</si>
  <si>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</si>
  <si>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</si>
  <si>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</si>
  <si>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</si>
  <si>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</si>
  <si>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</si>
  <si>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</si>
  <si>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</si>
  <si>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</si>
  <si>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</si>
  <si>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</si>
  <si>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</si>
  <si>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</si>
  <si>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</si>
  <si>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</si>
  <si>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</si>
  <si>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</si>
  <si>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</si>
  <si>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</si>
  <si>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</si>
  <si>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</si>
  <si>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</si>
  <si>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</si>
  <si>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</si>
  <si>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</si>
  <si>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</si>
  <si>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</si>
  <si>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</si>
  <si>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</si>
  <si>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</si>
  <si>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</si>
  <si>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</si>
  <si>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</si>
  <si>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</si>
  <si>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</si>
  <si>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</si>
  <si>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</si>
  <si>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</si>
  <si>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</si>
  <si>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</si>
  <si>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</si>
  <si>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</si>
  <si>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</si>
  <si>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</si>
  <si>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</si>
  <si>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</si>
  <si>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</si>
  <si>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</si>
  <si>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</si>
  <si>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</si>
  <si>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</si>
  <si>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</si>
  <si>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</si>
  <si>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</si>
  <si>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</si>
  <si>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</si>
  <si>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</si>
  <si>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</si>
  <si>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</si>
  <si>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</si>
  <si>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</si>
  <si>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</si>
  <si>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</si>
  <si>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</si>
  <si>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</si>
  <si>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</si>
  <si>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</si>
  <si>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</si>
  <si>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</si>
  <si>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</si>
  <si>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</si>
  <si>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</si>
  <si>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</si>
  <si>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</si>
  <si>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</si>
  <si>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</si>
  <si>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</si>
  <si>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</si>
  <si>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</si>
  <si>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</si>
  <si>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</si>
  <si>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</si>
  <si>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</si>
  <si>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</si>
  <si>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</si>
  <si>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</si>
  <si>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</si>
  <si>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</si>
  <si>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</si>
  <si>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</si>
  <si>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</si>
  <si>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</si>
  <si>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</si>
  <si>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</si>
  <si>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</si>
  <si>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</si>
  <si>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</si>
  <si>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</si>
  <si>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</si>
  <si>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</si>
  <si>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</si>
  <si>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</si>
  <si>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</si>
  <si>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</si>
  <si>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</si>
  <si>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</si>
  <si>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</si>
  <si>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</si>
  <si>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</si>
  <si>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</si>
  <si>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</si>
  <si>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</si>
  <si>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</si>
  <si>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</si>
  <si>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</si>
  <si>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</si>
  <si>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</si>
  <si>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</si>
  <si>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</si>
  <si>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</si>
  <si>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</si>
  <si>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</si>
  <si>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</si>
  <si>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</si>
  <si>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</si>
  <si>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</si>
  <si>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</si>
  <si>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</si>
  <si>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</si>
  <si>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</si>
  <si>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</si>
  <si>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</si>
  <si>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</si>
  <si>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</si>
  <si>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</si>
  <si>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</si>
  <si>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</si>
  <si>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</si>
  <si>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</si>
  <si>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</si>
  <si>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</si>
  <si>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</si>
  <si>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</si>
  <si>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</si>
  <si>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</si>
  <si>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</si>
  <si>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</si>
  <si>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</si>
  <si>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</si>
  <si>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</si>
  <si>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</si>
  <si>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</si>
  <si>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</si>
  <si>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</si>
  <si>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</si>
  <si>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</si>
  <si>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</si>
  <si>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</si>
  <si>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</si>
  <si>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</si>
  <si>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</si>
  <si>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</si>
  <si>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</si>
  <si>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</si>
  <si>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</si>
  <si>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</si>
  <si>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</si>
  <si>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</si>
  <si>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</si>
  <si>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</si>
  <si>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</si>
  <si>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</si>
  <si>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</si>
  <si>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</si>
  <si>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</si>
  <si>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</si>
  <si>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</si>
  <si>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</si>
  <si>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</si>
  <si>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</si>
  <si>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</si>
  <si>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</si>
  <si>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</si>
  <si>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</si>
  <si>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</si>
  <si>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</si>
  <si>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</si>
  <si>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</si>
  <si>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</si>
  <si>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</si>
  <si>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</si>
  <si>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</si>
  <si>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</si>
  <si>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</si>
  <si>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</si>
  <si>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</si>
  <si>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</si>
  <si>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</si>
  <si>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</si>
  <si>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</si>
  <si>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</si>
  <si>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</si>
  <si>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</si>
  <si>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</si>
  <si>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</si>
  <si>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</si>
  <si>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</si>
  <si>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</si>
  <si>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</si>
  <si>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</si>
  <si>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</si>
  <si>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</si>
  <si>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</si>
  <si>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</si>
  <si>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</si>
  <si>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</si>
  <si>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</si>
  <si>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</si>
  <si>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</si>
  <si>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</si>
  <si>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</si>
  <si>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</si>
  <si>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</si>
  <si>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</si>
  <si>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</si>
  <si>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</si>
  <si>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</si>
  <si>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</si>
  <si>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</si>
  <si>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</si>
  <si>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</si>
  <si>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</si>
  <si>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</si>
  <si>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</si>
  <si>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</si>
  <si>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</si>
  <si>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</si>
  <si>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</si>
  <si>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</si>
  <si>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</si>
  <si>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</si>
  <si>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</si>
  <si>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</si>
  <si>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</si>
  <si>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</si>
  <si>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</si>
  <si>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</si>
  <si>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</si>
  <si>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</si>
  <si>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</si>
  <si>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</si>
  <si>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</si>
  <si>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</si>
  <si>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</si>
  <si>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</si>
  <si>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</si>
  <si>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</si>
  <si>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</si>
  <si>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</si>
  <si>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</si>
  <si>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</si>
  <si>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</si>
  <si>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</si>
  <si>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</si>
  <si>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</si>
  <si>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</si>
  <si>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</si>
  <si>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</si>
  <si>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</si>
  <si>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</si>
  <si>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</si>
  <si>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</si>
  <si>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</si>
  <si>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</si>
  <si>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</si>
  <si>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</si>
  <si>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</si>
  <si>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</si>
  <si>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</si>
  <si>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</si>
  <si>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</si>
  <si>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</si>
  <si>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</si>
  <si>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</si>
  <si>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</si>
  <si>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</si>
  <si>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</si>
  <si>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</si>
  <si>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</si>
  <si>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</si>
  <si>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</si>
  <si>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</si>
  <si>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</si>
  <si>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</si>
  <si>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</si>
  <si>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</si>
  <si>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</si>
  <si>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</si>
  <si>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</si>
  <si>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</si>
  <si>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</si>
  <si>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</si>
  <si>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</si>
  <si>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</si>
  <si>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</si>
  <si>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</si>
  <si>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</si>
  <si>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</si>
  <si>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</si>
  <si>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</si>
  <si>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</si>
  <si>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</si>
  <si>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</si>
  <si>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</si>
  <si>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</si>
  <si>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</si>
  <si>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</si>
  <si>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</si>
  <si>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</si>
  <si>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</si>
  <si>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</si>
  <si>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</si>
  <si>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</si>
  <si>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</si>
  <si>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</si>
  <si>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</si>
  <si>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</si>
  <si>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</si>
  <si>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</si>
  <si>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</si>
  <si>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</si>
  <si>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</si>
  <si>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</si>
  <si>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</si>
  <si>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</si>
  <si>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</si>
  <si>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</si>
  <si>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</si>
  <si>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</si>
  <si>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</si>
  <si>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</si>
  <si>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</si>
  <si>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</si>
  <si>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</si>
  <si>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</si>
  <si>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</si>
  <si>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</si>
  <si>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</si>
  <si>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</si>
  <si>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</si>
  <si>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</si>
  <si>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</si>
  <si>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</si>
  <si>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</si>
  <si>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</si>
  <si>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</si>
  <si>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</si>
  <si>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</si>
  <si>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</si>
  <si>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</si>
  <si>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</si>
  <si>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</si>
  <si>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</si>
  <si>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</si>
  <si>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</si>
  <si>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</si>
  <si>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</si>
  <si>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</si>
  <si>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</si>
  <si>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</si>
  <si>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</si>
  <si>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</si>
  <si>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</si>
  <si>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</si>
  <si>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</si>
  <si>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</si>
  <si>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</si>
  <si>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</si>
  <si>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</si>
  <si>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</si>
  <si>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</si>
  <si>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</si>
  <si>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</si>
  <si>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</si>
  <si>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</si>
  <si>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</si>
  <si>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</si>
  <si>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</si>
  <si>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</si>
  <si>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</si>
  <si>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</si>
  <si>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</si>
  <si>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</si>
  <si>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</si>
  <si>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</si>
  <si>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</si>
  <si>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</si>
  <si>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</si>
  <si>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</si>
  <si>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</si>
  <si>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</si>
  <si>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</si>
  <si>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</si>
  <si>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</si>
  <si>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</si>
  <si>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</si>
  <si>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</si>
  <si>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</si>
  <si>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</si>
  <si>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</si>
  <si>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</si>
  <si>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</si>
  <si>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</si>
  <si>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</si>
  <si>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</si>
  <si>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</si>
  <si>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</si>
  <si>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</si>
  <si>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</si>
  <si>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</si>
  <si>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</si>
  <si>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</si>
  <si>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</si>
  <si>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</si>
  <si>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</si>
  <si>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</si>
  <si>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</si>
  <si>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</si>
  <si>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</si>
  <si>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</si>
  <si>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</si>
  <si>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</si>
  <si>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</si>
  <si>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</si>
  <si>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</si>
  <si>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</si>
  <si>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</si>
  <si>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</si>
  <si>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</si>
  <si>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</si>
  <si>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</si>
  <si>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</si>
  <si>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</si>
  <si>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</si>
  <si>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</si>
  <si>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</si>
  <si>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</si>
  <si>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</si>
  <si>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</si>
  <si>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</si>
  <si>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</si>
  <si>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</si>
  <si>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</si>
  <si>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</si>
  <si>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</si>
  <si>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</si>
  <si>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</si>
  <si>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</si>
  <si>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</si>
  <si>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</si>
  <si>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</si>
  <si>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</si>
  <si>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</si>
  <si>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</si>
  <si>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</si>
  <si>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</si>
  <si>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</si>
  <si>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</si>
  <si>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</si>
  <si>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</si>
  <si>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</si>
  <si>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</si>
  <si>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</si>
  <si>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</si>
  <si>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</si>
  <si>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</si>
  <si>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</si>
  <si>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</si>
  <si>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</si>
  <si>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</si>
  <si>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</si>
  <si>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</si>
  <si>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</si>
  <si>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</si>
  <si>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</si>
  <si>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</si>
  <si>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</si>
  <si>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</si>
  <si>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</si>
  <si>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</si>
  <si>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</si>
  <si>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</si>
  <si>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</si>
  <si>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</si>
  <si>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</si>
  <si>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</si>
  <si>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</si>
  <si>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</si>
  <si>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</si>
  <si>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</si>
  <si>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</si>
  <si>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</si>
  <si>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</si>
  <si>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</si>
  <si>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</si>
  <si>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</si>
  <si>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</si>
  <si>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</si>
  <si>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</si>
  <si>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</si>
  <si>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</si>
  <si>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</si>
  <si>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</si>
  <si>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</si>
  <si>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</si>
  <si>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</si>
  <si>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</si>
  <si>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</si>
  <si>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</si>
  <si>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</si>
  <si>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</si>
  <si>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</si>
  <si>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</si>
  <si>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</si>
  <si>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</si>
  <si>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</si>
  <si>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</si>
  <si>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</si>
  <si>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</si>
  <si>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</si>
  <si>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</si>
  <si>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</si>
  <si>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</si>
  <si>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</si>
  <si>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</si>
  <si>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</si>
  <si>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</si>
  <si>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</si>
  <si>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</si>
  <si>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</si>
  <si>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</si>
  <si>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</si>
  <si>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</si>
  <si>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</si>
  <si>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</si>
  <si>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</si>
  <si>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</si>
  <si>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</si>
  <si>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</si>
  <si>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</si>
  <si>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</si>
  <si>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</si>
  <si>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</si>
  <si>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</si>
  <si>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</si>
  <si>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</si>
  <si>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</si>
  <si>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</si>
  <si>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</si>
  <si>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</si>
  <si>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</si>
  <si>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</si>
  <si>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</si>
  <si>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</si>
  <si>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</si>
  <si>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</si>
  <si>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</si>
  <si>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</si>
  <si>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</si>
  <si>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</si>
  <si>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</si>
  <si>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</si>
  <si>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</si>
  <si>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</si>
  <si>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</si>
  <si>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</si>
  <si>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</si>
  <si>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</si>
  <si>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</si>
  <si>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</si>
  <si>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</si>
  <si>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</si>
  <si>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</si>
  <si>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</si>
  <si>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</si>
  <si>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</si>
  <si>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</si>
  <si>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</si>
  <si>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</si>
  <si>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</si>
  <si>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</si>
  <si>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</si>
  <si>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</si>
  <si>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</si>
  <si>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</si>
  <si>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</si>
  <si>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</si>
  <si>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</si>
  <si>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</si>
  <si>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</si>
  <si>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</si>
  <si>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</si>
  <si>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</si>
  <si>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</si>
  <si>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</si>
  <si>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</si>
  <si>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</si>
  <si>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</si>
  <si>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</si>
  <si>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</si>
  <si>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</si>
  <si>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</si>
  <si>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</si>
  <si>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</si>
  <si>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</si>
  <si>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</si>
  <si>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</si>
  <si>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</si>
  <si>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</si>
  <si>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</si>
  <si>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</si>
  <si>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</si>
  <si>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</si>
  <si>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</si>
  <si>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</si>
  <si>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</si>
  <si>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</si>
  <si>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</si>
  <si>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</si>
  <si>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</si>
  <si>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</si>
  <si>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</si>
  <si>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</si>
  <si>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</si>
  <si>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</si>
  <si>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</si>
  <si>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</si>
  <si>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</si>
  <si>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</si>
  <si>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</si>
  <si>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</si>
  <si>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</si>
  <si>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</si>
  <si>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</si>
  <si>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</si>
  <si>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</si>
  <si>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</si>
  <si>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</si>
  <si>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</si>
  <si>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</si>
  <si>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</si>
  <si>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</si>
  <si>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</si>
  <si>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</si>
  <si>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</si>
  <si>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</si>
  <si>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</si>
  <si>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</si>
  <si>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</si>
  <si>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</si>
  <si>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</si>
  <si>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</si>
  <si>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</si>
  <si>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</si>
  <si>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</si>
  <si>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</si>
  <si>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</si>
  <si>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</si>
  <si>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</si>
  <si>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</si>
  <si>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</si>
  <si>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</si>
  <si>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</si>
  <si>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</si>
  <si>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</si>
  <si>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</si>
  <si>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</si>
  <si>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</si>
  <si>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</si>
  <si>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</si>
  <si>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</si>
  <si>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</si>
  <si>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</si>
  <si>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</si>
  <si>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</si>
  <si>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</si>
  <si>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</si>
  <si>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</si>
  <si>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</si>
  <si>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</si>
  <si>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</si>
  <si>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</si>
  <si>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</si>
  <si>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</si>
  <si>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</si>
  <si>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</si>
  <si>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</si>
  <si>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</si>
  <si>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</si>
  <si>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</si>
  <si>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</si>
  <si>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</si>
  <si>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</si>
  <si>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</si>
  <si>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</si>
  <si>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</si>
  <si>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</si>
  <si>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</si>
  <si>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</si>
  <si>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</si>
  <si>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</si>
  <si>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</si>
  <si>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</si>
  <si>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</si>
  <si>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</si>
  <si>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</si>
  <si>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</si>
  <si>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</si>
  <si>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</si>
  <si>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</si>
  <si>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</si>
  <si>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</si>
  <si>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</si>
  <si>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</si>
  <si>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</si>
  <si>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</si>
  <si>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</si>
  <si>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</si>
  <si>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</si>
  <si>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</si>
  <si>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</si>
  <si>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</si>
  <si>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</si>
  <si>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</si>
  <si>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</si>
  <si>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</si>
  <si>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</si>
  <si>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</si>
  <si>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</si>
  <si>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</si>
  <si>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</si>
  <si>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</si>
  <si>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</si>
  <si>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</si>
  <si>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</si>
  <si>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</si>
  <si>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</si>
  <si>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</si>
  <si>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</si>
  <si>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</si>
  <si>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</si>
  <si>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</si>
  <si>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</si>
  <si>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</si>
  <si>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</si>
  <si>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</si>
  <si>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</si>
  <si>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</si>
  <si>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</si>
  <si>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</si>
  <si>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</si>
  <si>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</si>
  <si>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</si>
  <si>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</si>
  <si>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</si>
  <si>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</si>
  <si>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</si>
  <si>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</si>
  <si>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</si>
  <si>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</si>
  <si>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</si>
  <si>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</si>
  <si>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</si>
  <si>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</si>
  <si>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</si>
  <si>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</si>
  <si>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</si>
  <si>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</si>
  <si>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</si>
  <si>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</si>
  <si>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</si>
  <si>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</si>
  <si>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</si>
  <si>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</si>
  <si>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</si>
  <si>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</si>
  <si>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</si>
  <si>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</si>
  <si>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</si>
  <si>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</si>
  <si>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</si>
  <si>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</si>
  <si>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</si>
  <si>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</si>
  <si>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</si>
  <si>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</si>
  <si>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</si>
  <si>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</si>
  <si>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</si>
  <si>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</si>
  <si>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</si>
  <si>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</si>
  <si>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</si>
  <si>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</si>
  <si>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</si>
  <si>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</si>
  <si>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</si>
  <si>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</si>
  <si>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</si>
  <si>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</si>
  <si>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</si>
  <si>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</si>
  <si>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</si>
  <si>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</si>
  <si>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</si>
  <si>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</si>
  <si>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</si>
  <si>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</si>
  <si>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</si>
  <si>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</si>
  <si>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</si>
  <si>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</si>
  <si>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</si>
  <si>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</si>
  <si>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</si>
  <si>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</si>
  <si>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</si>
  <si>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</si>
  <si>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</si>
  <si>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</si>
  <si>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</si>
  <si>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</si>
  <si>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</si>
  <si>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</si>
  <si>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</si>
  <si>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</si>
  <si>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</si>
  <si>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</si>
  <si>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</si>
  <si>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</si>
  <si>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</si>
  <si>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</si>
  <si>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</si>
  <si>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</si>
  <si>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</si>
  <si>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</si>
  <si>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</si>
  <si>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</si>
  <si>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</si>
  <si>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</si>
  <si>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</si>
  <si>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</si>
  <si>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</si>
  <si>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</si>
  <si>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</si>
  <si>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</si>
  <si>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</si>
  <si>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</si>
  <si>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</si>
  <si>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</si>
  <si>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</si>
  <si>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</si>
  <si>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</si>
  <si>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</si>
  <si>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</si>
  <si>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</si>
  <si>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</si>
  <si>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</si>
  <si>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</si>
  <si>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</si>
  <si>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</si>
  <si>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</si>
  <si>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</si>
  <si>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</si>
  <si>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</si>
  <si>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</si>
  <si>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</si>
  <si>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</si>
  <si>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</si>
  <si>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</si>
  <si>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</si>
  <si>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</si>
  <si>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</si>
  <si>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</si>
  <si>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</si>
  <si>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</si>
  <si>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</si>
  <si>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</si>
  <si>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</si>
  <si>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</si>
  <si>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</si>
  <si>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</si>
  <si>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</si>
  <si>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</si>
  <si>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</si>
  <si>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</si>
  <si>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</si>
  <si>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</si>
  <si>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</si>
  <si>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</si>
  <si>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</si>
  <si>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</si>
  <si>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</si>
  <si>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</si>
  <si>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</si>
  <si>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</si>
  <si>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</si>
  <si>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</si>
  <si>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</si>
  <si>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</si>
  <si>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</si>
  <si>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</si>
  <si>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</si>
  <si>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</si>
  <si>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</si>
  <si>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</si>
  <si>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</si>
  <si>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</si>
  <si>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</si>
  <si>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</si>
  <si>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</si>
  <si>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</si>
  <si>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</si>
  <si>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</si>
  <si>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</si>
  <si>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</si>
  <si>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</si>
  <si>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</si>
  <si>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</si>
  <si>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</si>
  <si>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</si>
  <si>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</si>
  <si>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</si>
  <si>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</si>
  <si>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</si>
  <si>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</si>
  <si>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</si>
  <si>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</si>
  <si>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</si>
  <si>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</si>
  <si>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</si>
  <si>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</si>
  <si>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</si>
  <si>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</si>
  <si>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</si>
  <si>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</si>
  <si>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</si>
  <si>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</si>
  <si>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</si>
  <si>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</si>
  <si>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</si>
  <si>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</si>
  <si>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</si>
  <si>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</si>
  <si>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</si>
  <si>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</si>
  <si>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</si>
  <si>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</si>
  <si>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</si>
  <si>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</si>
  <si>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</si>
  <si>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</si>
  <si>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</si>
  <si>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</si>
  <si>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</si>
  <si>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</si>
  <si>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</si>
  <si>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</si>
  <si>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</si>
  <si>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</si>
  <si>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</si>
  <si>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</si>
  <si>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</si>
  <si>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</si>
  <si>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</si>
  <si>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</si>
  <si>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</si>
  <si>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</si>
  <si>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</si>
  <si>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</si>
  <si>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</si>
  <si>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</si>
  <si>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</si>
  <si>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</si>
  <si>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</si>
  <si>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</si>
  <si>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</si>
  <si>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</si>
  <si>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</si>
  <si>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</si>
  <si>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</si>
  <si>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</si>
  <si>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</si>
  <si>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</si>
  <si>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</si>
  <si>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</si>
  <si>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</si>
  <si>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</si>
  <si>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</si>
  <si>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</si>
  <si>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</si>
  <si>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</si>
  <si>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</si>
  <si>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</si>
  <si>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</si>
  <si>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</si>
  <si>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</si>
  <si>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</si>
  <si>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</si>
  <si>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</si>
  <si>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</si>
  <si>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</si>
  <si>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</si>
  <si>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</si>
  <si>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</si>
  <si>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</si>
  <si>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</si>
  <si>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</si>
  <si>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</si>
  <si>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</si>
  <si>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</si>
  <si>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</si>
  <si>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</si>
  <si>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</si>
  <si>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</si>
  <si>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</si>
  <si>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</si>
  <si>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</si>
  <si>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</si>
  <si>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</si>
  <si>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</si>
  <si>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</si>
  <si>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</si>
  <si>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</si>
  <si>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</si>
  <si>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</si>
  <si>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</si>
  <si>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</si>
  <si>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</si>
  <si>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</si>
  <si>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</si>
  <si>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</si>
  <si>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</si>
  <si>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</si>
  <si>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</si>
  <si>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</si>
  <si>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</si>
  <si>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</si>
  <si>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</si>
  <si>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</si>
  <si>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</si>
  <si>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</si>
  <si>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</si>
  <si>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</si>
  <si>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</si>
  <si>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</si>
  <si>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</si>
  <si>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</si>
  <si>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</si>
  <si>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</si>
  <si>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</si>
  <si>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</si>
  <si>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</si>
  <si>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</si>
  <si>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</si>
  <si>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</si>
  <si>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</si>
  <si>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</si>
  <si>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</si>
  <si>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</si>
  <si>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</si>
  <si>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</si>
  <si>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</si>
  <si>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</si>
  <si>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</si>
  <si>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</si>
  <si>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</si>
  <si>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</si>
  <si>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</si>
  <si>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</si>
  <si>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</si>
  <si>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</si>
  <si>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</si>
  <si>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</si>
  <si>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</si>
  <si>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</si>
  <si>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</si>
  <si>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</si>
  <si>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</si>
  <si>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</si>
  <si>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</si>
  <si>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</si>
  <si>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</si>
  <si>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</si>
  <si>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</si>
  <si>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</si>
  <si>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</si>
  <si>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</si>
  <si>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</si>
  <si>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</si>
  <si>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</si>
  <si>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</si>
  <si>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</si>
  <si>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</si>
  <si>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</si>
  <si>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</si>
  <si>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</si>
  <si>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</si>
  <si>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</si>
  <si>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</si>
  <si>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</si>
  <si>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</si>
  <si>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</si>
  <si>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</si>
  <si>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</si>
  <si>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</si>
  <si>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</si>
  <si>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</si>
  <si>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</si>
  <si>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</si>
  <si>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</si>
  <si>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</si>
  <si>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</si>
  <si>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</si>
  <si>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</si>
  <si>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</si>
  <si>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</si>
  <si>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</si>
  <si>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</si>
  <si>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</si>
  <si>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</si>
  <si>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</si>
  <si>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</si>
  <si>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</si>
  <si>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</si>
  <si>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</si>
  <si>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</si>
  <si>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</si>
  <si>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</si>
  <si>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</si>
  <si>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</si>
  <si>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</si>
  <si>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</si>
  <si>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</si>
  <si>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</si>
  <si>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</si>
  <si>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</si>
  <si>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</si>
  <si>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</si>
  <si>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</si>
  <si>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</si>
  <si>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</si>
  <si>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</si>
  <si>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</si>
  <si>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</si>
  <si>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</si>
  <si>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</si>
  <si>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</si>
  <si>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</si>
  <si>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</si>
  <si>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</si>
  <si>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</si>
  <si>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</si>
  <si>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</si>
  <si>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</si>
  <si>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</si>
  <si>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</si>
  <si>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</si>
  <si>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</si>
  <si>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</si>
  <si>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</si>
  <si>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</si>
  <si>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</si>
  <si>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</si>
  <si>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</si>
  <si>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</si>
  <si>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</si>
  <si>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</si>
  <si>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</si>
  <si>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</si>
  <si>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</si>
  <si>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</si>
  <si>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</si>
  <si>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</si>
  <si>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</si>
  <si>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</si>
  <si>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</si>
  <si>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</si>
  <si>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</si>
  <si>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</si>
  <si>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</si>
  <si>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</si>
  <si>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</si>
  <si>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</si>
  <si>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</si>
  <si>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</si>
  <si>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</si>
  <si>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</si>
  <si>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</si>
  <si>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</si>
  <si>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</si>
  <si>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</si>
  <si>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</si>
  <si>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</si>
  <si>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</si>
  <si>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</si>
  <si>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</si>
  <si>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</si>
  <si>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</si>
  <si>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</si>
  <si>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</si>
  <si>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</si>
  <si>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</si>
  <si>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</si>
  <si>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</si>
  <si>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</si>
  <si>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</si>
  <si>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</si>
  <si>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</si>
  <si>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</si>
  <si>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</si>
  <si>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</si>
  <si>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</si>
  <si>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</si>
  <si>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</si>
  <si>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</si>
  <si>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</si>
  <si>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</si>
  <si>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</si>
  <si>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</si>
  <si>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</si>
  <si>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</si>
  <si>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</si>
  <si>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</si>
  <si>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</si>
  <si>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</si>
  <si>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</si>
  <si>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</si>
  <si>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</si>
  <si>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</si>
  <si>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</si>
  <si>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</si>
  <si>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</si>
  <si>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</si>
  <si>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</si>
  <si>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</si>
  <si>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</si>
  <si>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</si>
  <si>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</si>
  <si>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</si>
  <si>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</si>
  <si>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</si>
  <si>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</si>
  <si>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</si>
  <si>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</si>
  <si>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</si>
  <si>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</si>
  <si>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</si>
  <si>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</si>
  <si>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</si>
  <si>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</si>
  <si>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</si>
  <si>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</si>
  <si>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</si>
  <si>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</si>
  <si>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</si>
  <si>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</si>
  <si>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</si>
  <si>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</si>
  <si>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</si>
  <si>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</si>
  <si>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</si>
  <si>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</si>
  <si>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</si>
  <si>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</si>
  <si>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</si>
  <si>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</si>
  <si>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</si>
  <si>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</si>
  <si>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</si>
  <si>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</si>
  <si>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</si>
  <si>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</si>
  <si>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</si>
  <si>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</si>
  <si>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</si>
  <si>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</si>
  <si>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</si>
  <si>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</si>
  <si>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</si>
  <si>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</si>
  <si>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</si>
  <si>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</si>
  <si>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</si>
  <si>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</si>
  <si>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</si>
  <si>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</si>
  <si>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</si>
  <si>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</si>
  <si>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</si>
  <si>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</si>
  <si>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</si>
  <si>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</si>
  <si>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</si>
  <si>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</si>
  <si>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</si>
  <si>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</si>
  <si>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</si>
  <si>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</si>
  <si>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</si>
  <si>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</si>
  <si>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</si>
  <si>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</si>
  <si>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</si>
  <si>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</si>
  <si>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</si>
  <si>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</si>
  <si>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</si>
  <si>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</si>
  <si>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</si>
  <si>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</si>
  <si>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</si>
  <si>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</si>
  <si>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</si>
  <si>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</si>
  <si>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</si>
  <si>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</si>
  <si>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</si>
  <si>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</si>
  <si>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</si>
  <si>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</si>
  <si>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</si>
  <si>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</si>
  <si>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</si>
  <si>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</si>
  <si>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</si>
  <si>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</si>
  <si>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</si>
  <si>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</si>
  <si>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</si>
  <si>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</si>
  <si>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</si>
  <si>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</si>
  <si>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</si>
  <si>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</si>
  <si>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</si>
  <si>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</si>
  <si>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</si>
  <si>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</si>
  <si>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</si>
  <si>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</si>
  <si>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</si>
  <si>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</si>
  <si>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</si>
  <si>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</si>
  <si>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</si>
  <si>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</si>
  <si>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</si>
  <si>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</si>
  <si>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</si>
  <si>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</si>
  <si>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</si>
  <si>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</si>
  <si>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</si>
  <si>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</si>
  <si>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</si>
  <si>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</si>
  <si>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</si>
  <si>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</si>
  <si>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</si>
  <si>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</si>
  <si>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</si>
  <si>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</si>
  <si>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</si>
  <si>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</si>
  <si>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</si>
  <si>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</si>
  <si>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</si>
  <si>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</si>
  <si>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</si>
  <si>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</si>
  <si>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</si>
  <si>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</si>
  <si>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</si>
  <si>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</si>
  <si>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</si>
  <si>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</si>
  <si>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</si>
  <si>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</si>
  <si>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</si>
  <si>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</si>
  <si>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</si>
  <si>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</si>
  <si>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</si>
  <si>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</si>
  <si>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</si>
  <si>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</si>
  <si>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</si>
  <si>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</si>
  <si>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</si>
  <si>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</si>
  <si>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</si>
  <si>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</si>
  <si>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</si>
  <si>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</si>
  <si>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</si>
  <si>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</si>
  <si>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</si>
  <si>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</si>
  <si>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</si>
  <si>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</si>
  <si>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</si>
  <si>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</si>
  <si>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</si>
  <si>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</si>
  <si>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</si>
  <si>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</si>
  <si>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</si>
  <si>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</si>
  <si>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</si>
  <si>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</si>
  <si>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</si>
  <si>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</si>
  <si>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</si>
  <si>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</si>
  <si>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</si>
  <si>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</si>
  <si>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</si>
  <si>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</si>
  <si>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</si>
  <si>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</si>
  <si>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</si>
  <si>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</si>
  <si>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</si>
  <si>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</si>
  <si>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</si>
  <si>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</si>
  <si>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</si>
  <si>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</si>
  <si>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</si>
  <si>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</si>
  <si>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</si>
  <si>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</si>
  <si>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</si>
  <si>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</si>
  <si>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</si>
  <si>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</si>
  <si>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</si>
  <si>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</si>
  <si>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</si>
  <si>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</si>
  <si>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</si>
  <si>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</si>
  <si>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</si>
  <si>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</si>
  <si>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</si>
  <si>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</si>
  <si>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</si>
  <si>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</si>
  <si>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</si>
  <si>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</si>
  <si>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</si>
  <si>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</si>
  <si>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</si>
  <si>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</si>
  <si>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</si>
  <si>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</si>
  <si>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</si>
  <si>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</si>
  <si>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</si>
  <si>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</si>
  <si>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</si>
  <si>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</si>
  <si>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</si>
  <si>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</si>
  <si>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</si>
  <si>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</si>
  <si>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</si>
  <si>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</si>
  <si>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</si>
  <si>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</si>
  <si>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</si>
  <si>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</si>
  <si>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</si>
  <si>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</si>
  <si>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</si>
  <si>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</si>
  <si>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</si>
  <si>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</si>
  <si>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</si>
  <si>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</si>
  <si>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</si>
  <si>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</si>
  <si>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</si>
  <si>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</si>
  <si>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</si>
  <si>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</si>
  <si>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</si>
  <si>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</si>
  <si>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</si>
  <si>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</si>
  <si>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</si>
  <si>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</si>
  <si>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</si>
  <si>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</si>
  <si>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</si>
  <si>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</si>
  <si>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</si>
  <si>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</si>
  <si>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</si>
  <si>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</si>
  <si>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</si>
  <si>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</si>
  <si>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</si>
  <si>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</si>
  <si>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</si>
  <si>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</si>
  <si>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</si>
  <si>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</si>
  <si>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</si>
  <si>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</si>
  <si>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</si>
  <si>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</si>
  <si>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</si>
  <si>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</si>
  <si>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</si>
  <si>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</si>
  <si>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</si>
  <si>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</si>
  <si>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</si>
  <si>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</si>
  <si>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</si>
  <si>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</si>
  <si>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</si>
  <si>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</si>
  <si>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</si>
  <si>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</si>
  <si>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</si>
  <si>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</si>
  <si>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</si>
  <si>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</si>
  <si>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</si>
  <si>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</si>
  <si>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</si>
  <si>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</si>
  <si>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</si>
  <si>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</si>
  <si>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</si>
  <si>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</si>
  <si>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</si>
  <si>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</si>
  <si>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</si>
  <si>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</si>
  <si>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</si>
  <si>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</si>
  <si>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</si>
  <si>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</si>
  <si>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</si>
  <si>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</si>
  <si>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</si>
  <si>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</si>
  <si>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</si>
  <si>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</si>
  <si>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</si>
  <si>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</si>
  <si>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</si>
  <si>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</si>
  <si>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</si>
  <si>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</si>
  <si>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</si>
  <si>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</si>
  <si>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</si>
  <si>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</si>
  <si>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</si>
  <si>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</si>
  <si>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</si>
  <si>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</si>
  <si>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</si>
  <si>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</si>
  <si>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</si>
  <si>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</si>
  <si>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</si>
  <si>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</si>
  <si>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</si>
  <si>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</si>
  <si>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</si>
  <si>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</si>
  <si>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</si>
  <si>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</si>
  <si>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</si>
  <si>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</si>
  <si>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</si>
  <si>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</si>
  <si>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</si>
  <si>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</si>
  <si>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</si>
  <si>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</si>
  <si>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</si>
  <si>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</si>
  <si>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</si>
  <si>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</si>
  <si>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</si>
  <si>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</si>
  <si>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</si>
  <si>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</si>
  <si>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</si>
  <si>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</si>
  <si>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</si>
  <si>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</si>
  <si>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</si>
  <si>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</si>
  <si>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</si>
  <si>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</si>
  <si>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</si>
  <si>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</si>
  <si>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</si>
  <si>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</si>
  <si>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</si>
  <si>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</si>
  <si>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</si>
  <si>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</si>
  <si>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</si>
  <si>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</si>
  <si>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</si>
  <si>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</si>
  <si>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</si>
  <si>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</si>
  <si>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</si>
  <si>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</si>
  <si>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</si>
  <si>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</si>
  <si>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</si>
  <si>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</si>
  <si>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</si>
  <si>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</si>
  <si>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</si>
  <si>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</si>
  <si>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</si>
  <si>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</si>
  <si>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</si>
  <si>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</si>
  <si>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</si>
  <si>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</si>
  <si>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</si>
  <si>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</si>
  <si>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</si>
  <si>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</si>
  <si>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</si>
  <si>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</si>
  <si>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</si>
  <si>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</si>
  <si>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</si>
  <si>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</si>
  <si>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</si>
  <si>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</si>
  <si>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</si>
  <si>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</si>
  <si>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</si>
  <si>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</si>
  <si>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</si>
  <si>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</si>
  <si>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</si>
  <si>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</si>
  <si>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</si>
  <si>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</si>
  <si>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</si>
  <si>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</si>
  <si>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</si>
  <si>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</si>
  <si>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</si>
  <si>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</si>
  <si>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</si>
  <si>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</si>
  <si>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</si>
  <si>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</si>
  <si>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</si>
  <si>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</si>
  <si>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</si>
  <si>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</si>
  <si>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</si>
  <si>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</si>
  <si>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</si>
  <si>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</si>
  <si>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</si>
  <si>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</si>
  <si>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</si>
  <si>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</si>
  <si>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</si>
  <si>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</si>
  <si>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</si>
  <si>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</si>
  <si>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</si>
  <si>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</si>
  <si>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</si>
  <si>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</si>
  <si>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</si>
  <si>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</si>
  <si>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</si>
  <si>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</si>
  <si>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</si>
  <si>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</si>
  <si>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</si>
  <si>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</si>
  <si>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</si>
  <si>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</si>
  <si>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</si>
  <si>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</si>
  <si>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</si>
  <si>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</si>
  <si>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</si>
  <si>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</si>
  <si>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</si>
  <si>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</si>
  <si>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</si>
  <si>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</si>
  <si>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</si>
  <si>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</si>
  <si>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</si>
  <si>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</si>
  <si>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</si>
  <si>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</si>
  <si>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</si>
  <si>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</si>
  <si>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</si>
  <si>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</si>
  <si>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</si>
  <si>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</si>
  <si>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</si>
  <si>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</si>
  <si>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</si>
  <si>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</si>
  <si>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</si>
  <si>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</si>
  <si>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</si>
  <si>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</si>
  <si>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</si>
  <si>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</si>
  <si>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</si>
  <si>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</si>
  <si>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</si>
  <si>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</si>
  <si>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</si>
  <si>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</si>
  <si>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</si>
  <si>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</si>
  <si>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</si>
  <si>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</si>
  <si>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</si>
  <si>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</si>
  <si>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</si>
  <si>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</si>
  <si>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</si>
  <si>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</si>
  <si>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</si>
  <si>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</si>
  <si>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</si>
  <si>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</si>
  <si>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</si>
  <si>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</si>
  <si>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</si>
  <si>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</si>
  <si>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</si>
  <si>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</si>
  <si>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</si>
  <si>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</si>
  <si>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</si>
  <si>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</si>
  <si>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</si>
  <si>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</si>
  <si>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</si>
  <si>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</si>
  <si>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</si>
  <si>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</si>
  <si>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</si>
  <si>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</si>
  <si>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</si>
  <si>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</si>
  <si>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</si>
  <si>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</si>
  <si>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</si>
  <si>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</si>
  <si>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</si>
  <si>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</si>
  <si>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</si>
  <si>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</si>
  <si>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</si>
  <si>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</si>
  <si>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</si>
  <si>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</si>
  <si>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</si>
  <si>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</si>
  <si>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</si>
  <si>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</si>
  <si>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</si>
  <si>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</si>
  <si>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</si>
  <si>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</si>
  <si>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</si>
  <si>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</si>
  <si>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</si>
  <si>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</si>
  <si>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</si>
  <si>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</si>
  <si>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</si>
  <si>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</si>
  <si>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</si>
  <si>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</si>
  <si>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</si>
  <si>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</si>
  <si>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</si>
  <si>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</si>
  <si>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</si>
  <si>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</si>
  <si>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</si>
  <si>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</si>
  <si>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</si>
  <si>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</si>
  <si>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</si>
  <si>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</si>
  <si>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</si>
  <si>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</si>
  <si>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</si>
  <si>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</si>
  <si>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</si>
  <si>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</si>
  <si>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</si>
  <si>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</si>
  <si>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</si>
  <si>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</si>
  <si>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</si>
  <si>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</si>
  <si>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</si>
  <si>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</si>
  <si>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</si>
  <si>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</si>
  <si>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</si>
  <si>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</si>
  <si>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</si>
  <si>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</si>
  <si>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</si>
  <si>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</si>
  <si>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</si>
  <si>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</si>
  <si>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</si>
  <si>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</si>
  <si>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</si>
  <si>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</si>
  <si>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</si>
  <si>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</si>
  <si>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</si>
  <si>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</si>
  <si>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</si>
  <si>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</si>
  <si>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</si>
  <si>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</si>
  <si>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</si>
  <si>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</si>
  <si>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</si>
  <si>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</si>
  <si>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</si>
  <si>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</si>
  <si>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</si>
  <si>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</si>
  <si>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</si>
  <si>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</si>
  <si>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</si>
  <si>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</si>
  <si>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</si>
  <si>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</si>
  <si>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</si>
  <si>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</si>
  <si>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</si>
  <si>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</si>
  <si>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</si>
  <si>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</si>
  <si>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</si>
  <si>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</si>
  <si>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</si>
  <si>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</si>
  <si>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</si>
  <si>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</si>
  <si>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</si>
  <si>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</si>
  <si>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</si>
  <si>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</si>
  <si>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</si>
  <si>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</si>
  <si>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</si>
  <si>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</si>
  <si>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</si>
  <si>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</si>
  <si>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</si>
  <si>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</si>
  <si>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</si>
  <si>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</si>
  <si>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</si>
  <si>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</si>
  <si>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</si>
  <si>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</si>
  <si>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</si>
  <si>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</si>
  <si>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</si>
  <si>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</si>
  <si>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</si>
  <si>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</si>
  <si>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</si>
  <si>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</si>
  <si>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</si>
  <si>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</si>
  <si>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</si>
  <si>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</si>
  <si>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</si>
  <si>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</si>
  <si>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</si>
  <si>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</si>
  <si>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</si>
  <si>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</si>
  <si>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</si>
  <si>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</si>
  <si>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</si>
  <si>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</si>
  <si>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</si>
  <si>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</si>
  <si>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</si>
  <si>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</si>
  <si>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</si>
  <si>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</si>
  <si>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</si>
  <si>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</si>
  <si>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</si>
  <si>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</si>
  <si>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</si>
  <si>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</si>
  <si>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</si>
  <si>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</si>
  <si>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</si>
  <si>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</si>
  <si>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</si>
  <si>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</si>
  <si>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</si>
  <si>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</si>
  <si>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</si>
  <si>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</si>
  <si>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</si>
  <si>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</si>
  <si>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</si>
  <si>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</si>
  <si>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</si>
  <si>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</si>
  <si>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</si>
  <si>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</si>
  <si>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</si>
  <si>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</si>
  <si>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</si>
  <si>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</si>
  <si>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</si>
  <si>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</si>
  <si>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</si>
  <si>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</si>
  <si>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</si>
  <si>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</si>
  <si>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</si>
  <si>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</si>
  <si>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</si>
  <si>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</si>
  <si>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</si>
  <si>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</si>
  <si>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</si>
  <si>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</si>
  <si>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</si>
  <si>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</si>
  <si>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</si>
  <si>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</si>
  <si>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</si>
  <si>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</si>
  <si>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</si>
  <si>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</si>
  <si>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</si>
  <si>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</si>
  <si>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</si>
  <si>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</si>
  <si>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</si>
  <si>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</si>
  <si>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</si>
  <si>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</si>
  <si>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</si>
  <si>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</si>
  <si>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</si>
  <si>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</si>
  <si>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</si>
  <si>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</si>
  <si>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</si>
  <si>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</si>
  <si>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</si>
  <si>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</si>
  <si>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</si>
  <si>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</si>
  <si>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</si>
  <si>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</si>
  <si>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</si>
  <si>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</si>
  <si>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</si>
  <si>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</si>
  <si>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</si>
  <si>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</si>
  <si>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</si>
  <si>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</si>
  <si>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</si>
  <si>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</si>
  <si>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</si>
  <si>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</si>
  <si>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</si>
  <si>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</si>
  <si>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</si>
  <si>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</si>
  <si>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</si>
  <si>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</si>
  <si>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</si>
  <si>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</si>
  <si>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</si>
  <si>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</si>
  <si>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</si>
  <si>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</si>
  <si>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</si>
  <si>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</si>
  <si>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</si>
  <si>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</si>
  <si>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</si>
  <si>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</si>
  <si>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</si>
  <si>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</si>
  <si>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</si>
  <si>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</si>
  <si>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</si>
  <si>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</si>
  <si>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</si>
  <si>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</si>
  <si>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</si>
  <si>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</si>
  <si>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</si>
  <si>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</si>
  <si>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</si>
  <si>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</si>
  <si>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</si>
  <si>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</si>
  <si>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</si>
  <si>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</si>
  <si>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</si>
  <si>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</si>
  <si>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</si>
  <si>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</si>
  <si>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</si>
  <si>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</si>
  <si>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</si>
  <si>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</si>
  <si>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</si>
  <si>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</si>
  <si>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</si>
  <si>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</si>
  <si>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</si>
  <si>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</si>
  <si>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</si>
  <si>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</si>
  <si>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</si>
  <si>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</si>
  <si>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</si>
  <si>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</si>
  <si>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</si>
  <si>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</si>
  <si>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</si>
  <si>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</si>
  <si>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</si>
  <si>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</si>
  <si>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</si>
  <si>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</si>
  <si>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</si>
  <si>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</si>
  <si>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</si>
  <si>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</si>
  <si>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</si>
  <si>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</si>
  <si>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</si>
  <si>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</si>
  <si>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</si>
  <si>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</si>
  <si>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</si>
  <si>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</si>
  <si>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</si>
  <si>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</si>
  <si>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</si>
  <si>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</si>
  <si>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</si>
  <si>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</si>
  <si>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</si>
  <si>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</si>
  <si>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</si>
  <si>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</si>
  <si>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</si>
  <si>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</si>
  <si>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</si>
  <si>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</si>
  <si>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</si>
  <si>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</si>
  <si>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</si>
  <si>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</si>
  <si>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</si>
  <si>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</si>
  <si>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</si>
  <si>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</si>
  <si>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</si>
  <si>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</si>
  <si>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</si>
  <si>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</si>
  <si>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</si>
  <si>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</si>
  <si>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</si>
  <si>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</si>
  <si>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</si>
  <si>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</si>
  <si>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</si>
  <si>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</si>
  <si>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</si>
  <si>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</si>
  <si>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</si>
  <si>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</si>
  <si>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</si>
  <si>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</si>
  <si>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</si>
  <si>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</si>
  <si>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</si>
  <si>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</si>
  <si>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</si>
  <si>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</si>
  <si>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</si>
  <si>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</si>
  <si>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</si>
  <si>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</si>
  <si>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</si>
  <si>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</si>
  <si>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</si>
  <si>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</si>
  <si>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</si>
  <si>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</si>
  <si>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</si>
  <si>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</si>
  <si>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</si>
  <si>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</si>
  <si>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</si>
  <si>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</si>
  <si>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</si>
  <si>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</si>
  <si>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</si>
  <si>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</si>
  <si>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</si>
  <si>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</si>
  <si>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</si>
  <si>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</si>
  <si>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</si>
  <si>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</si>
  <si>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</si>
  <si>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</si>
  <si>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</si>
  <si>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</si>
  <si>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</si>
  <si>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</si>
  <si>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</si>
  <si>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</si>
  <si>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</si>
  <si>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</si>
  <si>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</si>
  <si>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</si>
  <si>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</si>
  <si>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</si>
  <si>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</si>
  <si>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</si>
  <si>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</si>
  <si>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</si>
  <si>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</si>
  <si>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</si>
  <si>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</si>
  <si>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</si>
  <si>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</si>
  <si>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</si>
  <si>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</si>
  <si>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</si>
  <si>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</si>
  <si>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</si>
  <si>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</si>
  <si>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</si>
  <si>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</si>
  <si>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</si>
  <si>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</si>
  <si>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</si>
  <si>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</si>
  <si>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</si>
  <si>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</si>
  <si>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</si>
  <si>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</si>
  <si>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</si>
  <si>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</si>
  <si>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</si>
  <si>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</si>
  <si>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</si>
  <si>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</si>
  <si>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</si>
  <si>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</si>
  <si>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</si>
  <si>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</si>
  <si>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</si>
  <si>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</si>
  <si>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</si>
  <si>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</si>
  <si>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</si>
  <si>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</si>
  <si>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</si>
  <si>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</si>
  <si>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</si>
  <si>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</si>
  <si>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</si>
  <si>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</si>
  <si>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</si>
  <si>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</si>
  <si>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</si>
  <si>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</si>
  <si>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</si>
  <si>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</si>
  <si>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</si>
  <si>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</si>
  <si>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</si>
  <si>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</si>
  <si>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</si>
  <si>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</si>
  <si>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</si>
  <si>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</si>
  <si>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</si>
  <si>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</si>
  <si>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</si>
  <si>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</si>
  <si>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</si>
  <si>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</si>
  <si>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</si>
  <si>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</si>
  <si>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</si>
  <si>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</si>
  <si>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</si>
  <si>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</si>
  <si>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</si>
  <si>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</si>
  <si>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</si>
  <si>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</si>
  <si>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</si>
  <si>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</si>
  <si>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</si>
  <si>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</si>
  <si>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</si>
  <si>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</si>
  <si>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</si>
  <si>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</si>
  <si>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</si>
  <si>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</si>
  <si>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</si>
  <si>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</si>
  <si>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</si>
  <si>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</si>
  <si>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</si>
  <si>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</si>
  <si>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</si>
  <si>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</si>
  <si>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</si>
  <si>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</si>
  <si>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</si>
  <si>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</si>
  <si>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</si>
  <si>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</si>
  <si>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</si>
  <si>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</si>
  <si>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</si>
  <si>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</si>
  <si>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</si>
  <si>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</si>
  <si>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</si>
  <si>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</si>
  <si>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</si>
  <si>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</si>
  <si>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</si>
  <si>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</si>
  <si>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</si>
  <si>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</si>
  <si>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</si>
  <si>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</si>
  <si>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</si>
  <si>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</si>
  <si>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</si>
  <si>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</si>
  <si>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</si>
  <si>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</si>
  <si>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</si>
  <si>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</si>
  <si>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</si>
  <si>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</si>
  <si>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</si>
  <si>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</si>
  <si>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</si>
  <si>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</si>
  <si>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</si>
  <si>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</si>
  <si>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</si>
  <si>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</si>
  <si>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</si>
  <si>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</si>
  <si>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</si>
  <si>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</si>
  <si>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</si>
  <si>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</si>
  <si>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</si>
  <si>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</si>
  <si>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</si>
  <si>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</si>
  <si>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</si>
  <si>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</si>
  <si>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</si>
  <si>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</si>
  <si>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</si>
  <si>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</si>
  <si>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</si>
  <si>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</si>
  <si>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</si>
  <si>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</si>
  <si>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</si>
  <si>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</si>
  <si>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</si>
  <si>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</si>
  <si>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</si>
  <si>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</si>
  <si>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</si>
  <si>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</si>
  <si>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</si>
  <si>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</si>
  <si>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</si>
  <si>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</si>
  <si>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</si>
  <si>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</si>
  <si>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</si>
  <si>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</si>
  <si>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</si>
  <si>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</si>
  <si>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</si>
  <si>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</si>
  <si>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</si>
  <si>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</si>
  <si>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</si>
  <si>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</si>
  <si>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</si>
  <si>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</si>
  <si>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</si>
  <si>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</si>
  <si>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</si>
  <si>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</si>
  <si>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</si>
  <si>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</si>
  <si>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</si>
  <si>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</si>
  <si>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</si>
  <si>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</si>
  <si>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</si>
  <si>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</si>
  <si>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</si>
  <si>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</si>
  <si>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</si>
  <si>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</si>
  <si>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</si>
  <si>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</si>
  <si>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</si>
  <si>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</si>
  <si>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</si>
  <si>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</si>
  <si>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</si>
  <si>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</si>
  <si>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</si>
  <si>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</si>
  <si>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</si>
  <si>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</si>
  <si>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</si>
  <si>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</si>
  <si>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</si>
  <si>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</si>
  <si>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</si>
  <si>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</si>
  <si>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</si>
  <si>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</si>
  <si>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</si>
  <si>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</si>
  <si>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</si>
  <si>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</si>
  <si>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</si>
  <si>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</si>
  <si>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</si>
  <si>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</si>
  <si>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</si>
  <si>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</si>
  <si>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</si>
  <si>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</si>
  <si>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</si>
  <si>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</si>
  <si>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</si>
  <si>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</si>
  <si>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</si>
  <si>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</si>
  <si>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</si>
  <si>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</si>
  <si>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</si>
  <si>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</si>
  <si>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</si>
  <si>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</si>
  <si>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</si>
  <si>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</si>
  <si>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</si>
  <si>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</si>
  <si>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</si>
  <si>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</si>
  <si>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</si>
  <si>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</si>
  <si>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</si>
  <si>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</si>
  <si>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</si>
  <si>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</si>
  <si>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</si>
  <si>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</si>
  <si>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</si>
  <si>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</si>
  <si>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</si>
  <si>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</si>
  <si>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</si>
  <si>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</si>
  <si>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</si>
  <si>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</si>
  <si>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</si>
  <si>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</si>
  <si>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</si>
  <si>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</si>
  <si>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</si>
  <si>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</si>
  <si>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</si>
  <si>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</si>
  <si>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</si>
  <si>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</si>
  <si>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</si>
  <si>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</si>
  <si>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</si>
  <si>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</si>
  <si>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</si>
  <si>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</si>
  <si>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</si>
  <si>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</si>
  <si>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</si>
  <si>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</si>
  <si>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</si>
  <si>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</si>
  <si>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</si>
  <si>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</si>
  <si>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</si>
  <si>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</si>
  <si>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</si>
  <si>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</si>
  <si>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</si>
  <si>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</si>
  <si>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</si>
  <si>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</si>
  <si>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</si>
  <si>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</si>
  <si>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</si>
  <si>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</si>
  <si>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</si>
  <si>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</si>
  <si>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</si>
  <si>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</si>
  <si>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</si>
  <si>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</si>
  <si>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</si>
  <si>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</si>
  <si>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</si>
  <si>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</si>
  <si>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</si>
  <si>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</si>
  <si>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</si>
  <si>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</si>
  <si>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</si>
  <si>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</si>
  <si>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</si>
  <si>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</si>
  <si>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</si>
  <si>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</si>
  <si>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</si>
  <si>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</si>
  <si>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</si>
  <si>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</si>
  <si>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</si>
  <si>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</si>
  <si>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</si>
  <si>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</si>
  <si>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</si>
  <si>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</si>
  <si>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</si>
  <si>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</si>
  <si>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</si>
  <si>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</si>
  <si>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</si>
  <si>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</si>
  <si>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</si>
  <si>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</si>
  <si>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</si>
  <si>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</si>
  <si>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</si>
  <si>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</si>
  <si>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</si>
  <si>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</si>
  <si>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</si>
  <si>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</si>
  <si>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</si>
  <si>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</si>
  <si>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</si>
  <si>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</si>
  <si>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</si>
  <si>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</si>
  <si>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</si>
  <si>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</si>
  <si>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</si>
  <si>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</si>
  <si>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</si>
  <si>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</si>
  <si>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</si>
  <si>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</si>
  <si>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</si>
  <si>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</si>
  <si>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</si>
  <si>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</si>
  <si>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</si>
  <si>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</si>
  <si>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</si>
  <si>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</si>
  <si>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</si>
  <si>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</si>
  <si>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</si>
  <si>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</si>
  <si>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</si>
  <si>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</si>
  <si>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</si>
  <si>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</si>
  <si>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</si>
  <si>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</si>
  <si>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</si>
  <si>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</si>
  <si>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</si>
  <si>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</si>
  <si>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</si>
  <si>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</si>
  <si>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</si>
  <si>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</si>
  <si>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</si>
  <si>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</si>
  <si>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</si>
  <si>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</si>
  <si>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</si>
  <si>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</si>
  <si>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</si>
  <si>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</si>
  <si>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</si>
  <si>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</si>
  <si>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</si>
  <si>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</si>
  <si>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</si>
  <si>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</si>
  <si>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</si>
  <si>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</si>
  <si>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</si>
  <si>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</si>
  <si>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</si>
  <si>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</si>
  <si>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</si>
  <si>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</si>
  <si>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</si>
  <si>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</si>
  <si>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</si>
  <si>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</si>
  <si>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</si>
  <si>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</si>
  <si>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</si>
  <si>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</si>
  <si>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</si>
  <si>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</si>
  <si>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</si>
  <si>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</si>
  <si>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</si>
  <si>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</si>
  <si>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</si>
  <si>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</si>
  <si>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</si>
  <si>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</si>
  <si>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</si>
  <si>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</si>
  <si>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</si>
  <si>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</si>
  <si>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</si>
  <si>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</si>
  <si>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</si>
  <si>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</si>
  <si>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</si>
  <si>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</si>
  <si>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</si>
  <si>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</si>
  <si>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</si>
  <si>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</si>
  <si>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</si>
  <si>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</si>
  <si>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</si>
  <si>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</si>
  <si>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</si>
  <si>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</si>
  <si>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</si>
  <si>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</si>
  <si>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</si>
  <si>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</si>
  <si>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</si>
  <si>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</si>
  <si>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</si>
  <si>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</si>
  <si>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</si>
  <si>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</si>
  <si>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</si>
  <si>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</si>
  <si>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</si>
  <si>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</si>
  <si>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</si>
  <si>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</si>
  <si>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</si>
  <si>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</si>
  <si>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</si>
  <si>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</si>
  <si>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</si>
  <si>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</si>
  <si>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</si>
  <si>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</si>
  <si>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</si>
  <si>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</si>
  <si>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</si>
  <si>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</si>
  <si>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</si>
  <si>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</si>
  <si>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</si>
  <si>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</si>
  <si>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</si>
  <si>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</si>
  <si>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</si>
  <si>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</si>
  <si>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</si>
  <si>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</si>
  <si>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</si>
  <si>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</si>
  <si>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</si>
  <si>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</si>
  <si>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</si>
  <si>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</si>
  <si>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</si>
  <si>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</si>
  <si>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</si>
  <si>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</si>
  <si>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</si>
  <si>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</si>
  <si>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</si>
  <si>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</si>
  <si>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</si>
  <si>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</si>
  <si>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</si>
  <si>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</si>
  <si>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</si>
  <si>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</si>
  <si>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</si>
  <si>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</si>
  <si>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</si>
  <si>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</si>
  <si>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</si>
  <si>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</si>
  <si>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</si>
  <si>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</si>
  <si>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</si>
  <si>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</si>
  <si>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</si>
  <si>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</si>
  <si>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</si>
  <si>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</si>
  <si>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</si>
  <si>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</si>
  <si>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</si>
  <si>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</si>
  <si>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</si>
  <si>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</si>
  <si>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</si>
  <si>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</si>
  <si>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</si>
  <si>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</si>
  <si>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</si>
  <si>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</si>
  <si>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</si>
  <si>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</si>
  <si>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</si>
  <si>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</si>
  <si>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</si>
  <si>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</si>
  <si>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</si>
  <si>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</si>
  <si>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</si>
  <si>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</si>
  <si>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</si>
  <si>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</si>
  <si>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</si>
  <si>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</si>
  <si>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</si>
  <si>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</si>
  <si>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</si>
  <si>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</si>
  <si>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</si>
  <si>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</si>
  <si>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</si>
  <si>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</si>
  <si>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</si>
  <si>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</si>
  <si>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</si>
  <si>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</si>
  <si>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</si>
  <si>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</si>
  <si>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</si>
  <si>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</si>
  <si>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</si>
  <si>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</si>
  <si>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</si>
  <si>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</si>
  <si>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</si>
  <si>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</si>
  <si>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</si>
  <si>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</si>
  <si>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</si>
  <si>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</si>
  <si>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</si>
  <si>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</si>
  <si>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</si>
  <si>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</si>
  <si>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</si>
  <si>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</si>
  <si>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</si>
  <si>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</si>
  <si>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</si>
  <si>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</si>
  <si>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</si>
  <si>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</si>
  <si>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</si>
  <si>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</si>
  <si>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</si>
  <si>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</si>
  <si>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</si>
  <si>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</si>
  <si>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</si>
  <si>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</si>
  <si>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</si>
  <si>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</si>
  <si>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</si>
  <si>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</si>
  <si>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</si>
  <si>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</si>
  <si>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</si>
  <si>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</si>
  <si>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</si>
  <si>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</si>
  <si>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</si>
  <si>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</si>
  <si>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</si>
  <si>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</si>
  <si>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</si>
  <si>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</si>
  <si>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</si>
  <si>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</si>
  <si>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</si>
  <si>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</si>
  <si>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</si>
  <si>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</si>
  <si>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</si>
  <si>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</si>
  <si>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</si>
  <si>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</si>
  <si>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</si>
  <si>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</si>
  <si>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</si>
  <si>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</si>
  <si>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</si>
  <si>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</si>
  <si>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</si>
  <si>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</si>
  <si>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</si>
  <si>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</si>
  <si>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</si>
  <si>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</si>
  <si>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</si>
  <si>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</si>
  <si>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</si>
  <si>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</si>
  <si>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</si>
  <si>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</si>
  <si>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</si>
  <si>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</si>
  <si>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</si>
  <si>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</si>
  <si>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</si>
  <si>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</si>
  <si>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</si>
  <si>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</si>
  <si>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</si>
  <si>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</si>
  <si>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</si>
  <si>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</si>
  <si>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</si>
  <si>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</si>
  <si>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</si>
  <si>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</si>
  <si>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</si>
  <si>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</si>
  <si>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</si>
  <si>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</si>
  <si>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</si>
  <si>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</si>
  <si>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</si>
  <si>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</si>
  <si>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</si>
  <si>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</si>
  <si>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</si>
  <si>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</si>
  <si>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</si>
  <si>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</si>
  <si>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</si>
  <si>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</si>
  <si>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</si>
  <si>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</si>
  <si>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</si>
  <si>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</si>
  <si>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</si>
  <si>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</si>
  <si>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</si>
  <si>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</si>
  <si>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</si>
  <si>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</si>
  <si>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</si>
  <si>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</si>
  <si>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</si>
  <si>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</si>
  <si>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</si>
  <si>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</si>
  <si>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</si>
  <si>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</si>
  <si>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</si>
  <si>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</si>
  <si>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</si>
  <si>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</si>
  <si>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</si>
  <si>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</si>
  <si>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</si>
  <si>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</si>
  <si>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</si>
  <si>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</si>
  <si>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</si>
  <si>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</si>
  <si>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</si>
  <si>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</si>
  <si>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</si>
  <si>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</si>
  <si>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</si>
  <si>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</si>
  <si>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</si>
  <si>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</si>
  <si>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</si>
  <si>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</si>
  <si>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</si>
  <si>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</si>
  <si>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</si>
  <si>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</si>
  <si>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</si>
  <si>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</si>
  <si>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</si>
  <si>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</si>
  <si>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</si>
  <si>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</si>
  <si>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</si>
  <si>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</si>
  <si>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</si>
  <si>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</si>
  <si>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</si>
  <si>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</si>
  <si>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</si>
  <si>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</si>
  <si>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</si>
  <si>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</si>
  <si>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</si>
  <si>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</si>
  <si>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</si>
  <si>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</si>
  <si>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</si>
  <si>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</si>
  <si>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</si>
  <si>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</si>
  <si>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</si>
  <si>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</si>
  <si>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</si>
  <si>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</si>
  <si>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</si>
  <si>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</si>
  <si>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</si>
  <si>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</si>
  <si>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</si>
  <si>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</si>
  <si>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</si>
  <si>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</si>
  <si>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</si>
  <si>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</si>
  <si>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</si>
  <si>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</si>
  <si>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</si>
  <si>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</si>
  <si>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</si>
  <si>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</si>
  <si>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</si>
  <si>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</si>
  <si>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</si>
  <si>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</si>
  <si>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</si>
  <si>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</si>
  <si>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</si>
  <si>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</si>
  <si>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</si>
  <si>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</si>
  <si>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</si>
  <si>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</si>
  <si>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</si>
  <si>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</si>
  <si>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</si>
  <si>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</si>
  <si>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</si>
  <si>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</si>
  <si>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</si>
  <si>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</si>
  <si>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</si>
  <si>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</si>
  <si>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</si>
  <si>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</si>
  <si>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</si>
  <si>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</si>
  <si>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</si>
  <si>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</si>
  <si>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</si>
  <si>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</si>
  <si>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</si>
  <si>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</si>
  <si>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</si>
  <si>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</si>
  <si>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</si>
  <si>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</si>
  <si>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</si>
  <si>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</si>
  <si>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</si>
  <si>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</si>
  <si>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</si>
  <si>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</si>
  <si>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</si>
  <si>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</si>
  <si>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</si>
  <si>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</si>
  <si>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</si>
  <si>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</si>
  <si>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</si>
  <si>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</si>
  <si>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</si>
  <si>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</si>
  <si>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</si>
  <si>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</si>
  <si>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</si>
  <si>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</si>
  <si>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</si>
  <si>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</si>
  <si>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</si>
  <si>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</si>
  <si>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</si>
  <si>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</si>
  <si>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</si>
  <si>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</si>
  <si>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</si>
  <si>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</si>
  <si>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</si>
  <si>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</si>
  <si>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</si>
  <si>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</si>
  <si>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</si>
  <si>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</si>
  <si>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</si>
  <si>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</si>
  <si>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</si>
  <si>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</si>
  <si>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</si>
  <si>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</si>
  <si>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</si>
  <si>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</si>
  <si>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</si>
  <si>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</si>
  <si>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</si>
  <si>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</si>
  <si>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</si>
  <si>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</si>
  <si>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</si>
  <si>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</si>
  <si>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</si>
  <si>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</si>
  <si>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</si>
  <si>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</si>
  <si>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</si>
  <si>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</si>
  <si>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</si>
  <si>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</si>
  <si>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</si>
  <si>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</si>
  <si>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</si>
  <si>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</si>
  <si>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</si>
  <si>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</si>
  <si>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</si>
  <si>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</si>
  <si>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</si>
  <si>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</si>
  <si>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</si>
  <si>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</si>
  <si>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</si>
  <si>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</si>
  <si>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</si>
  <si>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</si>
  <si>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</si>
  <si>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</si>
  <si>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</si>
  <si>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</si>
  <si>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</si>
  <si>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</si>
  <si>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</si>
  <si>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</si>
  <si>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</si>
  <si>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</si>
  <si>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</si>
  <si>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</si>
  <si>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</si>
  <si>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</si>
  <si>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</si>
  <si>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</si>
  <si>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</si>
  <si>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</si>
  <si>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</si>
  <si>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</si>
  <si>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</si>
  <si>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</si>
  <si>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</si>
  <si>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</si>
  <si>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</si>
  <si>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</si>
  <si>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</si>
  <si>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</si>
  <si>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</si>
  <si>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</si>
  <si>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</si>
  <si>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</si>
  <si>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</si>
  <si>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</si>
  <si>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</si>
  <si>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</si>
  <si>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</si>
  <si>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</si>
  <si>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</si>
  <si>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</si>
  <si>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</si>
  <si>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</si>
  <si>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</si>
  <si>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</si>
  <si>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</si>
  <si>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</si>
  <si>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</si>
  <si>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</si>
  <si>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</si>
  <si>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</si>
  <si>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</si>
  <si>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</si>
  <si>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</si>
  <si>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</si>
  <si>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</si>
  <si>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</si>
  <si>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</si>
  <si>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</si>
  <si>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</si>
  <si>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</si>
  <si>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</si>
  <si>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</si>
  <si>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</si>
  <si>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</si>
  <si>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</si>
  <si>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</si>
  <si>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</si>
  <si>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</si>
  <si>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</si>
  <si>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</si>
  <si>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</si>
  <si>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</si>
  <si>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</si>
  <si>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</si>
  <si>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</si>
  <si>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</si>
  <si>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</si>
  <si>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</si>
  <si>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</si>
  <si>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</si>
  <si>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</si>
  <si>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</si>
  <si>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</si>
  <si>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</si>
  <si>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</si>
  <si>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</si>
  <si>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</si>
  <si>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</si>
  <si>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</si>
  <si>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</si>
  <si>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</si>
  <si>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</si>
  <si>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</si>
  <si>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</si>
  <si>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</si>
  <si>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</si>
  <si>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</si>
  <si>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</si>
  <si>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</si>
  <si>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</si>
  <si>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</si>
  <si>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</si>
  <si>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</si>
  <si>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</si>
  <si>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</si>
  <si>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</si>
  <si>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</si>
  <si>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</si>
  <si>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</si>
  <si>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</si>
  <si>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</si>
  <si>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</si>
  <si>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</si>
  <si>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</si>
  <si>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</si>
  <si>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</si>
  <si>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</si>
  <si>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</si>
  <si>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</si>
  <si>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</si>
  <si>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</si>
  <si>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</si>
  <si>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</si>
  <si>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</si>
  <si>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</si>
  <si>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</si>
  <si>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</si>
  <si>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</si>
  <si>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</si>
  <si>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</si>
  <si>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</si>
  <si>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</si>
  <si>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</si>
  <si>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</si>
  <si>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</si>
  <si>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</si>
  <si>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</si>
  <si>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</si>
  <si>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</si>
  <si>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</si>
  <si>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</si>
  <si>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</si>
  <si>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</si>
  <si>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</si>
  <si>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</si>
  <si>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</si>
  <si>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</si>
  <si>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</si>
  <si>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</si>
  <si>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</si>
  <si>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</si>
  <si>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</si>
  <si>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</si>
  <si>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</si>
  <si>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</si>
  <si>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</si>
  <si>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</si>
  <si>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</si>
  <si>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</si>
  <si>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</si>
  <si>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</si>
  <si>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</si>
  <si>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</si>
  <si>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</si>
  <si>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</si>
  <si>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</si>
  <si>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</si>
  <si>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</si>
  <si>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</si>
  <si>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</si>
  <si>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</si>
  <si>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</si>
  <si>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</si>
  <si>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</si>
  <si>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</si>
  <si>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</si>
  <si>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</si>
  <si>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</si>
  <si>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</si>
  <si>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</si>
  <si>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</si>
  <si>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</si>
  <si>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</si>
  <si>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</si>
  <si>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</si>
  <si>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</si>
  <si>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</si>
  <si>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</si>
  <si>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</si>
  <si>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</si>
  <si>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</si>
  <si>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</si>
  <si>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</si>
  <si>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</si>
  <si>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</si>
  <si>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</si>
  <si>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</si>
  <si>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</si>
  <si>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</si>
  <si>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</si>
  <si>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</si>
  <si>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</si>
  <si>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</si>
  <si>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</si>
  <si>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</si>
  <si>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</si>
  <si>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</si>
  <si>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</si>
  <si>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</si>
  <si>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</si>
  <si>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</si>
  <si>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</si>
  <si>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</si>
  <si>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</si>
  <si>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</si>
  <si>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</si>
  <si>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</si>
  <si>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</si>
  <si>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</si>
  <si>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</si>
  <si>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</si>
  <si>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</si>
  <si>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</si>
  <si>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</si>
  <si>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</si>
  <si>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</si>
  <si>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</si>
  <si>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</si>
  <si>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</si>
  <si>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</si>
  <si>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</si>
  <si>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</si>
  <si>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</si>
  <si>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</si>
  <si>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</si>
  <si>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</si>
  <si>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</si>
  <si>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</si>
  <si>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</si>
  <si>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</si>
  <si>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</si>
  <si>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</si>
  <si>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</si>
  <si>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</si>
  <si>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</si>
  <si>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</si>
  <si>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</si>
  <si>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</si>
  <si>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</si>
  <si>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</si>
  <si>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</si>
  <si>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</si>
  <si>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</si>
  <si>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</si>
  <si>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</si>
  <si>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</si>
  <si>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</si>
  <si>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</si>
  <si>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</si>
  <si>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</si>
  <si>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</si>
  <si>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</si>
  <si>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</si>
  <si>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</si>
  <si>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</si>
  <si>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</si>
  <si>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</si>
  <si>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</si>
  <si>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</si>
  <si>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</si>
  <si>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</si>
  <si>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</si>
  <si>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</si>
  <si>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</si>
  <si>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</si>
  <si>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</si>
  <si>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</si>
  <si>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</si>
  <si>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</si>
  <si>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</si>
  <si>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</si>
  <si>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</si>
  <si>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</si>
  <si>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</si>
  <si>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</si>
  <si>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</si>
  <si>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</si>
  <si>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</si>
  <si>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</si>
  <si>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</si>
  <si>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</si>
  <si>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</si>
  <si>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</si>
  <si>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</si>
  <si>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</si>
  <si>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</si>
  <si>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</si>
  <si>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</si>
  <si>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</si>
  <si>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</si>
  <si>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</si>
  <si>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</si>
  <si>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</si>
  <si>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</si>
  <si>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</si>
  <si>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</si>
  <si>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</si>
  <si>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</si>
  <si>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</si>
  <si>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</si>
  <si>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</si>
  <si>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</si>
  <si>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</si>
  <si>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</si>
  <si>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</si>
  <si>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</si>
  <si>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</si>
  <si>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</si>
  <si>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</si>
  <si>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</si>
  <si>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</si>
  <si>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</si>
  <si>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</si>
  <si>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</si>
  <si>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</si>
  <si>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</si>
  <si>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</si>
  <si>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</si>
  <si>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</si>
  <si>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</si>
  <si>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</si>
  <si>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</si>
  <si>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</si>
  <si>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</si>
  <si>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</si>
  <si>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</si>
  <si>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</si>
  <si>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</si>
  <si>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</si>
  <si>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</si>
  <si>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</si>
  <si>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</si>
  <si>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</si>
  <si>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</si>
  <si>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</si>
  <si>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</si>
  <si>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</si>
  <si>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</si>
  <si>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</si>
  <si>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</si>
  <si>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</si>
  <si>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</si>
  <si>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</si>
  <si>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</si>
  <si>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</si>
  <si>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</si>
  <si>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</si>
  <si>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</si>
  <si>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</si>
  <si>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</si>
  <si>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</si>
  <si>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</si>
  <si>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</si>
  <si>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</si>
  <si>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</si>
  <si>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</si>
  <si>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</si>
  <si>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</si>
  <si>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</si>
  <si>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</si>
  <si>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</si>
  <si>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</si>
  <si>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</si>
  <si>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</si>
  <si>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</si>
  <si>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</si>
  <si>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</si>
  <si>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</si>
  <si>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</si>
  <si>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</si>
  <si>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</si>
  <si>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</si>
  <si>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</si>
  <si>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</si>
  <si>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</si>
  <si>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</si>
  <si>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</si>
  <si>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</si>
  <si>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</si>
  <si>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</si>
  <si>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</si>
  <si>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</si>
  <si>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</si>
  <si>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</si>
  <si>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</si>
  <si>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</si>
  <si>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</si>
  <si>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</si>
  <si>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</si>
  <si>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</si>
  <si>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</si>
  <si>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</si>
  <si>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</si>
  <si>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</si>
  <si>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</si>
  <si>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</si>
  <si>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</si>
  <si>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</si>
  <si>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</si>
  <si>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</si>
  <si>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</si>
  <si>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</si>
  <si>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</si>
  <si>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</si>
  <si>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</si>
  <si>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</si>
  <si>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</si>
  <si>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</si>
  <si>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</si>
  <si>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</si>
  <si>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</si>
  <si>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</si>
  <si>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</si>
  <si>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</si>
  <si>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</si>
  <si>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</si>
  <si>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</si>
  <si>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</si>
  <si>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</si>
  <si>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</si>
  <si>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</si>
  <si>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</si>
  <si>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</si>
  <si>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</si>
  <si>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</si>
  <si>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</si>
  <si>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</si>
  <si>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</si>
  <si>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</si>
  <si>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</si>
  <si>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</si>
  <si>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</si>
  <si>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</si>
  <si>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</si>
  <si>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</si>
  <si>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</si>
  <si>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</si>
  <si>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</si>
  <si>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</si>
  <si>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</si>
  <si>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</si>
  <si>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</si>
  <si>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</si>
  <si>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</si>
  <si>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</si>
  <si>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</si>
  <si>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</si>
  <si>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</si>
  <si>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</si>
  <si>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</si>
  <si>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</si>
  <si>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</si>
  <si>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</si>
  <si>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</si>
  <si>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</si>
  <si>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</si>
  <si>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</si>
  <si>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</si>
  <si>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</si>
  <si>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</si>
  <si>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</si>
  <si>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</si>
  <si>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</si>
  <si>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</si>
  <si>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</si>
  <si>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</si>
  <si>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</si>
  <si>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</si>
  <si>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</si>
  <si>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</si>
  <si>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</si>
  <si>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</si>
  <si>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</si>
  <si>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</si>
  <si>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</si>
  <si>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</si>
  <si>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</si>
  <si>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</si>
  <si>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</si>
  <si>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</si>
  <si>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</si>
  <si>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</si>
  <si>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</si>
  <si>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</si>
  <si>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</si>
  <si>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</si>
  <si>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</si>
  <si>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</si>
  <si>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</si>
  <si>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</si>
  <si>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</si>
  <si>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</si>
  <si>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</si>
  <si>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</si>
  <si>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</si>
  <si>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</si>
  <si>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</si>
  <si>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</si>
  <si>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</si>
  <si>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</si>
  <si>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</si>
  <si>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</si>
  <si>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</si>
  <si>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</si>
  <si>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</si>
  <si>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</si>
  <si>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</si>
  <si>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</si>
  <si>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</si>
  <si>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</si>
  <si>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</si>
  <si>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</si>
  <si>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</si>
  <si>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</si>
  <si>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</si>
  <si>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</si>
  <si>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</si>
  <si>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</si>
  <si>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</si>
  <si>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</si>
  <si>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</si>
  <si>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</si>
  <si>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</si>
  <si>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</si>
  <si>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</si>
  <si>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</si>
  <si>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</si>
  <si>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</si>
  <si>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</si>
  <si>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</si>
  <si>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</si>
  <si>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</si>
  <si>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</si>
  <si>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</si>
  <si>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</si>
  <si>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</si>
  <si>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</si>
  <si>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</si>
  <si>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</si>
  <si>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</si>
  <si>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</si>
  <si>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</si>
  <si>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</si>
  <si>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</si>
  <si>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</si>
  <si>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</si>
  <si>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</si>
  <si>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</si>
  <si>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</si>
  <si>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</si>
  <si>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</si>
  <si>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</si>
  <si>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</si>
  <si>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</si>
  <si>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</si>
  <si>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</si>
  <si>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</si>
  <si>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</si>
  <si>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</si>
  <si>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</si>
  <si>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</si>
  <si>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</si>
  <si>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</si>
  <si>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</si>
  <si>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</si>
  <si>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</si>
  <si>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</si>
  <si>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</si>
  <si>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</si>
  <si>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</si>
  <si>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</si>
  <si>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</si>
  <si>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</si>
  <si>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</si>
  <si>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</si>
  <si>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</si>
  <si>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</si>
  <si>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</si>
  <si>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</si>
  <si>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</si>
  <si>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</si>
  <si>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</si>
  <si>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</si>
  <si>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</si>
  <si>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</si>
  <si>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</si>
  <si>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</si>
  <si>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</si>
  <si>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</si>
  <si>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</si>
  <si>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</si>
  <si>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</si>
  <si>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</si>
  <si>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</si>
  <si>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</si>
  <si>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</si>
  <si>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</si>
  <si>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</si>
  <si>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</si>
  <si>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</si>
  <si>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</si>
  <si>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</si>
  <si>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</si>
  <si>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</si>
  <si>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</si>
  <si>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</si>
  <si>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</si>
  <si>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</si>
  <si>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</si>
  <si>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</si>
  <si>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</si>
  <si>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</si>
  <si>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</si>
  <si>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</si>
  <si>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</si>
  <si>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</si>
  <si>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</si>
  <si>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</si>
  <si>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</si>
  <si>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</si>
  <si>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</si>
  <si>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</si>
  <si>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</si>
  <si>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</si>
  <si>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</si>
  <si>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</si>
  <si>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</si>
  <si>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</si>
  <si>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</si>
  <si>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</si>
  <si>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</si>
  <si>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</si>
  <si>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</si>
  <si>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</si>
  <si>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</si>
  <si>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</si>
  <si>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</si>
  <si>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</si>
  <si>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</si>
  <si>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</si>
  <si>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</si>
  <si>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</si>
  <si>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</si>
  <si>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</si>
  <si>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</si>
  <si>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</si>
  <si>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</si>
  <si>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</si>
  <si>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</si>
  <si>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</si>
  <si>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</si>
  <si>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</si>
  <si>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</si>
  <si>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</si>
  <si>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</si>
  <si>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</si>
  <si>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</si>
  <si>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</si>
  <si>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</si>
  <si>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</si>
  <si>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</si>
  <si>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</si>
  <si>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</si>
  <si>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</si>
  <si>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</si>
  <si>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</si>
  <si>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</si>
  <si>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</si>
  <si>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</si>
  <si>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</si>
  <si>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</si>
  <si>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</si>
  <si>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</si>
  <si>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</si>
  <si>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</si>
  <si>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</si>
  <si>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</si>
  <si>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</si>
  <si>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</si>
  <si>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</si>
  <si>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</si>
  <si>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</si>
  <si>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</si>
  <si>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</si>
  <si>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</si>
  <si>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</si>
  <si>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</si>
  <si>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</si>
  <si>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</si>
  <si>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</si>
  <si>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</si>
  <si>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</si>
  <si>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</si>
  <si>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</si>
  <si>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</si>
  <si>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</si>
  <si>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</si>
  <si>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</si>
  <si>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</si>
  <si>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</si>
  <si>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</si>
  <si>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</si>
  <si>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</si>
  <si>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</si>
  <si>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</si>
  <si>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</si>
  <si>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</si>
  <si>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</si>
  <si>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</si>
  <si>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</si>
  <si>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</si>
  <si>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</si>
  <si>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</si>
  <si>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</si>
  <si>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</si>
  <si>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</si>
  <si>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</si>
  <si>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</si>
  <si>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</si>
  <si>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</si>
  <si>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</si>
  <si>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</si>
  <si>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</si>
  <si>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</si>
  <si>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</si>
  <si>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</si>
  <si>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</si>
  <si>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</si>
  <si>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</si>
  <si>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</si>
  <si>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</si>
  <si>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</si>
  <si>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</si>
  <si>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</si>
  <si>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</si>
  <si>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</si>
  <si>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</si>
  <si>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</si>
  <si>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</si>
  <si>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</si>
  <si>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</si>
  <si>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</si>
  <si>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</si>
  <si>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</si>
  <si>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</si>
  <si>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</si>
  <si>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</si>
  <si>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</si>
  <si>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</si>
  <si>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</si>
  <si>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</si>
  <si>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</si>
  <si>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</si>
  <si>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</si>
  <si>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</si>
  <si>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</si>
  <si>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</si>
  <si>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</si>
  <si>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</si>
  <si>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</si>
  <si>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</si>
  <si>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</si>
  <si>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</si>
  <si>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</si>
  <si>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</si>
  <si>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</si>
  <si>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</si>
  <si>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</si>
  <si>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</si>
  <si>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</si>
  <si>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</si>
  <si>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</si>
  <si>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</si>
  <si>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</si>
  <si>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</si>
  <si>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</si>
  <si>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</si>
  <si>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</si>
  <si>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</si>
  <si>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</si>
  <si>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</si>
  <si>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</si>
  <si>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</si>
  <si>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</si>
  <si>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</si>
  <si>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</si>
  <si>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</si>
  <si>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</si>
  <si>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</si>
  <si>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</si>
  <si>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</si>
  <si>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</si>
  <si>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</si>
  <si>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</si>
  <si>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</si>
  <si>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</si>
  <si>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</si>
  <si>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</si>
  <si>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</si>
  <si>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</si>
  <si>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</si>
  <si>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</si>
  <si>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</si>
  <si>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</si>
  <si>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</si>
  <si>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</si>
  <si>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</si>
  <si>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</si>
  <si>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</si>
  <si>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</si>
  <si>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</si>
  <si>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</si>
  <si>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</si>
  <si>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</si>
  <si>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</si>
  <si>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</si>
  <si>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</si>
  <si>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</si>
  <si>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</si>
  <si>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</si>
  <si>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</si>
  <si>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</si>
  <si>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</si>
  <si>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</si>
  <si>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</si>
  <si>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</si>
  <si>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</si>
  <si>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</si>
  <si>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</si>
  <si>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</si>
  <si>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</si>
  <si>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</si>
  <si>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</si>
  <si>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</si>
  <si>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</si>
  <si>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</si>
  <si>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</si>
  <si>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</si>
  <si>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</si>
  <si>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</si>
  <si>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</si>
  <si>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</si>
  <si>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</si>
  <si>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</si>
  <si>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</si>
  <si>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</si>
  <si>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</si>
  <si>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</si>
  <si>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</si>
  <si>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</si>
  <si>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</si>
  <si>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</si>
  <si>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</si>
  <si>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</si>
  <si>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</si>
  <si>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</si>
  <si>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</si>
  <si>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</si>
  <si>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</si>
  <si>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</si>
  <si>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</si>
  <si>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</si>
  <si>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</si>
  <si>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</si>
  <si>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</si>
  <si>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</si>
  <si>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</si>
  <si>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</si>
  <si>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</si>
  <si>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</si>
  <si>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</si>
  <si>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</si>
  <si>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</si>
  <si>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</si>
  <si>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</si>
  <si>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</si>
  <si>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</si>
  <si>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</si>
  <si>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</si>
  <si>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</si>
  <si>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</si>
  <si>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</si>
  <si>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</si>
  <si>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</si>
  <si>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</si>
  <si>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</si>
  <si>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</si>
  <si>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</si>
  <si>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</si>
  <si>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</si>
  <si>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</si>
  <si>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</si>
  <si>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</si>
  <si>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</si>
  <si>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</si>
  <si>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</si>
  <si>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</si>
  <si>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</si>
  <si>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</si>
  <si>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</si>
  <si>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</si>
  <si>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</si>
  <si>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</si>
  <si>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</si>
  <si>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</si>
  <si>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</si>
  <si>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</si>
  <si>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</si>
  <si>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</si>
  <si>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</si>
  <si>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</si>
  <si>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</si>
  <si>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</si>
  <si>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</si>
  <si>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</si>
  <si>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</si>
  <si>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</si>
  <si>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</si>
  <si>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</si>
  <si>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</si>
  <si>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</si>
  <si>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</si>
  <si>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</si>
  <si>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</si>
  <si>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</si>
  <si>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</si>
  <si>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</si>
  <si>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</si>
  <si>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</si>
  <si>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</si>
  <si>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</si>
  <si>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</si>
  <si>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</si>
  <si>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</si>
  <si>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</si>
  <si>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</si>
  <si>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</si>
  <si>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</si>
  <si>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</si>
  <si>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</si>
  <si>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</si>
  <si>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</si>
  <si>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</si>
  <si>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</si>
  <si>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</si>
  <si>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</si>
  <si>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</si>
  <si>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</si>
  <si>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</si>
  <si>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</si>
  <si>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</si>
  <si>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</si>
  <si>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</si>
  <si>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</si>
  <si>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</si>
  <si>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</si>
  <si>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</si>
  <si>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</si>
  <si>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</si>
  <si>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</si>
  <si>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</si>
  <si>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</si>
  <si>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</si>
  <si>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</si>
  <si>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</si>
  <si>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</si>
  <si>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</si>
  <si>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</si>
  <si>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</si>
  <si>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</si>
  <si>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</si>
  <si>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</si>
  <si>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</si>
  <si>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</si>
  <si>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</si>
  <si>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</si>
  <si>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</si>
  <si>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</si>
  <si>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</si>
  <si>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</si>
  <si>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</si>
  <si>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</si>
  <si>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</si>
  <si>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</si>
  <si>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</si>
  <si>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</si>
  <si>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</si>
  <si>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</si>
  <si>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</si>
  <si>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</si>
  <si>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</si>
  <si>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</si>
  <si>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</si>
  <si>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</si>
  <si>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</si>
  <si>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</si>
  <si>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</si>
  <si>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</si>
  <si>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</si>
  <si>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</si>
  <si>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</si>
  <si>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</si>
  <si>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</si>
  <si>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</si>
  <si>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</si>
  <si>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</si>
  <si>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</si>
  <si>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</si>
  <si>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</si>
  <si>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</si>
  <si>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</si>
  <si>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</si>
  <si>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</si>
  <si>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</si>
  <si>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</si>
  <si>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</si>
  <si>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</si>
  <si>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</si>
  <si>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</si>
  <si>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</si>
  <si>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</si>
  <si>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</si>
  <si>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</si>
  <si>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</si>
  <si>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</si>
  <si>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</si>
  <si>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</si>
  <si>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</si>
  <si>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</si>
  <si>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</si>
  <si>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</si>
  <si>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</si>
  <si>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</si>
  <si>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</si>
  <si>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</si>
  <si>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</si>
  <si>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</si>
  <si>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</si>
  <si>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</si>
  <si>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</si>
  <si>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</si>
  <si>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</si>
  <si>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</si>
  <si>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</si>
  <si>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</si>
  <si>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</si>
  <si>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</si>
  <si>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</si>
  <si>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</si>
  <si>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</si>
  <si>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</si>
  <si>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</si>
  <si>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</si>
  <si>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</si>
  <si>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</si>
  <si>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</si>
  <si>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</si>
  <si>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</si>
  <si>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</si>
  <si>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</si>
  <si>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</si>
  <si>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</si>
  <si>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</si>
  <si>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</si>
  <si>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</si>
  <si>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</si>
  <si>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</si>
  <si>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</si>
  <si>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</si>
  <si>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</si>
  <si>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</si>
  <si>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</si>
  <si>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</si>
  <si>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</si>
  <si>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</si>
  <si>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</si>
  <si>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</si>
  <si>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</si>
  <si>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</si>
  <si>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</si>
  <si>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</si>
  <si>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</si>
  <si>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</si>
  <si>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</si>
  <si>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</si>
  <si>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</si>
  <si>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</si>
  <si>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</si>
  <si>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</si>
  <si>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</si>
  <si>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</si>
  <si>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</si>
  <si>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</si>
  <si>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</si>
  <si>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</si>
  <si>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</si>
  <si>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</si>
  <si>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</si>
  <si>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</si>
  <si>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</si>
  <si>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</si>
  <si>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</si>
  <si>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</si>
  <si>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</si>
  <si>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</si>
  <si>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</si>
  <si>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</si>
  <si>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</si>
  <si>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</si>
  <si>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</si>
  <si>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</si>
  <si>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</si>
  <si>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</si>
  <si>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</si>
  <si>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</si>
  <si>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</si>
  <si>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</si>
  <si>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</si>
  <si>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</si>
  <si>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</si>
  <si>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</si>
  <si>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</si>
  <si>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</si>
  <si>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</si>
  <si>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</si>
  <si>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</si>
  <si>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</si>
  <si>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</si>
  <si>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</si>
  <si>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</si>
  <si>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</si>
  <si>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</si>
  <si>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</si>
  <si>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</si>
  <si>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</si>
  <si>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</si>
  <si>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</si>
  <si>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</si>
  <si>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</si>
  <si>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</si>
  <si>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</si>
  <si>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</si>
  <si>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</si>
  <si>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</si>
  <si>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</si>
  <si>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</si>
  <si>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</si>
  <si>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</si>
  <si>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</si>
  <si>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</si>
  <si>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</si>
  <si>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</si>
  <si>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</si>
  <si>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</si>
  <si>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</si>
  <si>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</si>
  <si>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</si>
  <si>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</si>
  <si>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</si>
  <si>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</si>
  <si>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</si>
  <si>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</si>
  <si>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</si>
  <si>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</si>
  <si>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</si>
  <si>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</si>
  <si>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</si>
  <si>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</si>
  <si>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</si>
  <si>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</si>
  <si>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</si>
  <si>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</si>
  <si>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</si>
  <si>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</si>
  <si>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</si>
  <si>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</si>
  <si>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</si>
  <si>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</si>
  <si>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</si>
  <si>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</si>
  <si>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</si>
  <si>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</si>
  <si>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</si>
  <si>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</si>
  <si>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</si>
  <si>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</si>
  <si>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</si>
  <si>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</si>
  <si>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</si>
  <si>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</si>
  <si>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</si>
  <si>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</si>
  <si>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</si>
  <si>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</si>
  <si>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</si>
  <si>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</si>
  <si>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</si>
  <si>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</si>
  <si>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</si>
  <si>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</si>
  <si>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</si>
  <si>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</si>
  <si>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</si>
  <si>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</si>
  <si>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</si>
  <si>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</si>
  <si>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</si>
  <si>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</si>
  <si>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</si>
  <si>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</si>
  <si>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</si>
  <si>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</si>
  <si>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</si>
  <si>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</si>
  <si>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</si>
  <si>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</si>
  <si>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</si>
  <si>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</si>
  <si>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</si>
  <si>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</si>
  <si>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</si>
  <si>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</si>
  <si>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</si>
  <si>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</si>
  <si>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</si>
  <si>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</si>
  <si>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</si>
  <si>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</si>
  <si>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</si>
  <si>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</si>
  <si>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</si>
  <si>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</si>
  <si>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</si>
  <si>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</si>
  <si>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</si>
  <si>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</si>
  <si>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</si>
  <si>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</si>
  <si>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</si>
  <si>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</si>
  <si>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</si>
  <si>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</si>
  <si>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</si>
  <si>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</si>
  <si>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</si>
  <si>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</si>
  <si>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</si>
  <si>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</si>
  <si>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</si>
  <si>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</si>
  <si>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</si>
  <si>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</si>
  <si>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</si>
  <si>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</si>
  <si>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</si>
  <si>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</si>
  <si>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</si>
  <si>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</si>
  <si>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</si>
  <si>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</si>
  <si>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</si>
  <si>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</si>
  <si>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</si>
  <si>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</si>
  <si>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</si>
  <si>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</si>
  <si>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</si>
  <si>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</si>
  <si>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</si>
  <si>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</si>
  <si>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</si>
  <si>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</si>
  <si>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</si>
  <si>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</si>
  <si>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</si>
  <si>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</si>
  <si>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</si>
  <si>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</si>
  <si>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</si>
  <si>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</si>
  <si>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</si>
  <si>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</si>
  <si>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</si>
  <si>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</si>
  <si>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</si>
  <si>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</si>
  <si>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</si>
  <si>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</si>
  <si>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</si>
  <si>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</si>
  <si>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</si>
  <si>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</si>
  <si>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</si>
  <si>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</si>
  <si>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</si>
  <si>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</si>
  <si>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</si>
  <si>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</si>
  <si>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</si>
  <si>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</si>
  <si>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</si>
  <si>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</si>
  <si>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</si>
  <si>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</si>
  <si>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</si>
  <si>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</si>
  <si>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</si>
  <si>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</si>
  <si>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</si>
  <si>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</si>
  <si>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</si>
  <si>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</si>
  <si>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</si>
  <si>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</si>
  <si>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</si>
  <si>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</si>
  <si>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</si>
  <si>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</si>
  <si>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</si>
  <si>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</si>
  <si>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</si>
  <si>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</si>
  <si>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</si>
  <si>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</si>
  <si>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</si>
  <si>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</si>
  <si>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</si>
  <si>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</si>
  <si>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</si>
  <si>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</si>
  <si>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</si>
  <si>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</si>
  <si>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</si>
  <si>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</si>
  <si>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</si>
  <si>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</si>
  <si>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</si>
  <si>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</si>
  <si>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</si>
  <si>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</si>
  <si>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</si>
  <si>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</si>
  <si>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</si>
  <si>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</si>
  <si>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</si>
  <si>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</si>
  <si>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</si>
  <si>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</si>
  <si>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</si>
  <si>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</si>
  <si>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</si>
  <si>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</si>
  <si>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</si>
  <si>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</si>
  <si>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</si>
  <si>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</si>
  <si>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</si>
  <si>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</si>
  <si>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</si>
  <si>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</si>
  <si>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</si>
  <si>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</si>
  <si>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</si>
  <si>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</si>
  <si>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</si>
  <si>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</si>
  <si>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</si>
  <si>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</si>
  <si>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</si>
  <si>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</si>
  <si>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</si>
  <si>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</si>
  <si>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</si>
  <si>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</si>
  <si>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</si>
  <si>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</si>
  <si>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</si>
  <si>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</si>
  <si>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</si>
  <si>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</si>
  <si>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</si>
  <si>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</si>
  <si>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</si>
  <si>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</si>
  <si>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</si>
  <si>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</si>
  <si>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</si>
  <si>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</si>
  <si>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</si>
  <si>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</si>
  <si>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</si>
  <si>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</si>
  <si>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</si>
  <si>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</si>
  <si>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</si>
  <si>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</si>
  <si>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</si>
  <si>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</si>
  <si>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</si>
  <si>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</si>
  <si>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</si>
  <si>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</si>
  <si>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</si>
  <si>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</si>
  <si>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</si>
  <si>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</si>
  <si>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</si>
  <si>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</si>
  <si>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</si>
  <si>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</si>
  <si>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</si>
  <si>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</si>
  <si>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</si>
  <si>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</si>
  <si>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</si>
  <si>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</si>
  <si>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</si>
  <si>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</si>
  <si>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</si>
  <si>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</si>
  <si>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</si>
  <si>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</si>
  <si>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</si>
  <si>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</si>
  <si>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</si>
  <si>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</si>
  <si>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</si>
  <si>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</si>
  <si>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</si>
  <si>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</si>
  <si>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</si>
  <si>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</si>
  <si>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</si>
  <si>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</si>
  <si>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</si>
  <si>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</si>
  <si>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</si>
  <si>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</si>
  <si>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</si>
  <si>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</si>
  <si>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</si>
  <si>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</si>
  <si>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</si>
  <si>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</si>
  <si>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</si>
  <si>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</si>
  <si>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</si>
  <si>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</si>
  <si>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</si>
  <si>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</si>
  <si>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</si>
  <si>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</si>
  <si>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</si>
  <si>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</si>
  <si>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</si>
  <si>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</si>
  <si>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</si>
  <si>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</si>
  <si>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</si>
  <si>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</si>
  <si>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</si>
  <si>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</si>
  <si>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</si>
  <si>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</si>
  <si>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</si>
  <si>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</si>
  <si>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</si>
  <si>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</si>
  <si>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</si>
  <si>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</si>
  <si>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</si>
  <si>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</si>
  <si>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</si>
  <si>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</si>
  <si>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</si>
  <si>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</si>
  <si>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</si>
  <si>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</si>
  <si>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</si>
  <si>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</si>
  <si>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</si>
  <si>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</si>
  <si>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</si>
  <si>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</si>
  <si>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</si>
  <si>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</si>
  <si>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</si>
  <si>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</si>
  <si>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</si>
  <si>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</si>
  <si>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</si>
  <si>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</si>
  <si>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</si>
  <si>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</si>
  <si>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</si>
  <si>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</si>
  <si>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</si>
  <si>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</si>
  <si>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</si>
  <si>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</si>
  <si>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</si>
  <si>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</si>
  <si>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</si>
  <si>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</si>
  <si>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</si>
  <si>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</si>
  <si>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</si>
  <si>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</si>
  <si>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</si>
  <si>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</si>
  <si>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</si>
  <si>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</si>
  <si>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</si>
  <si>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</si>
  <si>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</si>
  <si>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</si>
  <si>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</si>
  <si>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</si>
  <si>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</si>
  <si>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</si>
  <si>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</si>
  <si>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</si>
  <si>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</si>
  <si>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</si>
  <si>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</si>
  <si>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</si>
  <si>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</si>
  <si>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</si>
  <si>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</si>
  <si>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</si>
  <si>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</si>
  <si>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</si>
  <si>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</si>
  <si>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</si>
  <si>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</si>
  <si>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</si>
  <si>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</si>
  <si>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</si>
  <si>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</si>
  <si>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</si>
  <si>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</si>
  <si>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</si>
  <si>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</si>
  <si>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</si>
  <si>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</si>
  <si>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</si>
  <si>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</si>
  <si>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</si>
  <si>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</si>
  <si>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</si>
  <si>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</si>
  <si>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</si>
  <si>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</si>
  <si>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</si>
  <si>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</si>
  <si>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</si>
  <si>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</si>
  <si>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</si>
  <si>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</si>
  <si>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</si>
  <si>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</si>
  <si>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</si>
  <si>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</si>
  <si>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</si>
  <si>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</si>
  <si>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</si>
  <si>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</si>
  <si>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</si>
  <si>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</si>
  <si>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</si>
  <si>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</si>
  <si>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</si>
  <si>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</si>
  <si>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</si>
  <si>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</si>
  <si>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</si>
  <si>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</si>
  <si>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</si>
  <si>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</si>
  <si>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</si>
  <si>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</si>
  <si>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</si>
  <si>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</si>
  <si>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</si>
  <si>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</si>
  <si>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</si>
  <si>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</si>
  <si>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</si>
  <si>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</si>
  <si>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</si>
  <si>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</si>
  <si>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</si>
  <si>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</si>
  <si>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</si>
  <si>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</si>
  <si>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</si>
  <si>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</si>
  <si>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</si>
  <si>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</si>
  <si>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</si>
  <si>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</si>
  <si>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</si>
  <si>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</si>
  <si>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</si>
  <si>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</si>
  <si>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</si>
  <si>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</si>
  <si>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</si>
  <si>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</si>
  <si>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</si>
  <si>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</si>
  <si>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</si>
  <si>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</si>
  <si>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</si>
  <si>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</si>
  <si>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</si>
  <si>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</si>
  <si>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</si>
  <si>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</si>
  <si>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</si>
  <si>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</si>
  <si>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</si>
  <si>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</si>
  <si>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</si>
  <si>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</si>
  <si>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</si>
  <si>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</si>
  <si>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</si>
  <si>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</si>
  <si>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</si>
  <si>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</si>
  <si>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</si>
  <si>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</si>
  <si>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</si>
  <si>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</si>
  <si>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</si>
  <si>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</si>
  <si>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</si>
  <si>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</si>
  <si>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</si>
  <si>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</si>
  <si>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</si>
  <si>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</si>
  <si>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</si>
  <si>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</si>
  <si>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</si>
  <si>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</si>
  <si>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</si>
  <si>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</si>
  <si>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</si>
  <si>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</si>
  <si>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</si>
  <si>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</si>
  <si>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</si>
  <si>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</si>
  <si>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</si>
  <si>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</si>
  <si>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</si>
  <si>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</si>
  <si>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</si>
  <si>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</si>
  <si>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</si>
  <si>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</si>
  <si>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</si>
  <si>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</si>
  <si>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</si>
  <si>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</si>
  <si>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</si>
  <si>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</si>
  <si>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</si>
  <si>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</si>
  <si>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</si>
  <si>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</si>
  <si>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</si>
  <si>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</si>
  <si>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</si>
  <si>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</si>
  <si>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</si>
  <si>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</si>
  <si>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</si>
  <si>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</si>
  <si>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</si>
  <si>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</si>
  <si>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</si>
  <si>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</si>
  <si>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</si>
  <si>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</si>
  <si>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</si>
  <si>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</si>
  <si>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</si>
  <si>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</si>
  <si>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</si>
  <si>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</si>
  <si>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</si>
  <si>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</si>
  <si>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</si>
  <si>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</si>
  <si>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</si>
  <si>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</si>
  <si>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</si>
  <si>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</si>
  <si>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</si>
  <si>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</si>
  <si>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</si>
  <si>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</si>
  <si>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</si>
  <si>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</si>
  <si>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</si>
  <si>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</si>
  <si>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</si>
  <si>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</si>
  <si>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</si>
  <si>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</si>
  <si>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</si>
  <si>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</si>
  <si>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</si>
  <si>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</si>
  <si>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</si>
  <si>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</si>
  <si>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</si>
  <si>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</si>
  <si>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</si>
  <si>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</si>
  <si>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</si>
  <si>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</si>
  <si>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</si>
  <si>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</si>
  <si>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</si>
  <si>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</si>
  <si>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</si>
  <si>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</si>
  <si>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</si>
  <si>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</si>
  <si>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</si>
  <si>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</si>
  <si>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</si>
  <si>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</si>
  <si>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</si>
  <si>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</si>
  <si>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</si>
  <si>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</si>
  <si>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</si>
  <si>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</si>
  <si>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</si>
  <si>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</si>
  <si>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</si>
  <si>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</si>
  <si>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</si>
  <si>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</si>
  <si>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</si>
  <si>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</si>
  <si>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</si>
  <si>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</si>
  <si>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</si>
  <si>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</si>
  <si>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</si>
  <si>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</si>
  <si>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</si>
  <si>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</si>
  <si>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</si>
  <si>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</si>
  <si>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</si>
  <si>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</si>
  <si>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</si>
  <si>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</si>
  <si>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</si>
  <si>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</si>
  <si>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</si>
  <si>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</si>
  <si>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</si>
  <si>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</si>
  <si>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</si>
  <si>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</si>
  <si>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</si>
  <si>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</si>
  <si>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</si>
  <si>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</si>
  <si>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</si>
  <si>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</si>
  <si>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</si>
  <si>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</si>
  <si>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</si>
  <si>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</si>
  <si>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</si>
  <si>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</si>
  <si>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</si>
  <si>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</si>
  <si>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</si>
  <si>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</si>
  <si>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</si>
  <si>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</si>
  <si>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</si>
  <si>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</si>
  <si>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</si>
  <si>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</si>
  <si>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</si>
  <si>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</si>
  <si>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</si>
  <si>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</si>
  <si>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</si>
  <si>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</si>
  <si>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</si>
  <si>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</si>
  <si>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</si>
  <si>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</si>
  <si>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</si>
  <si>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</si>
  <si>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</si>
  <si>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</si>
  <si>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</si>
  <si>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</si>
  <si>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</si>
  <si>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</si>
  <si>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</si>
  <si>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</si>
  <si>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</si>
  <si>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</si>
  <si>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</si>
  <si>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</si>
  <si>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</si>
  <si>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</si>
  <si>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</si>
  <si>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</si>
  <si>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</si>
  <si>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</si>
  <si>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</si>
  <si>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</si>
  <si>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</si>
  <si>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</si>
  <si>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</si>
  <si>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</si>
  <si>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</si>
  <si>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</si>
  <si>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</si>
  <si>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</si>
  <si>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</si>
  <si>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</si>
  <si>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</si>
  <si>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</si>
  <si>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</si>
  <si>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</si>
  <si>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</si>
  <si>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</si>
  <si>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</si>
  <si>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</si>
  <si>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</si>
  <si>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</si>
  <si>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</si>
  <si>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</si>
  <si>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</si>
  <si>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</si>
  <si>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</si>
  <si>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</si>
  <si>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</si>
  <si>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</si>
  <si>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</si>
  <si>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</si>
  <si>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</si>
  <si>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</si>
  <si>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</si>
  <si>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</si>
  <si>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</si>
  <si>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</si>
  <si>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</si>
  <si>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</si>
  <si>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</si>
  <si>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</si>
  <si>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</si>
  <si>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</si>
  <si>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</si>
  <si>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</si>
  <si>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</si>
  <si>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</si>
  <si>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</si>
  <si>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</si>
  <si>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</si>
  <si>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</si>
  <si>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</si>
  <si>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</si>
  <si>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</si>
  <si>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</si>
  <si>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</si>
  <si>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</si>
  <si>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</si>
  <si>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</si>
  <si>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</si>
  <si>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</si>
  <si>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</si>
  <si>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</si>
  <si>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</si>
  <si>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</si>
  <si>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</si>
  <si>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</si>
  <si>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</si>
  <si>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</si>
  <si>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</si>
  <si>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</si>
  <si>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</si>
  <si>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</si>
  <si>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</si>
  <si>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</si>
  <si>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</si>
  <si>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</si>
  <si>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</si>
  <si>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</si>
  <si>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</si>
  <si>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</si>
  <si>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</si>
  <si>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</si>
  <si>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</si>
  <si>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</si>
  <si>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</si>
  <si>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</si>
  <si>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</si>
  <si>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</si>
  <si>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</si>
  <si>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</si>
  <si>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</si>
  <si>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</si>
  <si>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</si>
  <si>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</si>
  <si>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</si>
  <si>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</si>
  <si>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</si>
  <si>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</si>
  <si>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</si>
  <si>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</si>
  <si>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</si>
  <si>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</si>
  <si>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</si>
  <si>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</si>
  <si>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</si>
  <si>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</si>
  <si>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</si>
  <si>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</si>
  <si>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</si>
  <si>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</si>
  <si>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</si>
  <si>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</si>
  <si>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</si>
  <si>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</si>
  <si>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</si>
  <si>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</si>
  <si>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</si>
  <si>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</si>
  <si>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</si>
  <si>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</si>
  <si>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</si>
  <si>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</si>
  <si>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</si>
  <si>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</si>
  <si>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</si>
  <si>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</si>
  <si>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</si>
  <si>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</si>
  <si>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</si>
  <si>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</si>
  <si>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</si>
  <si>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</si>
  <si>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</si>
  <si>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</si>
  <si>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</si>
  <si>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</si>
  <si>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</si>
  <si>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</si>
  <si>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</si>
  <si>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</si>
  <si>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</si>
  <si>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</si>
  <si>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</si>
  <si>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</si>
  <si>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</si>
  <si>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</si>
  <si>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</si>
  <si>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</si>
  <si>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</si>
  <si>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</si>
  <si>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</si>
  <si>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</si>
  <si>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</si>
  <si>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</si>
  <si>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</si>
  <si>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</si>
  <si>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</si>
  <si>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</si>
  <si>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</si>
  <si>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</si>
  <si>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</si>
  <si>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</si>
  <si>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</si>
  <si>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</si>
  <si>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</si>
  <si>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</si>
  <si>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</si>
  <si>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</si>
  <si>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</si>
  <si>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</si>
  <si>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</si>
  <si>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</si>
  <si>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</si>
  <si>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</si>
  <si>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</si>
  <si>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</si>
  <si>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</si>
  <si>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</si>
  <si>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</si>
  <si>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</si>
  <si>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</si>
  <si>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</si>
  <si>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</si>
  <si>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</si>
  <si>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</si>
  <si>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</si>
  <si>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</si>
  <si>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</si>
  <si>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</si>
  <si>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</si>
  <si>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</si>
  <si>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</si>
  <si>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</si>
  <si>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</si>
  <si>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</si>
  <si>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</si>
  <si>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</si>
  <si>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</si>
  <si>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</si>
  <si>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</si>
  <si>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</si>
  <si>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</si>
  <si>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</si>
  <si>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</si>
  <si>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</si>
  <si>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</si>
  <si>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</si>
  <si>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</si>
  <si>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</si>
  <si>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</si>
  <si>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</si>
  <si>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</si>
  <si>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</si>
  <si>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</si>
  <si>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</si>
  <si>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</si>
  <si>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</si>
  <si>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</si>
  <si>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</si>
  <si>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</si>
  <si>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</si>
  <si>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</si>
  <si>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</si>
  <si>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</si>
  <si>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</si>
  <si>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</si>
  <si>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</si>
  <si>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</si>
  <si>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</si>
  <si>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</si>
  <si>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</si>
  <si>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</si>
  <si>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</si>
  <si>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</si>
  <si>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</si>
  <si>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</si>
  <si>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</si>
  <si>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</si>
  <si>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</si>
  <si>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</si>
  <si>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</si>
  <si>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</si>
  <si>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</si>
  <si>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</si>
  <si>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</si>
  <si>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</si>
  <si>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</si>
  <si>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</si>
  <si>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</si>
  <si>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</si>
  <si>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</si>
  <si>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</si>
  <si>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</si>
  <si>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</si>
  <si>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</si>
  <si>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</si>
  <si>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</si>
  <si>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</si>
  <si>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</si>
  <si>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</si>
  <si>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</si>
  <si>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</si>
  <si>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</si>
  <si>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</si>
  <si>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</si>
  <si>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</si>
  <si>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</si>
  <si>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</si>
  <si>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</si>
  <si>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</si>
  <si>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</si>
  <si>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</si>
  <si>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</si>
  <si>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</si>
  <si>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</si>
  <si>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</si>
  <si>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</si>
  <si>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</si>
  <si>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</si>
  <si>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</si>
  <si>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</si>
  <si>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</si>
  <si>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</si>
  <si>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</si>
  <si>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</si>
  <si>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</si>
  <si>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</si>
  <si>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</si>
  <si>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</si>
  <si>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</si>
  <si>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</si>
  <si>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</si>
  <si>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</si>
  <si>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</si>
  <si>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</si>
  <si>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</si>
  <si>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</si>
  <si>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</si>
  <si>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</si>
  <si>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</si>
  <si>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</si>
  <si>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</si>
  <si>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</si>
  <si>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</si>
  <si>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</si>
  <si>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</si>
  <si>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</si>
  <si>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</si>
  <si>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</si>
  <si>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</si>
  <si>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</si>
  <si>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</si>
  <si>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</si>
  <si>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</si>
  <si>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</si>
  <si>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</si>
  <si>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</si>
  <si>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</si>
  <si>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</si>
  <si>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</si>
  <si>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</si>
  <si>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</si>
  <si>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</si>
  <si>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</si>
  <si>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</si>
  <si>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</si>
  <si>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</si>
  <si>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</si>
  <si>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</si>
  <si>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</si>
  <si>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</si>
  <si>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</si>
  <si>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</si>
  <si>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</si>
  <si>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</si>
  <si>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</si>
  <si>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</si>
  <si>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</si>
  <si>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</si>
  <si>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</si>
  <si>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</si>
  <si>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</si>
  <si>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</si>
  <si>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</si>
  <si>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</si>
  <si>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</si>
  <si>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</si>
  <si>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</si>
  <si>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</si>
  <si>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</si>
  <si>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</si>
  <si>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</si>
  <si>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</si>
  <si>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</si>
  <si>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</si>
  <si>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</si>
  <si>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</si>
  <si>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</si>
  <si>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</si>
  <si>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</si>
  <si>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</si>
  <si>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</si>
  <si>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</si>
  <si>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</si>
  <si>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</si>
  <si>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</si>
  <si>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</si>
  <si>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</si>
  <si>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</si>
  <si>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</si>
  <si>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</si>
  <si>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</si>
  <si>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</si>
  <si>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</si>
  <si>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</si>
  <si>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</si>
  <si>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</si>
  <si>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</si>
  <si>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</si>
  <si>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</si>
  <si>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</si>
  <si>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</si>
  <si>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</si>
  <si>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</si>
  <si>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</si>
  <si>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</si>
  <si>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</si>
  <si>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</si>
  <si>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</si>
  <si>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</si>
  <si>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</si>
  <si>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</si>
  <si>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</si>
  <si>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</si>
  <si>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</si>
  <si>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</si>
  <si>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</si>
  <si>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</si>
  <si>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</si>
  <si>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</si>
  <si>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</si>
  <si>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</si>
  <si>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</si>
  <si>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</si>
  <si>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</si>
  <si>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</si>
  <si>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</si>
  <si>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</si>
  <si>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</si>
  <si>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</si>
  <si>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</si>
  <si>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</si>
  <si>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</si>
  <si>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</si>
  <si>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</si>
  <si>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</si>
  <si>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</si>
  <si>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</si>
  <si>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</si>
  <si>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</si>
  <si>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</si>
  <si>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</si>
  <si>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</si>
  <si>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</si>
  <si>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</si>
  <si>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</si>
  <si>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</si>
  <si>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</si>
  <si>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</si>
  <si>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</si>
  <si>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</si>
  <si>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</si>
  <si>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</si>
  <si>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</si>
  <si>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</si>
  <si>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</si>
  <si>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</si>
  <si>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</si>
  <si>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</si>
  <si>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</si>
  <si>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</si>
  <si>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</si>
  <si>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</si>
  <si>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</si>
  <si>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</si>
  <si>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</si>
  <si>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</si>
  <si>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</si>
  <si>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</si>
  <si>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</si>
  <si>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</si>
  <si>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</si>
  <si>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</si>
  <si>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</si>
  <si>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</si>
  <si>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</si>
  <si>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</si>
  <si>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</si>
  <si>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</si>
  <si>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</si>
  <si>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</si>
  <si>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</si>
  <si>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</si>
  <si>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</si>
  <si>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</si>
  <si>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</si>
  <si>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</si>
  <si>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</si>
  <si>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</si>
  <si>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</si>
  <si>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</si>
  <si>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</si>
  <si>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</si>
  <si>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</si>
  <si>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</si>
  <si>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</si>
  <si>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</si>
  <si>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</si>
  <si>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</si>
  <si>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</si>
  <si>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</si>
  <si>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</si>
  <si>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</si>
  <si>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</si>
  <si>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</si>
  <si>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</si>
  <si>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</si>
  <si>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</si>
  <si>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</si>
  <si>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</si>
  <si>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</si>
  <si>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</si>
  <si>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</si>
  <si>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</si>
  <si>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</si>
  <si>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</si>
  <si>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</si>
  <si>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</si>
  <si>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</si>
  <si>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</si>
  <si>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</si>
  <si>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</si>
  <si>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</si>
  <si>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</si>
  <si>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</si>
  <si>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</si>
  <si>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</si>
  <si>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</si>
  <si>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</si>
  <si>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</si>
  <si>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</si>
  <si>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</si>
  <si>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</si>
  <si>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</si>
  <si>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</si>
  <si>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</si>
  <si>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</si>
  <si>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</si>
  <si>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</si>
  <si>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</si>
  <si>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</si>
  <si>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</si>
  <si>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</si>
  <si>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</si>
  <si>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</si>
  <si>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</si>
  <si>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</si>
  <si>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</si>
  <si>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</si>
  <si>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</si>
  <si>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</si>
  <si>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</si>
  <si>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</si>
  <si>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</si>
  <si>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</si>
  <si>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</si>
  <si>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</si>
  <si>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</si>
  <si>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</si>
  <si>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</si>
  <si>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</si>
  <si>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</si>
  <si>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</si>
  <si>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</si>
  <si>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</si>
  <si>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</si>
  <si>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</si>
  <si>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</si>
  <si>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</si>
  <si>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</si>
  <si>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</si>
  <si>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</si>
  <si>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</si>
  <si>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</si>
  <si>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</si>
  <si>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</si>
  <si>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</si>
  <si>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</si>
  <si>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</si>
  <si>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</si>
  <si>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</si>
  <si>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</si>
  <si>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</si>
  <si>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</si>
  <si>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</si>
  <si>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</si>
  <si>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</si>
  <si>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</si>
  <si>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</si>
  <si>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</si>
  <si>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</si>
  <si>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</si>
  <si>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</si>
  <si>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</si>
  <si>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</si>
  <si>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</si>
  <si>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</si>
  <si>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</si>
  <si>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</si>
  <si>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</si>
  <si>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</si>
  <si>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</si>
  <si>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</si>
  <si>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</si>
  <si>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</si>
  <si>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</si>
  <si>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</si>
  <si>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</si>
  <si>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</si>
  <si>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</si>
  <si>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</si>
  <si>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</si>
  <si>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</si>
  <si>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</si>
  <si>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</si>
  <si>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</si>
  <si>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</si>
  <si>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</si>
  <si>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</si>
  <si>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</si>
  <si>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</si>
  <si>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</si>
  <si>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</si>
  <si>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</si>
  <si>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</si>
  <si>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</si>
  <si>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</si>
  <si>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</si>
  <si>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</si>
  <si>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</si>
  <si>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</si>
  <si>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</si>
  <si>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</si>
  <si>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</si>
  <si>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</si>
  <si>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</si>
  <si>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</si>
  <si>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</si>
  <si>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</si>
  <si>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</si>
  <si>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</si>
  <si>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</si>
  <si>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</si>
  <si>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</si>
  <si>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</si>
  <si>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</si>
  <si>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</si>
  <si>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</si>
  <si>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</si>
  <si>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</si>
  <si>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</si>
  <si>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</si>
  <si>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</si>
  <si>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</si>
  <si>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</si>
  <si>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</si>
  <si>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</si>
  <si>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</si>
  <si>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</si>
  <si>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</si>
  <si>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</si>
  <si>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</si>
  <si>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</si>
  <si>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</si>
  <si>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</si>
  <si>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</si>
  <si>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</si>
  <si>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</si>
  <si>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</si>
  <si>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</si>
  <si>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</si>
  <si>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</si>
  <si>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</si>
  <si>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</si>
  <si>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</si>
  <si>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</si>
  <si>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</si>
  <si>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</si>
  <si>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</si>
  <si>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</si>
  <si>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</si>
  <si>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</si>
  <si>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</si>
  <si>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</si>
  <si>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</si>
  <si>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</si>
  <si>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</si>
  <si>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</si>
  <si>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</si>
  <si>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</si>
  <si>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</si>
  <si>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</si>
  <si>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</si>
  <si>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</si>
  <si>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</si>
  <si>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</si>
  <si>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</si>
  <si>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</si>
  <si>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</si>
  <si>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</si>
  <si>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</si>
  <si>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</si>
  <si>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</si>
  <si>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</si>
  <si>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</si>
  <si>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</si>
  <si>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</si>
  <si>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</si>
  <si>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</si>
  <si>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</si>
  <si>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</si>
  <si>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</si>
  <si>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</si>
  <si>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</si>
  <si>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</si>
  <si>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</si>
  <si>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</si>
  <si>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</si>
  <si>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</si>
  <si>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</si>
  <si>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</si>
  <si>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</si>
  <si>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</si>
  <si>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</si>
  <si>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</si>
  <si>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</si>
  <si>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</si>
  <si>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</si>
  <si>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</si>
  <si>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</si>
  <si>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</si>
  <si>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</si>
  <si>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</si>
  <si>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</si>
  <si>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</si>
  <si>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</si>
  <si>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</si>
  <si>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</si>
  <si>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</si>
  <si>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</si>
  <si>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</si>
  <si>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</si>
  <si>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</si>
  <si>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</si>
  <si>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</si>
  <si>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</si>
  <si>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</si>
  <si>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</si>
  <si>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</si>
  <si>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</si>
  <si>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</si>
  <si>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</si>
  <si>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</si>
  <si>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</si>
  <si>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</si>
  <si>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</si>
  <si>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</si>
  <si>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</si>
  <si>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</si>
  <si>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</si>
  <si>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</si>
  <si>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</si>
  <si>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</si>
  <si>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</si>
  <si>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</si>
  <si>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</si>
  <si>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</si>
  <si>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</si>
  <si>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</si>
  <si>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</si>
  <si>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</si>
  <si>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</si>
  <si>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</si>
  <si>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</si>
  <si>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</si>
  <si>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</si>
  <si>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</si>
  <si>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</si>
  <si>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</si>
  <si>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</si>
  <si>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</si>
  <si>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</si>
  <si>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</si>
  <si>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</si>
  <si>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</si>
  <si>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</si>
  <si>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</si>
  <si>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</si>
  <si>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</si>
  <si>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</si>
  <si>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</si>
  <si>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</si>
  <si>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</si>
  <si>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</si>
  <si>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</si>
  <si>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</si>
  <si>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</si>
  <si>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</si>
  <si>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</si>
  <si>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</si>
  <si>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</si>
  <si>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</si>
  <si>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</si>
  <si>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</si>
  <si>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</si>
  <si>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</si>
  <si>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</si>
  <si>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</si>
  <si>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</si>
  <si>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</si>
  <si>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</si>
  <si>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</si>
  <si>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</si>
  <si>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</si>
  <si>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</si>
  <si>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</si>
  <si>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</si>
  <si>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</si>
  <si>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</si>
  <si>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</si>
  <si>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</si>
  <si>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</si>
  <si>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</si>
  <si>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</si>
  <si>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</si>
  <si>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</si>
  <si>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</si>
  <si>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</si>
  <si>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</si>
  <si>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</si>
  <si>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</si>
  <si>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</si>
  <si>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</si>
  <si>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</si>
  <si>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</si>
  <si>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</si>
  <si>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</si>
  <si>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</si>
  <si>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</si>
  <si>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</si>
  <si>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</si>
  <si>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</si>
  <si>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</si>
  <si>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</si>
  <si>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</si>
  <si>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</si>
  <si>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</si>
  <si>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</si>
  <si>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</si>
  <si>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</si>
  <si>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</si>
  <si>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</si>
  <si>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</si>
  <si>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</si>
  <si>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</si>
  <si>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</si>
  <si>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</si>
  <si>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</si>
  <si>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</si>
  <si>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</si>
  <si>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</si>
  <si>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</si>
  <si>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</si>
  <si>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</si>
  <si>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</si>
  <si>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</si>
  <si>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</si>
  <si>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</si>
  <si>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</si>
  <si>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</si>
  <si>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</si>
  <si>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</si>
  <si>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</si>
  <si>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</si>
  <si>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</si>
  <si>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</si>
  <si>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</si>
  <si>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</si>
  <si>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</si>
  <si>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</si>
  <si>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</si>
  <si>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</si>
  <si>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</si>
  <si>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</si>
  <si>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</si>
  <si>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</si>
  <si>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</si>
  <si>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</si>
  <si>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</si>
  <si>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</si>
  <si>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</si>
  <si>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</si>
  <si>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</si>
  <si>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</si>
  <si>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</si>
  <si>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</si>
  <si>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</si>
  <si>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</si>
  <si>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</si>
  <si>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</si>
  <si>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</si>
  <si>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</si>
  <si>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</si>
  <si>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</si>
  <si>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</si>
  <si>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</si>
  <si>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</si>
  <si>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</si>
  <si>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</si>
  <si>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</si>
  <si>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</si>
  <si>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</si>
  <si>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</si>
  <si>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</si>
  <si>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</si>
  <si>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</si>
  <si>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</si>
  <si>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</si>
  <si>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</si>
  <si>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</si>
  <si>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</si>
  <si>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</si>
  <si>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</si>
  <si>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</si>
  <si>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</si>
  <si>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</si>
  <si>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</si>
  <si>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</si>
  <si>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</si>
  <si>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</si>
  <si>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</si>
  <si>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</si>
  <si>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</si>
  <si>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</si>
  <si>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</si>
  <si>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</si>
  <si>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</si>
  <si>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</si>
  <si>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</si>
  <si>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</si>
  <si>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</si>
  <si>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</si>
  <si>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</si>
  <si>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</si>
  <si>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</si>
  <si>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</si>
  <si>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</si>
  <si>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</si>
  <si>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</si>
  <si>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</si>
  <si>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</si>
  <si>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</si>
  <si>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</si>
  <si>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</si>
  <si>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</si>
  <si>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</si>
  <si>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</si>
  <si>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</si>
  <si>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</si>
  <si>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</si>
  <si>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</si>
  <si>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</si>
  <si>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</si>
  <si>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</si>
  <si>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</si>
  <si>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</si>
  <si>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</si>
  <si>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</si>
  <si>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</si>
  <si>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</si>
  <si>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</si>
  <si>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</si>
  <si>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</si>
  <si>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</si>
  <si>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</si>
  <si>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</si>
  <si>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</si>
  <si>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</si>
  <si>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</si>
  <si>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</si>
  <si>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</si>
  <si>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</si>
  <si>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</si>
  <si>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</si>
  <si>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</si>
  <si>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</si>
  <si>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</si>
  <si>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</si>
  <si>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</si>
  <si>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</si>
  <si>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</si>
  <si>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</si>
  <si>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</si>
  <si>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</si>
  <si>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</si>
  <si>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</si>
  <si>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</si>
  <si>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</si>
  <si>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</si>
  <si>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</si>
  <si>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</si>
  <si>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</si>
  <si>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</si>
  <si>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</si>
  <si>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</si>
  <si>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</si>
  <si>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</si>
  <si>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</si>
  <si>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</si>
  <si>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</si>
  <si>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</si>
  <si>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</si>
  <si>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</si>
  <si>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</si>
  <si>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</si>
  <si>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</si>
  <si>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</si>
  <si>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</si>
  <si>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</si>
  <si>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</si>
  <si>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</si>
  <si>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</si>
  <si>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</si>
  <si>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</si>
  <si>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</si>
  <si>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</si>
  <si>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</si>
  <si>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</si>
  <si>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</si>
  <si>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</si>
  <si>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</si>
  <si>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</si>
  <si>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</si>
  <si>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</si>
  <si>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</si>
  <si>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</si>
  <si>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</si>
  <si>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</si>
  <si>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</si>
  <si>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</si>
  <si>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</si>
  <si>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</si>
  <si>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</si>
  <si>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</si>
  <si>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</si>
  <si>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</si>
  <si>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</si>
  <si>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</si>
  <si>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</si>
  <si>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</si>
  <si>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</si>
  <si>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</si>
  <si>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</si>
  <si>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</si>
  <si>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</si>
  <si>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</si>
  <si>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</si>
  <si>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</si>
  <si>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</si>
  <si>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</si>
  <si>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</si>
  <si>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</si>
  <si>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</si>
  <si>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</si>
  <si>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</si>
  <si>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</si>
  <si>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</si>
  <si>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</si>
  <si>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</si>
  <si>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</si>
  <si>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</si>
  <si>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</si>
  <si>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</si>
  <si>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</si>
  <si>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</si>
  <si>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</si>
  <si>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</si>
  <si>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</si>
  <si>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</si>
  <si>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</si>
  <si>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</si>
  <si>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</si>
  <si>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</si>
  <si>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</si>
  <si>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</si>
  <si>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</si>
  <si>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</si>
  <si>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</si>
  <si>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</si>
  <si>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</si>
  <si>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</si>
  <si>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</si>
  <si>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</si>
  <si>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</si>
  <si>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</si>
  <si>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</si>
  <si>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</si>
  <si>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</si>
  <si>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</si>
  <si>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</si>
  <si>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</si>
  <si>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</si>
  <si>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</si>
  <si>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</si>
  <si>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</si>
  <si>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</si>
  <si>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</si>
  <si>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</si>
  <si>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</si>
  <si>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</si>
  <si>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</si>
  <si>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</si>
  <si>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</si>
  <si>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</si>
  <si>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</si>
  <si>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</si>
  <si>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</si>
  <si>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</si>
  <si>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</si>
  <si>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</si>
  <si>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</si>
  <si>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</si>
  <si>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</si>
  <si>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</si>
  <si>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</si>
  <si>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</si>
  <si>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</si>
  <si>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</si>
  <si>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</si>
  <si>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</si>
  <si>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</si>
  <si>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</si>
  <si>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</si>
  <si>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</si>
  <si>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</si>
  <si>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</si>
  <si>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</si>
  <si>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</si>
  <si>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</si>
  <si>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</si>
  <si>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</si>
  <si>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</si>
  <si>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</si>
  <si>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</si>
  <si>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</si>
  <si>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</si>
  <si>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</si>
  <si>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</si>
  <si>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</si>
  <si>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</si>
  <si>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</si>
  <si>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</si>
  <si>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</si>
  <si>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</si>
  <si>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</si>
  <si>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</si>
  <si>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</si>
  <si>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</si>
  <si>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</si>
  <si>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</si>
  <si>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</si>
  <si>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</si>
  <si>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</si>
  <si>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</si>
  <si>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</si>
  <si>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</si>
  <si>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</si>
  <si>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</si>
  <si>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</si>
  <si>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</si>
  <si>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</si>
  <si>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</si>
  <si>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</si>
  <si>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</si>
  <si>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</si>
  <si>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</si>
  <si>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</si>
  <si>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</si>
  <si>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</si>
  <si>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</si>
  <si>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</si>
  <si>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</si>
  <si>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</si>
  <si>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</si>
  <si>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</si>
  <si>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</si>
  <si>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</si>
  <si>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</si>
  <si>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</si>
  <si>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</si>
  <si>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</si>
  <si>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</si>
  <si>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</si>
  <si>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</si>
  <si>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</si>
  <si>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</si>
  <si>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</si>
  <si>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</si>
  <si>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</si>
  <si>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</si>
  <si>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</si>
  <si>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</si>
  <si>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</si>
  <si>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</si>
  <si>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</si>
  <si>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</si>
  <si>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</si>
  <si>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</si>
  <si>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</si>
  <si>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</si>
  <si>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</si>
  <si>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</si>
  <si>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</si>
  <si>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</si>
  <si>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</si>
  <si>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</si>
  <si>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</si>
  <si>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</si>
  <si>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</si>
  <si>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</si>
  <si>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</si>
  <si>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</si>
  <si>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</si>
  <si>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</si>
  <si>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</si>
  <si>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</si>
  <si>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</si>
  <si>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</si>
  <si>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</si>
  <si>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</si>
  <si>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</si>
  <si>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</si>
  <si>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</si>
  <si>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</si>
  <si>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</si>
  <si>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</si>
  <si>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</si>
  <si>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</si>
  <si>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</si>
  <si>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</si>
  <si>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</si>
  <si>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</si>
  <si>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</si>
  <si>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</si>
  <si>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</si>
  <si>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</si>
  <si>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</si>
  <si>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</si>
  <si>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</si>
  <si>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</si>
  <si>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</si>
  <si>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</si>
  <si>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</si>
  <si>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</si>
  <si>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</si>
  <si>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</si>
  <si>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</si>
  <si>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</si>
  <si>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</si>
  <si>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</si>
  <si>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</si>
  <si>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</si>
  <si>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</si>
  <si>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</si>
  <si>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</si>
  <si>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</si>
  <si>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</si>
  <si>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</si>
  <si>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</si>
  <si>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</si>
  <si>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</si>
  <si>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</si>
  <si>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</si>
  <si>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</si>
  <si>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</si>
  <si>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</si>
  <si>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</si>
  <si>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</si>
  <si>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</si>
  <si>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</si>
  <si>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</si>
  <si>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</si>
  <si>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</si>
  <si>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</si>
  <si>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</si>
  <si>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</si>
  <si>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</si>
  <si>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</si>
  <si>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</si>
  <si>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</si>
  <si>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</si>
  <si>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</si>
  <si>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</si>
  <si>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</si>
  <si>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</si>
  <si>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</si>
  <si>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</si>
  <si>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</si>
  <si>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</si>
  <si>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</si>
  <si>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</si>
  <si>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</si>
  <si>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</si>
  <si>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</si>
  <si>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</si>
  <si>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</si>
  <si>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</si>
  <si>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</si>
  <si>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</si>
  <si>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</si>
  <si>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</si>
  <si>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</si>
  <si>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</si>
  <si>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</si>
  <si>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</si>
  <si>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</si>
  <si>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</si>
  <si>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</si>
  <si>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</si>
  <si>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</si>
  <si>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</si>
  <si>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</si>
  <si>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</si>
  <si>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</si>
  <si>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</si>
  <si>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</si>
  <si>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</si>
  <si>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</si>
  <si>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</si>
  <si>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</si>
  <si>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</si>
  <si>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</si>
  <si>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</si>
  <si>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</si>
  <si>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</si>
  <si>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</si>
  <si>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</si>
  <si>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</si>
  <si>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</si>
  <si>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</si>
  <si>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</si>
  <si>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</si>
  <si>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</si>
  <si>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</si>
  <si>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</si>
  <si>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</si>
  <si>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</si>
  <si>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</si>
  <si>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</si>
  <si>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</si>
  <si>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</si>
  <si>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</si>
  <si>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</si>
  <si>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</si>
  <si>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</si>
  <si>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</si>
  <si>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</si>
  <si>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</si>
  <si>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</si>
  <si>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</si>
  <si>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</si>
  <si>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</si>
  <si>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</si>
  <si>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</si>
  <si>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</si>
  <si>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</si>
  <si>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</si>
  <si>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</si>
  <si>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</si>
  <si>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</si>
  <si>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</si>
  <si>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</si>
  <si>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</si>
  <si>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</si>
  <si>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</si>
  <si>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</si>
  <si>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</si>
  <si>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</si>
  <si>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</si>
  <si>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</si>
  <si>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</si>
  <si>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</si>
  <si>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</si>
  <si>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</si>
  <si>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</si>
  <si>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</si>
  <si>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</si>
  <si>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</si>
  <si>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</si>
  <si>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</si>
  <si>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</si>
  <si>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</si>
  <si>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</si>
  <si>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</si>
  <si>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</si>
  <si>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</si>
  <si>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</si>
  <si>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</si>
  <si>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</si>
  <si>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</si>
  <si>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</si>
  <si>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</si>
  <si>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</si>
  <si>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</si>
  <si>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</si>
  <si>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</si>
  <si>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</si>
  <si>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</si>
  <si>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</si>
  <si>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</si>
  <si>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</si>
  <si>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</si>
  <si>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</si>
  <si>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</si>
  <si>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</si>
  <si>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</si>
  <si>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</si>
  <si>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</si>
  <si>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</si>
  <si>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</si>
  <si>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</si>
  <si>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</si>
  <si>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</si>
  <si>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</si>
  <si>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</si>
  <si>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</si>
  <si>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</si>
  <si>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</si>
  <si>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</si>
  <si>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</si>
  <si>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</si>
  <si>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</si>
  <si>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</si>
  <si>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</si>
  <si>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</si>
  <si>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</si>
  <si>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</si>
  <si>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</si>
  <si>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</si>
  <si>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</si>
  <si>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</si>
  <si>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</si>
  <si>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</si>
  <si>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</si>
  <si>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</si>
  <si>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</si>
  <si>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</si>
  <si>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</si>
  <si>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</si>
  <si>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</si>
  <si>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</si>
  <si>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</si>
  <si>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</si>
  <si>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</si>
  <si>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</si>
  <si>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</si>
  <si>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</si>
  <si>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</si>
  <si>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</si>
  <si>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</si>
  <si>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</si>
  <si>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</si>
  <si>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</si>
  <si>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</si>
  <si>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</si>
  <si>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</si>
  <si>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</si>
  <si>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</si>
  <si>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</si>
  <si>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</si>
  <si>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</si>
  <si>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</si>
  <si>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</si>
  <si>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</si>
  <si>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</si>
  <si>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</si>
  <si>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</si>
  <si>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</si>
  <si>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</si>
  <si>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</si>
  <si>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</si>
  <si>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</si>
  <si>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</si>
  <si>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</si>
  <si>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</si>
  <si>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</si>
  <si>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</si>
  <si>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</si>
  <si>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</si>
  <si>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</si>
  <si>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</si>
  <si>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</si>
  <si>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</si>
  <si>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</si>
  <si>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</si>
  <si>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</si>
  <si>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</si>
  <si>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</si>
  <si>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</si>
  <si>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</si>
  <si>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</si>
  <si>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</si>
  <si>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</si>
  <si>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</si>
  <si>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</si>
  <si>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</si>
  <si>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</si>
  <si>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</si>
  <si>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</si>
  <si>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</si>
  <si>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</si>
  <si>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</si>
  <si>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</si>
  <si>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</si>
  <si>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</si>
  <si>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</si>
  <si>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</si>
  <si>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</si>
  <si>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</si>
  <si>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</si>
  <si>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</si>
  <si>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</si>
  <si>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</si>
  <si>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</si>
  <si>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</si>
  <si>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</si>
  <si>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</si>
  <si>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</si>
  <si>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</si>
  <si>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</si>
  <si>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</si>
  <si>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</si>
  <si>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</si>
  <si>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</si>
  <si>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</si>
  <si>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</si>
  <si>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</si>
  <si>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</si>
  <si>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</si>
  <si>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</si>
  <si>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</si>
  <si>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</si>
  <si>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</si>
  <si>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</si>
  <si>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</si>
  <si>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</si>
  <si>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</si>
  <si>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</si>
  <si>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</si>
  <si>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</si>
  <si>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</si>
  <si>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</si>
  <si>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</si>
  <si>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</si>
  <si>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</si>
  <si>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</si>
  <si>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</si>
  <si>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</si>
  <si>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</si>
  <si>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</si>
  <si>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</si>
  <si>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</si>
  <si>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</si>
  <si>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</si>
  <si>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</si>
  <si>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</si>
  <si>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</si>
  <si>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</si>
  <si>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</si>
  <si>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</si>
  <si>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</si>
  <si>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</si>
  <si>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</si>
  <si>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</si>
  <si>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</si>
  <si>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</si>
  <si>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</si>
  <si>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</si>
  <si>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</si>
  <si>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</si>
  <si>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</si>
  <si>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</si>
  <si>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</si>
  <si>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</si>
  <si>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</si>
  <si>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</si>
  <si>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</si>
  <si>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</si>
  <si>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</si>
  <si>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</si>
  <si>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</si>
  <si>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</si>
  <si>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</si>
  <si>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</si>
  <si>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</si>
  <si>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</si>
  <si>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</si>
  <si>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</si>
  <si>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</si>
  <si>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</si>
  <si>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</si>
  <si>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</si>
  <si>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</si>
  <si>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</si>
  <si>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</si>
  <si>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</si>
  <si>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</si>
  <si>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</si>
  <si>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</si>
  <si>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</si>
  <si>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</si>
  <si>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</si>
  <si>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</si>
  <si>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</si>
  <si>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</si>
  <si>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</si>
  <si>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</si>
  <si>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</si>
  <si>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</si>
  <si>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</si>
  <si>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</si>
  <si>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</si>
  <si>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</si>
  <si>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</si>
  <si>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</si>
  <si>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</si>
  <si>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</si>
  <si>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</si>
  <si>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</si>
  <si>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</si>
  <si>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</si>
  <si>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</si>
  <si>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</si>
  <si>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</si>
  <si>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</si>
  <si>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</si>
  <si>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</si>
  <si>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</si>
  <si>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</si>
  <si>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</si>
  <si>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</si>
  <si>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</si>
  <si>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</si>
  <si>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</si>
  <si>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</si>
  <si>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</si>
  <si>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</si>
  <si>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</si>
  <si>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</si>
  <si>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</si>
  <si>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</si>
  <si>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</si>
  <si>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</si>
  <si>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</si>
  <si>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</si>
  <si>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</si>
  <si>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</si>
  <si>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</si>
  <si>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</si>
  <si>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</si>
  <si>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</si>
  <si>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</si>
  <si>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</si>
  <si>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</si>
  <si>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</si>
  <si>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</si>
  <si>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</si>
  <si>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</si>
  <si>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</si>
  <si>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</si>
  <si>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</si>
  <si>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</si>
  <si>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</si>
  <si>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</si>
  <si>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</si>
  <si>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</si>
  <si>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</si>
  <si>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</si>
  <si>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</si>
  <si>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</si>
  <si>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</si>
  <si>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</si>
  <si>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</si>
  <si>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</si>
  <si>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</si>
  <si>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</si>
  <si>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</si>
  <si>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</si>
  <si>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</si>
  <si>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</si>
  <si>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</si>
  <si>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</si>
  <si>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</si>
  <si>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</si>
  <si>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</si>
  <si>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</si>
  <si>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</si>
  <si>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</si>
  <si>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</si>
  <si>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</si>
  <si>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</si>
  <si>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</si>
  <si>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</si>
  <si>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</si>
  <si>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</si>
  <si>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</si>
  <si>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</si>
  <si>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</si>
  <si>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</si>
  <si>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</si>
  <si>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</si>
  <si>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</si>
  <si>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</si>
  <si>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</si>
  <si>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</si>
  <si>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</si>
  <si>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</si>
  <si>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</si>
  <si>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</si>
  <si>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</si>
  <si>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</si>
  <si>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</si>
  <si>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</si>
  <si>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</si>
  <si>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</si>
  <si>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</si>
  <si>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</si>
  <si>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</si>
  <si>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</si>
  <si>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</si>
  <si>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</si>
  <si>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</si>
  <si>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</si>
  <si>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</si>
  <si>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</si>
  <si>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</si>
  <si>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</si>
  <si>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</si>
  <si>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</si>
  <si>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</si>
  <si>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</si>
  <si>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</si>
  <si>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</si>
  <si>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</si>
  <si>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</si>
  <si>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</si>
  <si>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</si>
  <si>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</si>
  <si>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</si>
  <si>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</si>
  <si>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</si>
  <si>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</si>
  <si>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</si>
  <si>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</si>
  <si>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</si>
  <si>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</si>
  <si>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</si>
  <si>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</si>
  <si>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</si>
  <si>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</si>
  <si>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</si>
  <si>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</si>
  <si>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</si>
  <si>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</si>
  <si>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</si>
  <si>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</si>
  <si>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</si>
  <si>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</si>
  <si>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</si>
  <si>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</si>
  <si>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</si>
  <si>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</si>
  <si>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</si>
  <si>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</si>
  <si>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</si>
  <si>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</si>
  <si>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</si>
  <si>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</si>
  <si>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</si>
  <si>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</si>
  <si>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</si>
  <si>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</si>
  <si>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</si>
  <si>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</si>
  <si>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</si>
  <si>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</si>
  <si>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</si>
  <si>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</si>
  <si>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</si>
  <si>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</si>
  <si>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</si>
  <si>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</si>
  <si>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</si>
  <si>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</si>
  <si>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</si>
  <si>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</si>
  <si>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</si>
  <si>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</si>
  <si>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</si>
  <si>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</si>
  <si>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</si>
  <si>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</si>
  <si>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</si>
  <si>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</si>
  <si>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</si>
  <si>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</si>
  <si>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</si>
  <si>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</si>
  <si>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</si>
  <si>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</si>
  <si>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</si>
  <si>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</si>
  <si>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</si>
  <si>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</si>
  <si>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</si>
  <si>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</si>
  <si>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</si>
  <si>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</si>
  <si>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</si>
  <si>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</si>
  <si>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</si>
  <si>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</si>
  <si>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</si>
  <si>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</si>
  <si>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</si>
  <si>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</si>
  <si>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</si>
  <si>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</si>
  <si>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</si>
  <si>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</si>
  <si>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</si>
  <si>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</si>
  <si>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</si>
  <si>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</si>
  <si>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</si>
  <si>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</si>
  <si>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</si>
  <si>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</si>
  <si>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</si>
  <si>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</si>
  <si>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</si>
  <si>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</si>
  <si>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</si>
  <si>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</si>
  <si>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</si>
  <si>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</si>
  <si>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</si>
  <si>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</si>
  <si>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</si>
  <si>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</si>
  <si>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</si>
  <si>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</si>
  <si>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</si>
  <si>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</si>
  <si>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</si>
  <si>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</si>
  <si>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</si>
  <si>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</si>
  <si>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</si>
  <si>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</si>
  <si>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</si>
  <si>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</si>
  <si>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</si>
  <si>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</si>
  <si>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</si>
  <si>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</si>
  <si>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</si>
  <si>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</si>
  <si>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</si>
  <si>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</si>
  <si>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</si>
  <si>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</si>
  <si>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</si>
  <si>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</si>
  <si>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</si>
  <si>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</si>
  <si>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</si>
  <si>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</si>
  <si>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</si>
  <si>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</si>
  <si>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</si>
  <si>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</si>
  <si>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</si>
  <si>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</si>
  <si>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</si>
  <si>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</si>
  <si>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</si>
  <si>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</si>
  <si>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</si>
  <si>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</si>
  <si>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</si>
  <si>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</si>
  <si>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</si>
  <si>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</si>
  <si>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</si>
  <si>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</si>
  <si>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</si>
  <si>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</si>
  <si>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</si>
  <si>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</si>
  <si>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</si>
  <si>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</si>
  <si>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</si>
  <si>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</si>
  <si>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</si>
  <si>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</si>
  <si>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</si>
  <si>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</si>
  <si>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</si>
  <si>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</si>
  <si>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</si>
  <si>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</si>
  <si>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</si>
  <si>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</si>
  <si>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</si>
  <si>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</si>
  <si>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</si>
  <si>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</si>
  <si>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</si>
  <si>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</si>
  <si>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</si>
  <si>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</si>
  <si>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</si>
  <si>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</si>
  <si>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</si>
  <si>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</si>
  <si>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</si>
  <si>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</si>
  <si>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</si>
  <si>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</si>
  <si>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</si>
  <si>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</si>
  <si>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</si>
  <si>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</si>
  <si>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</si>
  <si>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</si>
  <si>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</si>
  <si>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</si>
  <si>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</si>
  <si>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</si>
  <si>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</si>
  <si>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</si>
  <si>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</si>
  <si>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</si>
  <si>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</si>
  <si>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</si>
  <si>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</si>
  <si>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</si>
  <si>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</si>
  <si>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</si>
  <si>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</si>
  <si>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</si>
  <si>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</si>
  <si>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</si>
  <si>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</si>
  <si>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</si>
  <si>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</si>
  <si>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</si>
  <si>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</si>
  <si>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</si>
  <si>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</si>
  <si>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</si>
  <si>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</si>
  <si>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</si>
  <si>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</si>
  <si>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</si>
  <si>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</si>
  <si>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</si>
  <si>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</si>
  <si>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</si>
  <si>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</si>
  <si>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</si>
  <si>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</si>
  <si>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</si>
  <si>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</si>
  <si>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</si>
  <si>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</si>
  <si>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</si>
  <si>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</si>
  <si>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</si>
  <si>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</si>
  <si>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</si>
  <si>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</si>
  <si>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</si>
  <si>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</si>
  <si>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</si>
  <si>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</si>
  <si>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</si>
  <si>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</si>
  <si>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</si>
  <si>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</si>
  <si>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</si>
  <si>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</si>
  <si>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</si>
  <si>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</si>
  <si>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</si>
  <si>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</si>
  <si>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</si>
  <si>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</si>
  <si>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</si>
  <si>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</si>
  <si>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</si>
  <si>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</si>
  <si>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</si>
  <si>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</si>
  <si>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</si>
  <si>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</si>
  <si>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</si>
  <si>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</si>
  <si>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</si>
  <si>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</si>
  <si>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</si>
  <si>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</si>
  <si>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</si>
  <si>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</si>
  <si>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</si>
  <si>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</si>
  <si>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</si>
  <si>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</si>
  <si>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</si>
  <si>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</si>
  <si>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</si>
  <si>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</si>
  <si>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</si>
  <si>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</si>
  <si>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</si>
  <si>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</si>
  <si>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</si>
  <si>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</si>
  <si>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</si>
  <si>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</si>
  <si>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</si>
  <si>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</si>
  <si>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</si>
  <si>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</si>
  <si>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</si>
  <si>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</si>
  <si>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</si>
  <si>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</si>
  <si>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</si>
  <si>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</si>
  <si>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</si>
  <si>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</si>
  <si>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</si>
  <si>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</si>
  <si>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</si>
  <si>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</si>
  <si>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</si>
  <si>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</si>
  <si>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</si>
  <si>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</si>
  <si>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</si>
  <si>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</si>
  <si>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</si>
  <si>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</si>
  <si>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</si>
  <si>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</si>
  <si>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</si>
  <si>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</si>
  <si>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</si>
  <si>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</si>
  <si>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</si>
  <si>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</si>
  <si>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</si>
  <si>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</si>
  <si>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</si>
  <si>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</si>
  <si>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</si>
  <si>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</si>
  <si>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</si>
  <si>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</si>
  <si>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</si>
  <si>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</si>
  <si>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</si>
  <si>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</si>
  <si>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</si>
  <si>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</si>
  <si>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</si>
  <si>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</si>
  <si>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</si>
  <si>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</si>
  <si>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</si>
  <si>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</si>
  <si>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</si>
  <si>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</si>
  <si>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</si>
  <si>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</si>
  <si>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</si>
  <si>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</si>
  <si>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</si>
  <si>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</si>
  <si>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</si>
  <si>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</si>
  <si>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</si>
  <si>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</si>
  <si>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</si>
  <si>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</si>
  <si>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</si>
  <si>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</si>
  <si>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</si>
  <si>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</si>
  <si>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</si>
  <si>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</si>
  <si>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</si>
  <si>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</si>
  <si>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</si>
  <si>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</si>
  <si>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</si>
  <si>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</si>
  <si>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</si>
  <si>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</si>
  <si>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</si>
  <si>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</si>
  <si>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</si>
  <si>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</si>
  <si>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</si>
  <si>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</si>
  <si>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</si>
  <si>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</si>
  <si>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</si>
  <si>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</si>
  <si>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</si>
  <si>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</si>
  <si>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</si>
  <si>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</si>
  <si>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</si>
  <si>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</si>
  <si>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</si>
  <si>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</si>
  <si>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</si>
  <si>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</si>
  <si>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</si>
  <si>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</si>
  <si>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</si>
  <si>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</si>
  <si>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</si>
  <si>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</si>
  <si>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</si>
  <si>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</si>
  <si>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</si>
  <si>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</si>
  <si>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</si>
  <si>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</si>
  <si>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</si>
  <si>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</si>
  <si>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</si>
  <si>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</si>
  <si>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</si>
  <si>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</si>
  <si>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</si>
  <si>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</si>
  <si>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</si>
  <si>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</si>
  <si>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</si>
  <si>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</si>
  <si>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</si>
  <si>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</si>
  <si>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</si>
  <si>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</si>
  <si>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</si>
  <si>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</si>
  <si>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</si>
  <si>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</si>
  <si>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</si>
  <si>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</si>
  <si>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</si>
  <si>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</si>
  <si>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</si>
  <si>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</si>
  <si>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</si>
  <si>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</si>
  <si>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</si>
  <si>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</si>
  <si>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</si>
  <si>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</si>
  <si>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</si>
  <si>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</si>
  <si>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</si>
  <si>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</si>
  <si>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</si>
  <si>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</si>
  <si>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</si>
  <si>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</si>
  <si>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</si>
  <si>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</si>
  <si>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</si>
  <si>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</si>
  <si>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</si>
  <si>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</si>
  <si>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</si>
  <si>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</si>
  <si>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</si>
  <si>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</si>
  <si>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</si>
  <si>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</si>
  <si>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</si>
  <si>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</si>
  <si>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</si>
  <si>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</si>
  <si>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</si>
  <si>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</si>
  <si>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</si>
  <si>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</si>
  <si>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</si>
  <si>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</si>
  <si>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</si>
  <si>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</si>
  <si>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</si>
  <si>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</si>
  <si>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</si>
  <si>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</si>
  <si>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</si>
  <si>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</si>
  <si>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</si>
  <si>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</si>
  <si>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</si>
  <si>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</si>
  <si>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</si>
  <si>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</si>
  <si>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</si>
  <si>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</si>
  <si>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</si>
  <si>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</si>
  <si>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</si>
  <si>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</si>
  <si>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</si>
  <si>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</si>
  <si>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</si>
  <si>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</si>
  <si>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</si>
  <si>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</si>
  <si>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</si>
  <si>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</si>
  <si>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</si>
  <si>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</si>
  <si>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</si>
  <si>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</si>
  <si>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</si>
  <si>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</si>
  <si>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</si>
  <si>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</si>
  <si>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</si>
  <si>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</si>
  <si>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</si>
  <si>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</si>
  <si>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</si>
  <si>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</si>
  <si>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</si>
  <si>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</si>
  <si>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</si>
  <si>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</si>
  <si>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</si>
  <si>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</si>
  <si>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</si>
  <si>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</si>
  <si>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</si>
  <si>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</si>
  <si>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</si>
  <si>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</si>
  <si>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</si>
  <si>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</si>
  <si>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</si>
  <si>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</si>
  <si>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</si>
  <si>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</si>
  <si>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</si>
  <si>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</si>
  <si>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</si>
  <si>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</si>
  <si>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</si>
  <si>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</si>
  <si>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</si>
  <si>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</si>
  <si>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</si>
  <si>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</si>
  <si>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</si>
  <si>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</si>
  <si>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</si>
  <si>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</si>
  <si>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</si>
  <si>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</si>
  <si>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</si>
  <si>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</si>
  <si>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</si>
  <si>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</si>
  <si>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</si>
  <si>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</si>
  <si>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</si>
  <si>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</si>
  <si>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</si>
  <si>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</si>
  <si>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</si>
  <si>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</si>
  <si>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</si>
  <si>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</si>
  <si>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</si>
  <si>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</si>
  <si>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</si>
  <si>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</si>
  <si>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</si>
  <si>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</si>
  <si>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</si>
  <si>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</si>
  <si>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</si>
  <si>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</si>
  <si>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</si>
  <si>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</si>
  <si>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</si>
  <si>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</si>
  <si>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</si>
  <si>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</si>
  <si>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</si>
  <si>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</si>
  <si>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</si>
  <si>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</si>
  <si>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</si>
  <si>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</si>
  <si>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</si>
  <si>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</si>
  <si>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</si>
  <si>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</si>
  <si>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</si>
  <si>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</si>
  <si>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</si>
  <si>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</si>
  <si>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</si>
  <si>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</si>
  <si>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</si>
  <si>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</si>
  <si>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</si>
  <si>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</si>
  <si>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</si>
  <si>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</si>
  <si>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</si>
  <si>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</si>
  <si>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</si>
  <si>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</si>
  <si>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</si>
  <si>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</si>
  <si>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</si>
  <si>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</si>
  <si>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</si>
  <si>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</si>
  <si>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</si>
  <si>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</si>
  <si>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</si>
  <si>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</si>
  <si>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</si>
  <si>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</si>
  <si>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</si>
  <si>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</si>
  <si>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</si>
  <si>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</si>
  <si>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</si>
  <si>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</si>
  <si>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</si>
  <si>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</si>
  <si>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</si>
  <si>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</si>
  <si>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</si>
  <si>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</si>
  <si>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</si>
  <si>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</si>
  <si>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</si>
  <si>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</si>
  <si>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</si>
  <si>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</si>
  <si>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</si>
  <si>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</si>
  <si>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</si>
  <si>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</si>
  <si>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</si>
  <si>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</si>
  <si>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</si>
  <si>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</si>
  <si>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</si>
  <si>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</si>
  <si>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</si>
  <si>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</si>
  <si>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</si>
  <si>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</si>
  <si>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</si>
  <si>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</si>
  <si>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</si>
  <si>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</si>
  <si>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</si>
  <si>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</si>
  <si>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</si>
  <si>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</si>
  <si>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</si>
  <si>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</si>
  <si>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</si>
  <si>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</si>
  <si>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</si>
  <si>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</si>
  <si>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</si>
  <si>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</si>
  <si>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</si>
  <si>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</si>
  <si>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</si>
  <si>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</si>
  <si>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</si>
  <si>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</si>
  <si>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</si>
  <si>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</si>
  <si>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</si>
  <si>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</si>
  <si>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</si>
  <si>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</si>
  <si>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</si>
  <si>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</si>
  <si>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</si>
  <si>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</si>
  <si>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</si>
  <si>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</si>
  <si>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</si>
  <si>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</si>
  <si>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</si>
  <si>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</si>
  <si>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</si>
  <si>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</si>
  <si>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</si>
  <si>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</si>
  <si>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</si>
  <si>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</si>
  <si>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</si>
  <si>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</si>
  <si>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</si>
  <si>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</si>
  <si>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</si>
  <si>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</si>
  <si>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</si>
  <si>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</si>
  <si>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</si>
  <si>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</si>
  <si>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</si>
  <si>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</si>
  <si>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</si>
  <si>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</si>
  <si>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</si>
  <si>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</si>
  <si>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</si>
  <si>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</si>
  <si>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</si>
  <si>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</si>
  <si>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</si>
  <si>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</si>
  <si>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</si>
  <si>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</si>
  <si>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</si>
  <si>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</si>
  <si>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</si>
  <si>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</si>
  <si>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</si>
  <si>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</si>
  <si>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</si>
  <si>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</si>
  <si>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</si>
  <si>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</si>
  <si>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</si>
  <si>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</si>
  <si>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</si>
  <si>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</si>
  <si>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</si>
  <si>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</si>
  <si>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</si>
  <si>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</si>
  <si>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</si>
  <si>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</si>
  <si>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</si>
  <si>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</si>
  <si>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</si>
  <si>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</si>
  <si>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</si>
  <si>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</si>
  <si>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</si>
  <si>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</si>
  <si>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</si>
  <si>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</si>
  <si>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</si>
  <si>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</si>
  <si>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</si>
  <si>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</si>
  <si>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</si>
  <si>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</si>
  <si>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</si>
  <si>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</si>
  <si>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</si>
  <si>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</si>
  <si>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</si>
  <si>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</si>
  <si>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</si>
  <si>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</si>
  <si>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</si>
  <si>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</si>
  <si>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</si>
  <si>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</si>
  <si>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</si>
  <si>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</si>
  <si>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</si>
  <si>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</si>
  <si>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</si>
  <si>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</si>
  <si>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</si>
  <si>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</si>
  <si>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</si>
  <si>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</si>
  <si>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</si>
  <si>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</si>
  <si>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</si>
  <si>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</si>
  <si>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</si>
  <si>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</si>
  <si>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</si>
  <si>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</si>
  <si>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</si>
  <si>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</si>
  <si>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</si>
  <si>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</si>
  <si>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</si>
  <si>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</si>
  <si>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</si>
  <si>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</si>
  <si>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</si>
  <si>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</si>
  <si>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</si>
  <si>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</si>
  <si>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</si>
  <si>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</si>
  <si>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</si>
  <si>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</si>
  <si>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</si>
  <si>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</si>
  <si>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</si>
  <si>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</si>
  <si>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</si>
  <si>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</si>
  <si>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</si>
  <si>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</si>
  <si>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</si>
  <si>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</si>
  <si>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</si>
  <si>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</si>
  <si>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</si>
  <si>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</si>
  <si>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</si>
  <si>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</si>
  <si>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</si>
  <si>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</si>
  <si>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</si>
  <si>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</si>
  <si>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</si>
  <si>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</si>
  <si>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</si>
  <si>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</si>
  <si>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</si>
  <si>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</si>
  <si>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</si>
  <si>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</si>
  <si>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</si>
  <si>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</si>
  <si>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</si>
  <si>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</si>
  <si>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</si>
  <si>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</si>
  <si>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</si>
  <si>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</si>
  <si>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</si>
  <si>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</si>
  <si>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</si>
  <si>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</si>
  <si>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</si>
  <si>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</si>
  <si>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</si>
  <si>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</si>
  <si>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</si>
  <si>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</si>
  <si>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</si>
  <si>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</si>
  <si>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</si>
  <si>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</si>
  <si>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</si>
  <si>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</si>
  <si>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</si>
  <si>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</si>
  <si>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</si>
  <si>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</si>
  <si>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</si>
  <si>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</si>
  <si>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</si>
  <si>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</si>
  <si>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</si>
  <si>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</si>
  <si>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</si>
  <si>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</si>
  <si>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</si>
  <si>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</si>
  <si>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</si>
  <si>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</si>
  <si>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</si>
  <si>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</si>
  <si>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</si>
  <si>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</si>
  <si>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</si>
  <si>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</si>
  <si>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</si>
  <si>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</si>
  <si>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</si>
  <si>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</si>
  <si>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</si>
  <si>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</si>
  <si>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</si>
  <si>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</si>
  <si>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</si>
  <si>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</si>
  <si>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</si>
  <si>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</si>
  <si>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</si>
  <si>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</si>
  <si>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</si>
  <si>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</si>
  <si>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</si>
  <si>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</si>
  <si>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</si>
  <si>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</si>
  <si>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</si>
  <si>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</si>
  <si>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</si>
  <si>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</si>
  <si>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</si>
  <si>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</si>
  <si>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</si>
  <si>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</si>
  <si>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</si>
  <si>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</si>
  <si>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</si>
  <si>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</si>
  <si>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</si>
  <si>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</si>
  <si>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</si>
  <si>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</si>
  <si>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</si>
  <si>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</si>
  <si>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</si>
  <si>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</si>
  <si>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</si>
  <si>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</si>
  <si>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</si>
  <si>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</si>
  <si>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</si>
  <si>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</si>
  <si>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</si>
  <si>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</si>
  <si>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</si>
  <si>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</si>
  <si>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</si>
  <si>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</si>
  <si>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</si>
  <si>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</si>
  <si>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</si>
  <si>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</si>
  <si>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</si>
  <si>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</si>
  <si>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</si>
  <si>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</si>
  <si>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</si>
  <si>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</si>
  <si>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</si>
  <si>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</si>
  <si>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</si>
  <si>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</si>
  <si>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</si>
  <si>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</si>
  <si>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</si>
  <si>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</si>
  <si>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</si>
  <si>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</si>
  <si>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</si>
  <si>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</si>
  <si>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</si>
  <si>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</si>
  <si>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</si>
  <si>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</si>
  <si>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</si>
  <si>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</si>
  <si>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</si>
  <si>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</si>
  <si>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</si>
  <si>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</si>
  <si>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</si>
  <si>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</si>
  <si>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</si>
  <si>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</si>
  <si>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</si>
  <si>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</si>
  <si>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</si>
  <si>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</si>
  <si>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</si>
  <si>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</si>
  <si>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</si>
  <si>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</si>
  <si>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</si>
  <si>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</si>
  <si>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</si>
  <si>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</si>
  <si>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</si>
  <si>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</si>
  <si>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</si>
  <si>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</si>
  <si>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</si>
  <si>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</si>
  <si>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</si>
  <si>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</si>
  <si>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</si>
  <si>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</si>
  <si>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</si>
  <si>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</si>
  <si>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</si>
  <si>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</si>
  <si>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</si>
  <si>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</si>
  <si>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</si>
  <si>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</si>
  <si>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</si>
  <si>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</si>
  <si>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</si>
  <si>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</si>
  <si>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</si>
  <si>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</si>
  <si>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</si>
  <si>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</si>
  <si>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</si>
  <si>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</si>
  <si>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</si>
  <si>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</si>
  <si>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</si>
  <si>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</si>
  <si>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</si>
  <si>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</si>
  <si>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</si>
  <si>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</si>
  <si>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</si>
  <si>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</si>
  <si>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</si>
  <si>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</si>
  <si>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</si>
  <si>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</si>
  <si>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</si>
  <si>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</si>
  <si>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</si>
  <si>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</si>
  <si>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</si>
  <si>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</si>
  <si>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</si>
  <si>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</si>
  <si>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</si>
  <si>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</si>
  <si>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</si>
  <si>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</si>
  <si>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</si>
  <si>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</si>
  <si>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</si>
  <si>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</si>
  <si>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</si>
  <si>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</si>
  <si>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</si>
  <si>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</si>
  <si>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</si>
  <si>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</si>
  <si>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</si>
  <si>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</si>
  <si>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</si>
  <si>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</si>
  <si>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</si>
  <si>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</si>
  <si>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</si>
  <si>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</si>
  <si>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</si>
  <si>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</si>
  <si>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</si>
  <si>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</si>
  <si>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</si>
  <si>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</si>
  <si>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</si>
  <si>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</si>
  <si>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</si>
  <si>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</si>
  <si>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</si>
  <si>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</si>
  <si>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</si>
  <si>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</si>
  <si>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</si>
  <si>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</si>
  <si>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</si>
  <si>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</si>
  <si>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</si>
  <si>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</si>
  <si>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</si>
  <si>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</si>
  <si>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</si>
  <si>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</si>
  <si>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</si>
  <si>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</si>
  <si>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</si>
  <si>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</si>
  <si>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</si>
  <si>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</si>
  <si>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</si>
  <si>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</si>
  <si>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</si>
  <si>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</si>
  <si>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</si>
  <si>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</si>
  <si>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</si>
  <si>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</si>
  <si>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</si>
  <si>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</si>
  <si>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</si>
  <si>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</si>
  <si>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</si>
  <si>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</si>
  <si>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</si>
  <si>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</si>
  <si>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</si>
  <si>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</si>
  <si>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</si>
  <si>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</si>
  <si>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</si>
  <si>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</si>
  <si>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</si>
  <si>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</si>
  <si>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</si>
  <si>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</si>
  <si>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</si>
  <si>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</si>
  <si>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</si>
  <si>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</si>
  <si>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</si>
  <si>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</si>
  <si>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</si>
  <si>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</si>
  <si>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</si>
  <si>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</si>
  <si>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</si>
  <si>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</si>
  <si>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</si>
  <si>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</si>
  <si>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</si>
  <si>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</si>
  <si>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</si>
  <si>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</si>
  <si>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</si>
  <si>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</si>
  <si>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</si>
  <si>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</si>
  <si>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</si>
  <si>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</si>
  <si>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</si>
  <si>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</si>
  <si>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</si>
  <si>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</si>
  <si>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</si>
  <si>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</si>
  <si>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</si>
  <si>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</si>
  <si>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</si>
  <si>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</si>
  <si>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</si>
  <si>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</si>
  <si>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</si>
  <si>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</si>
  <si>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</si>
  <si>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</si>
  <si>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</si>
  <si>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</si>
  <si>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</si>
  <si>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</si>
  <si>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</si>
  <si>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</si>
  <si>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</si>
  <si>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</si>
  <si>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</si>
  <si>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</si>
  <si>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</si>
  <si>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</si>
  <si>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</si>
  <si>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</si>
  <si>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</si>
  <si>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</si>
  <si>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</si>
  <si>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</si>
  <si>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</si>
  <si>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</si>
  <si>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</si>
  <si>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</si>
  <si>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</si>
  <si>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</si>
  <si>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</si>
  <si>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</si>
  <si>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</si>
  <si>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</si>
  <si>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</si>
  <si>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</si>
  <si>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</si>
  <si>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</si>
  <si>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</si>
  <si>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</si>
  <si>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</si>
  <si>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</si>
  <si>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</si>
  <si>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</si>
  <si>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</si>
  <si>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</si>
  <si>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</si>
  <si>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</si>
  <si>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</si>
  <si>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</si>
  <si>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</si>
  <si>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</si>
  <si>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</si>
  <si>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</si>
  <si>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</si>
  <si>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</si>
  <si>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</si>
  <si>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</si>
  <si>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</si>
  <si>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</si>
  <si>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</si>
  <si>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</si>
  <si>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</si>
  <si>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</si>
  <si>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</si>
  <si>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</si>
  <si>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</si>
  <si>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</si>
  <si>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</si>
  <si>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</si>
  <si>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</si>
  <si>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</si>
  <si>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</si>
  <si>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</si>
  <si>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</si>
  <si>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</si>
  <si>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</si>
  <si>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</si>
  <si>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</si>
  <si>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</si>
  <si>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</si>
  <si>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</si>
  <si>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</si>
  <si>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</si>
  <si>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</si>
  <si>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</si>
  <si>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</si>
  <si>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</si>
  <si>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</si>
  <si>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</si>
  <si>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</si>
  <si>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</si>
  <si>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</si>
  <si>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</si>
  <si>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</si>
  <si>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</si>
  <si>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</si>
  <si>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</si>
  <si>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</si>
  <si>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</si>
  <si>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</si>
  <si>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</si>
  <si>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</si>
  <si>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</si>
  <si>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</si>
  <si>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</si>
  <si>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</si>
  <si>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</si>
  <si>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</si>
  <si>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</si>
  <si>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</si>
  <si>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</si>
  <si>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</si>
  <si>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</si>
  <si>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</si>
  <si>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</si>
  <si>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</si>
  <si>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</si>
  <si>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</si>
  <si>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</si>
  <si>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</si>
  <si>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</si>
  <si>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</si>
  <si>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</si>
  <si>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</si>
  <si>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</si>
  <si>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</si>
  <si>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</si>
  <si>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</si>
  <si>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</si>
  <si>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</si>
  <si>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</si>
  <si>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</si>
  <si>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</si>
  <si>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</si>
  <si>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</si>
  <si>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</si>
  <si>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</si>
  <si>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</si>
  <si>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</si>
  <si>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</si>
  <si>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</si>
  <si>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</si>
  <si>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</si>
  <si>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</si>
  <si>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</si>
  <si>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</si>
  <si>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</si>
  <si>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</si>
  <si>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</si>
  <si>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</si>
  <si>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</si>
  <si>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</si>
  <si>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</si>
  <si>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</si>
  <si>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</si>
  <si>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</si>
  <si>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</si>
  <si>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</si>
  <si>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</si>
  <si>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</si>
  <si>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</si>
  <si>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</si>
  <si>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</si>
  <si>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</si>
  <si>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</si>
  <si>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</si>
  <si>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</si>
  <si>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</si>
  <si>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</si>
  <si>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</si>
  <si>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</si>
  <si>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</si>
  <si>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</si>
  <si>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</si>
  <si>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</si>
  <si>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</si>
  <si>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</si>
  <si>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</si>
  <si>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</si>
  <si>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</si>
  <si>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</si>
  <si>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</si>
  <si>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</si>
  <si>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</si>
  <si>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</si>
  <si>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</si>
  <si>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</si>
  <si>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</si>
  <si>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</si>
  <si>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</si>
  <si>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</si>
  <si>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</si>
  <si>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</si>
  <si>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</si>
  <si>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</si>
  <si>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</si>
  <si>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</si>
  <si>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</si>
  <si>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</si>
  <si>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</si>
  <si>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</si>
  <si>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</si>
  <si>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</si>
  <si>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</si>
  <si>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</si>
  <si>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</si>
  <si>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</si>
  <si>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</si>
  <si>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</si>
  <si>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</si>
  <si>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</si>
  <si>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</si>
  <si>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</si>
  <si>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</si>
  <si>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</si>
  <si>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</si>
  <si>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</si>
  <si>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</si>
  <si>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</si>
  <si>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</si>
  <si>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</si>
  <si>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</si>
  <si>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</si>
  <si>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</si>
  <si>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</si>
  <si>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</si>
  <si>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</si>
  <si>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</si>
  <si>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</si>
  <si>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</si>
  <si>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</si>
  <si>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</si>
  <si>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</si>
  <si>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</si>
  <si>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</si>
  <si>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</si>
  <si>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</si>
  <si>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</si>
  <si>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</si>
  <si>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</si>
  <si>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</si>
  <si>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</si>
  <si>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</si>
  <si>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</si>
  <si>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</si>
  <si>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</si>
  <si>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</si>
  <si>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</si>
  <si>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</si>
  <si>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</si>
  <si>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</si>
  <si>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</si>
  <si>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</si>
  <si>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</si>
  <si>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</si>
  <si>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</si>
  <si>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</si>
  <si>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</si>
  <si>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</si>
  <si>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</si>
  <si>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</si>
  <si>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</si>
  <si>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</si>
  <si>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</si>
  <si>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</si>
  <si>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</si>
  <si>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</si>
  <si>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</si>
  <si>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</si>
  <si>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</si>
  <si>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</si>
  <si>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</si>
  <si>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</si>
  <si>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</si>
  <si>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</si>
  <si>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</si>
  <si>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</si>
  <si>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</si>
  <si>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</si>
  <si>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</si>
  <si>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</si>
  <si>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</si>
  <si>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</si>
  <si>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</si>
  <si>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</si>
  <si>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</si>
  <si>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</si>
  <si>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</si>
  <si>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</si>
  <si>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</si>
  <si>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</si>
  <si>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</si>
  <si>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</si>
  <si>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</si>
  <si>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</si>
  <si>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</si>
  <si>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</si>
  <si>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</si>
  <si>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</si>
  <si>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</si>
  <si>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</si>
  <si>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</si>
  <si>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</si>
  <si>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</si>
  <si>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</si>
  <si>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</si>
  <si>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</si>
  <si>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</si>
  <si>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</si>
  <si>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</si>
  <si>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</si>
  <si>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</si>
  <si>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</si>
  <si>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</si>
  <si>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</si>
  <si>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</si>
  <si>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</si>
  <si>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</si>
  <si>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</si>
  <si>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</si>
  <si>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</si>
  <si>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</si>
  <si>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</si>
  <si>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</si>
  <si>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</si>
  <si>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</si>
  <si>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</si>
  <si>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</si>
  <si>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</si>
  <si>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</si>
  <si>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</si>
  <si>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</si>
  <si>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</si>
  <si>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</si>
  <si>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</si>
  <si>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</si>
  <si>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</si>
  <si>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</si>
  <si>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</si>
  <si>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</si>
  <si>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</si>
  <si>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</si>
  <si>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</si>
  <si>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</si>
  <si>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</si>
  <si>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</si>
  <si>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</si>
  <si>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</si>
  <si>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</si>
  <si>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</si>
  <si>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</si>
  <si>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</si>
  <si>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</si>
  <si>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</si>
  <si>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</si>
  <si>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</si>
  <si>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</si>
  <si>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</si>
  <si>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</si>
  <si>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</si>
  <si>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</si>
  <si>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</si>
  <si>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</si>
  <si>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</si>
  <si>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</si>
  <si>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</si>
  <si>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</si>
  <si>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</si>
  <si>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</si>
  <si>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</si>
  <si>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</si>
  <si>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</si>
  <si>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</si>
  <si>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</si>
  <si>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</si>
  <si>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</si>
  <si>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</si>
  <si>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</si>
  <si>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</si>
  <si>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</si>
  <si>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</si>
  <si>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</si>
  <si>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</si>
  <si>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</si>
  <si>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</si>
  <si>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</si>
  <si>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</si>
  <si>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</si>
  <si>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</si>
  <si>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</si>
  <si>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</si>
  <si>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</si>
  <si>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</si>
  <si>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</si>
  <si>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</si>
  <si>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</si>
  <si>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</si>
  <si>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</si>
  <si>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</si>
  <si>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</si>
  <si>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</si>
  <si>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</si>
  <si>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</si>
  <si>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</si>
  <si>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</si>
  <si>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</si>
  <si>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</si>
  <si>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</si>
  <si>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</si>
  <si>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</si>
  <si>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</si>
  <si>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</si>
  <si>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</si>
  <si>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</si>
  <si>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</si>
  <si>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</si>
  <si>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</si>
  <si>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</si>
  <si>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</si>
  <si>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</si>
  <si>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</si>
  <si>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</si>
  <si>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</si>
  <si>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</si>
  <si>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</si>
  <si>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</si>
  <si>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</si>
  <si>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</si>
  <si>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</si>
  <si>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</si>
  <si>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</si>
  <si>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</si>
  <si>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</si>
  <si>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</si>
  <si>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</si>
  <si>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</si>
  <si>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</si>
  <si>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</si>
  <si>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</si>
  <si>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</si>
  <si>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</si>
  <si>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</si>
  <si>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</si>
  <si>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</si>
  <si>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</si>
  <si>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</si>
  <si>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</si>
  <si>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</si>
  <si>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</si>
  <si>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</si>
  <si>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</si>
  <si>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</si>
  <si>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</si>
  <si>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</si>
  <si>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</si>
  <si>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</si>
  <si>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</si>
  <si>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</si>
  <si>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</si>
  <si>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</si>
  <si>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</si>
  <si>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</si>
  <si>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</si>
  <si>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</si>
  <si>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</si>
  <si>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</si>
  <si>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</si>
  <si>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</si>
  <si>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</si>
  <si>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</si>
  <si>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</si>
  <si>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</si>
  <si>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</si>
  <si>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</si>
  <si>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</si>
  <si>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</si>
  <si>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</si>
  <si>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</si>
  <si>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</si>
  <si>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</si>
  <si>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</si>
  <si>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</si>
  <si>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</si>
  <si>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</si>
  <si>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</si>
  <si>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</si>
  <si>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</si>
  <si>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</si>
  <si>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</si>
  <si>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</si>
  <si>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</si>
  <si>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</si>
  <si>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</si>
  <si>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</si>
  <si>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</si>
  <si>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</si>
  <si>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</si>
  <si>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</si>
  <si>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</si>
  <si>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</si>
  <si>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</si>
  <si>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</si>
  <si>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</si>
  <si>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</si>
  <si>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</si>
  <si>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</si>
  <si>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</si>
  <si>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</si>
  <si>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</si>
  <si>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</si>
  <si>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</si>
  <si>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</si>
  <si>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</si>
  <si>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</si>
  <si>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</si>
  <si>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</si>
  <si>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</si>
  <si>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</si>
  <si>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</si>
  <si>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</si>
  <si>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</si>
  <si>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</si>
  <si>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</si>
  <si>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</si>
  <si>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</si>
  <si>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</si>
  <si>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</si>
  <si>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</si>
  <si>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</si>
  <si>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</si>
  <si>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</si>
  <si>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</si>
  <si>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</si>
  <si>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</si>
  <si>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</si>
  <si>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</si>
  <si>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</si>
  <si>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</si>
  <si>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</si>
  <si>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</si>
  <si>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</si>
  <si>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</si>
  <si>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</si>
  <si>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</si>
  <si>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</si>
  <si>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</si>
  <si>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</si>
  <si>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</si>
  <si>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</si>
  <si>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</si>
  <si>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</si>
  <si>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</si>
  <si>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</si>
  <si>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</si>
  <si>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</si>
  <si>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</si>
  <si>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</si>
  <si>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</si>
  <si>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</si>
  <si>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</si>
  <si>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</si>
  <si>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</si>
  <si>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</si>
  <si>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</si>
  <si>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</si>
  <si>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</si>
  <si>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</si>
  <si>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</si>
  <si>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</si>
  <si>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</si>
  <si>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</si>
  <si>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</si>
  <si>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</si>
  <si>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</si>
  <si>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</si>
  <si>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</si>
  <si>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</si>
  <si>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</si>
  <si>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</si>
  <si>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</si>
  <si>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</si>
  <si>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</si>
  <si>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</si>
  <si>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</si>
  <si>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</si>
  <si>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</si>
  <si>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</si>
  <si>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</si>
  <si>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</si>
  <si>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</si>
  <si>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</si>
  <si>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</si>
  <si>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</si>
  <si>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</si>
  <si>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</si>
  <si>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</si>
  <si>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</si>
  <si>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</si>
  <si>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</si>
  <si>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</si>
  <si>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</si>
  <si>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</si>
  <si>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</si>
  <si>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</si>
  <si>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</si>
  <si>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</si>
  <si>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</si>
  <si>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</si>
  <si>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</si>
  <si>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</si>
  <si>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</si>
  <si>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</si>
  <si>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</si>
  <si>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</si>
  <si>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</si>
  <si>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</si>
  <si>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</si>
  <si>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</si>
  <si>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</si>
  <si>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</si>
  <si>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</si>
  <si>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</si>
  <si>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</si>
  <si>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</si>
  <si>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</si>
  <si>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</si>
  <si>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</si>
  <si>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</si>
  <si>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</si>
  <si>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</si>
  <si>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</si>
  <si>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</si>
  <si>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</si>
  <si>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</si>
  <si>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</si>
  <si>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</si>
  <si>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</si>
  <si>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</si>
  <si>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</si>
  <si>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</si>
  <si>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</si>
  <si>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</si>
  <si>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</si>
  <si>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</si>
  <si>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</si>
  <si>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</si>
  <si>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</si>
  <si>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</si>
  <si>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</si>
  <si>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</si>
  <si>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</si>
  <si>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</si>
  <si>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</si>
  <si>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</si>
  <si>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</si>
  <si>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</si>
  <si>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</si>
  <si>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</si>
  <si>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</si>
  <si>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</si>
  <si>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</si>
  <si>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</si>
  <si>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</si>
  <si>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</si>
  <si>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</si>
  <si>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</si>
  <si>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</si>
  <si>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</si>
  <si>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</si>
  <si>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</si>
  <si>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</si>
  <si>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</si>
  <si>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</si>
  <si>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</si>
  <si>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</si>
  <si>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</si>
  <si>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</si>
  <si>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</si>
  <si>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</si>
  <si>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</si>
  <si>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</si>
  <si>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</si>
  <si>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</si>
  <si>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</si>
  <si>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</si>
  <si>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</si>
  <si>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</si>
  <si>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</si>
  <si>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</si>
  <si>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</si>
  <si>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</si>
  <si>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</si>
  <si>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</si>
  <si>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</si>
  <si>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</si>
  <si>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</si>
  <si>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</si>
  <si>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</si>
  <si>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</si>
  <si>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</si>
  <si>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</si>
  <si>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</si>
  <si>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</si>
  <si>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</si>
  <si>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</si>
  <si>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</si>
  <si>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</si>
  <si>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</si>
  <si>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</si>
  <si>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</si>
  <si>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</si>
  <si>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</si>
  <si>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</si>
  <si>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</si>
  <si>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</si>
  <si>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</si>
  <si>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</si>
  <si>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</si>
  <si>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</si>
  <si>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</si>
  <si>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</si>
  <si>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</si>
  <si>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</si>
  <si>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</si>
  <si>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</si>
  <si>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</si>
  <si>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</si>
  <si>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</si>
  <si>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</si>
  <si>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</si>
  <si>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</si>
  <si>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</si>
  <si>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</si>
  <si>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</si>
  <si>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</si>
  <si>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</si>
  <si>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</si>
  <si>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</si>
  <si>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</si>
  <si>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</si>
  <si>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</si>
  <si>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</si>
  <si>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</si>
  <si>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</si>
  <si>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</si>
  <si>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</si>
  <si>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</si>
  <si>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</si>
  <si>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</si>
  <si>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</si>
  <si>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</si>
  <si>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</si>
  <si>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</si>
  <si>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</si>
  <si>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</si>
  <si>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</si>
  <si>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</si>
  <si>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</si>
  <si>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</si>
  <si>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</si>
  <si>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</si>
  <si>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</si>
  <si>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</si>
  <si>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</si>
  <si>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</si>
  <si>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</si>
  <si>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</si>
  <si>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</si>
  <si>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</si>
  <si>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</si>
  <si>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</si>
  <si>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</si>
  <si>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</si>
  <si>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</si>
  <si>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</si>
  <si>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</si>
  <si>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</si>
  <si>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</si>
  <si>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</si>
  <si>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</si>
  <si>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</si>
  <si>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</si>
  <si>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</si>
  <si>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</si>
  <si>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</si>
  <si>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</si>
  <si>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</si>
  <si>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</si>
  <si>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</si>
  <si>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</si>
  <si>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</si>
  <si>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</si>
  <si>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</si>
  <si>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</si>
  <si>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</si>
  <si>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</si>
  <si>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</si>
  <si>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</si>
  <si>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</si>
  <si>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</si>
  <si>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</si>
  <si>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</si>
  <si>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</si>
  <si>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</si>
  <si>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</si>
  <si>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</si>
  <si>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</si>
  <si>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</si>
  <si>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</si>
  <si>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</si>
  <si>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</si>
  <si>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</si>
  <si>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</si>
  <si>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</si>
  <si>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</si>
  <si>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</si>
  <si>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</si>
  <si>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</si>
  <si>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</si>
  <si>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</si>
  <si>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</si>
  <si>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</si>
  <si>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</si>
  <si>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</si>
  <si>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</si>
  <si>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</si>
  <si>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</si>
  <si>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</si>
  <si>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</si>
  <si>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</si>
  <si>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</si>
  <si>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</si>
  <si>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</si>
  <si>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</si>
  <si>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</si>
  <si>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</si>
  <si>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</si>
  <si>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</si>
  <si>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</si>
  <si>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</si>
  <si>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</si>
  <si>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</si>
  <si>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</si>
  <si>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</si>
  <si>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</si>
  <si>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</si>
  <si>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</si>
  <si>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</si>
  <si>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</si>
  <si>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</si>
  <si>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</si>
  <si>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</si>
  <si>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</si>
  <si>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</si>
  <si>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</si>
  <si>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</si>
  <si>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</si>
  <si>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</si>
  <si>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</si>
  <si>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</si>
  <si>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</si>
  <si>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</si>
  <si>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</si>
  <si>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</si>
  <si>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</si>
  <si>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</si>
  <si>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</si>
  <si>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</si>
  <si>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</si>
  <si>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</si>
  <si>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</si>
  <si>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</si>
  <si>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</si>
  <si>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</si>
  <si>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</si>
  <si>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</si>
  <si>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</si>
  <si>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</si>
  <si>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</si>
  <si>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</si>
  <si>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</si>
  <si>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</si>
  <si>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</si>
  <si>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</si>
  <si>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</si>
  <si>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</si>
  <si>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</si>
  <si>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</si>
  <si>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</si>
  <si>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</si>
  <si>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</si>
  <si>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</si>
  <si>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</si>
  <si>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</si>
  <si>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</si>
  <si>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</si>
  <si>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</si>
  <si>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</si>
  <si>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</si>
  <si>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</si>
  <si>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</si>
  <si>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</si>
  <si>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</si>
  <si>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</si>
  <si>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</si>
  <si>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</si>
  <si>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</si>
  <si>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</si>
  <si>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</si>
  <si>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</si>
  <si>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</si>
  <si>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</si>
  <si>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</si>
  <si>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</si>
  <si>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</si>
  <si>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</si>
  <si>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</si>
  <si>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</si>
  <si>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</si>
  <si>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</si>
  <si>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</si>
  <si>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</si>
  <si>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</si>
  <si>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</si>
  <si>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</si>
  <si>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</si>
  <si>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</si>
  <si>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</si>
  <si>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</si>
  <si>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</si>
  <si>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</si>
  <si>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</si>
  <si>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</si>
  <si>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</si>
  <si>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</si>
  <si>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</si>
  <si>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</si>
  <si>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</si>
  <si>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</si>
  <si>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</si>
  <si>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</si>
  <si>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</si>
  <si>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</si>
  <si>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</si>
  <si>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</si>
  <si>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</si>
  <si>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</si>
  <si>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</si>
  <si>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</si>
  <si>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</si>
  <si>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</si>
  <si>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</si>
  <si>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</si>
  <si>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</si>
  <si>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</si>
  <si>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</si>
  <si>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</si>
  <si>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</si>
  <si>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</si>
  <si>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</si>
  <si>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</si>
  <si>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</si>
  <si>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</si>
  <si>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</si>
  <si>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</si>
  <si>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</si>
  <si>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</si>
  <si>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</si>
  <si>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</si>
  <si>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</si>
  <si>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</si>
  <si>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</si>
  <si>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</si>
  <si>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</si>
  <si>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</si>
  <si>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</si>
  <si>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</si>
  <si>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</si>
  <si>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</si>
  <si>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</si>
  <si>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</si>
  <si>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</si>
  <si>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</si>
  <si>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</si>
  <si>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</si>
  <si>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</si>
  <si>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</si>
  <si>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</si>
  <si>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</si>
  <si>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</si>
  <si>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</si>
  <si>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</si>
  <si>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</si>
  <si>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</si>
  <si>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</si>
  <si>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</si>
  <si>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</si>
  <si>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</si>
  <si>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</si>
  <si>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</si>
  <si>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</si>
  <si>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</si>
  <si>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</si>
  <si>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</si>
  <si>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</si>
  <si>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</si>
  <si>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</si>
  <si>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</si>
  <si>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</si>
  <si>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</si>
  <si>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</si>
  <si>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</si>
  <si>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</si>
  <si>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</si>
  <si>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</si>
  <si>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</si>
  <si>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</si>
  <si>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</si>
  <si>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</si>
  <si>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</si>
  <si>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</si>
  <si>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</si>
  <si>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</si>
  <si>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</si>
  <si>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</si>
  <si>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</si>
  <si>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</si>
  <si>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</si>
  <si>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</si>
  <si>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</si>
  <si>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</si>
  <si>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</si>
  <si>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</si>
  <si>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</si>
  <si>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</si>
  <si>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</si>
  <si>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</si>
  <si>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</si>
  <si>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</si>
  <si>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</si>
  <si>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</si>
  <si>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</si>
  <si>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</si>
  <si>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</si>
  <si>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</si>
  <si>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</si>
  <si>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</si>
  <si>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</si>
  <si>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</si>
  <si>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</si>
  <si>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</si>
  <si>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</si>
  <si>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</si>
  <si>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</si>
  <si>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</si>
  <si>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</si>
  <si>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</si>
  <si>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</si>
  <si>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</si>
  <si>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</si>
  <si>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</si>
  <si>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</si>
  <si>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</si>
  <si>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</si>
  <si>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</si>
  <si>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</si>
  <si>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</si>
  <si>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</si>
  <si>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</si>
  <si>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</si>
  <si>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</si>
  <si>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</si>
  <si>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</si>
  <si>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</si>
  <si>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</si>
  <si>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</si>
  <si>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</si>
  <si>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</si>
  <si>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</si>
  <si>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</si>
  <si>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</si>
  <si>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</si>
  <si>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</si>
  <si>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</si>
  <si>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</si>
  <si>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</si>
  <si>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</si>
  <si>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</si>
  <si>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</si>
  <si>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</si>
  <si>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</si>
  <si>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</si>
  <si>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</si>
  <si>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</si>
  <si>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</si>
  <si>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</si>
  <si>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</si>
  <si>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</si>
  <si>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</si>
  <si>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</si>
  <si>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</si>
  <si>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</si>
  <si>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</si>
  <si>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</si>
  <si>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</si>
  <si>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</si>
  <si>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</si>
  <si>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</si>
  <si>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</si>
  <si>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</si>
  <si>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</si>
  <si>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</si>
  <si>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</si>
  <si>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</si>
  <si>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</si>
  <si>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</si>
  <si>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</si>
  <si>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</si>
  <si>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</si>
  <si>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</si>
  <si>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</si>
  <si>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</si>
  <si>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</si>
  <si>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</si>
  <si>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</si>
  <si>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</si>
  <si>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</si>
  <si>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</si>
  <si>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</si>
  <si>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</si>
  <si>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</si>
  <si>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</si>
  <si>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</si>
  <si>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</si>
  <si>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</si>
  <si>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</si>
  <si>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</si>
  <si>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</si>
  <si>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</si>
  <si>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</si>
  <si>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</si>
  <si>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</si>
  <si>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</si>
  <si>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</si>
  <si>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</si>
  <si>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</si>
  <si>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</si>
  <si>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</si>
  <si>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</si>
  <si>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</si>
  <si>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</si>
  <si>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</si>
  <si>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</si>
  <si>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</si>
  <si>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</si>
  <si>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</si>
  <si>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</si>
  <si>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</si>
  <si>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</si>
  <si>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</si>
  <si>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</si>
  <si>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</si>
  <si>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</si>
  <si>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</si>
  <si>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</si>
  <si>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</si>
  <si>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</si>
  <si>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</si>
  <si>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</si>
  <si>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</si>
  <si>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</si>
  <si>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</si>
  <si>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</si>
  <si>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</si>
  <si>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</si>
  <si>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</si>
  <si>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</si>
  <si>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</si>
  <si>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</si>
  <si>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</si>
  <si>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</si>
  <si>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</si>
  <si>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</si>
  <si>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</si>
  <si>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</si>
  <si>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</si>
  <si>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</si>
  <si>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</si>
  <si>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</si>
  <si>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</si>
  <si>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</si>
  <si>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</si>
  <si>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</si>
  <si>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</si>
  <si>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</si>
  <si>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</si>
  <si>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</si>
  <si>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</si>
  <si>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</si>
  <si>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</si>
  <si>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</si>
  <si>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</si>
  <si>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</si>
  <si>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</si>
  <si>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</si>
  <si>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</si>
  <si>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</si>
  <si>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</si>
  <si>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</si>
  <si>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</si>
  <si>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</si>
  <si>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</si>
  <si>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</si>
  <si>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</si>
  <si>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</si>
  <si>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</si>
  <si>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</si>
  <si>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</si>
  <si>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</si>
  <si>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</si>
  <si>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</si>
  <si>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</si>
  <si>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</si>
  <si>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</si>
  <si>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</si>
  <si>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</si>
  <si>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</si>
  <si>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</si>
  <si>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</si>
  <si>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</si>
  <si>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</si>
  <si>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</si>
  <si>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</si>
  <si>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</si>
  <si>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</si>
  <si>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</si>
  <si>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</si>
  <si>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</si>
  <si>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</si>
  <si>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</si>
  <si>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</si>
  <si>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</si>
  <si>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</si>
  <si>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</si>
  <si>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</si>
  <si>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</si>
  <si>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</si>
  <si>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</si>
  <si>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</si>
  <si>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</si>
  <si>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</si>
  <si>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</si>
  <si>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</si>
  <si>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</si>
  <si>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</si>
  <si>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</si>
  <si>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</si>
  <si>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</si>
  <si>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</si>
  <si>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</si>
  <si>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</si>
  <si>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</si>
  <si>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</si>
  <si>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</si>
  <si>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</si>
  <si>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</si>
  <si>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</si>
  <si>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</si>
  <si>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</si>
  <si>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</si>
  <si>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</si>
  <si>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</si>
  <si>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</si>
  <si>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</si>
  <si>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</si>
  <si>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</si>
  <si>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</si>
  <si>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</si>
  <si>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</si>
  <si>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</si>
  <si>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</si>
  <si>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</si>
  <si>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</si>
  <si>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</si>
  <si>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</si>
  <si>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</si>
  <si>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</si>
  <si>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</si>
  <si>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</si>
  <si>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</si>
  <si>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</si>
  <si>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</si>
  <si>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</si>
  <si>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</si>
  <si>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</si>
  <si>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</si>
  <si>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</si>
  <si>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</si>
  <si>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</si>
  <si>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</si>
  <si>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</si>
  <si>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</si>
  <si>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</si>
  <si>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</si>
  <si>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</si>
  <si>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</si>
  <si>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</si>
  <si>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</si>
  <si>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</si>
  <si>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</si>
  <si>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</si>
  <si>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</si>
  <si>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</si>
  <si>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</si>
  <si>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</si>
  <si>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</si>
  <si>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</si>
  <si>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</si>
  <si>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</si>
  <si>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</si>
  <si>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</si>
  <si>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</si>
  <si>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</si>
  <si>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</si>
  <si>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</si>
  <si>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</si>
  <si>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</si>
  <si>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</si>
  <si>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</si>
  <si>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</si>
  <si>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</si>
  <si>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</si>
  <si>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</si>
  <si>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</si>
  <si>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</si>
  <si>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</si>
  <si>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</si>
  <si>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</si>
  <si>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</si>
  <si>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</si>
  <si>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</si>
  <si>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</si>
  <si>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</si>
  <si>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</si>
  <si>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</si>
  <si>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</si>
  <si>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</si>
  <si>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</si>
  <si>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</si>
  <si>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</si>
  <si>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</si>
  <si>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</si>
  <si>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</si>
  <si>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</si>
  <si>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</si>
  <si>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</si>
  <si>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</si>
  <si>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</si>
  <si>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</si>
  <si>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</si>
  <si>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</si>
  <si>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</si>
  <si>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</si>
  <si>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</si>
  <si>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</si>
  <si>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</si>
  <si>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</si>
  <si>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</si>
  <si>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</si>
  <si>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</si>
  <si>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</si>
  <si>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</si>
  <si>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</si>
  <si>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</si>
  <si>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</si>
  <si>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</si>
  <si>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</si>
  <si>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</si>
  <si>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</si>
  <si>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</si>
  <si>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</si>
  <si>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</si>
  <si>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</si>
  <si>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</si>
  <si>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</si>
  <si>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</si>
  <si>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</si>
  <si>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</si>
  <si>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</si>
  <si>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</si>
  <si>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</si>
  <si>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</si>
  <si>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</si>
  <si>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</si>
  <si>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</si>
  <si>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</si>
  <si>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</si>
  <si>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</si>
  <si>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</si>
  <si>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</si>
  <si>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</si>
  <si>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</si>
  <si>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</si>
  <si>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</si>
  <si>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</si>
  <si>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</si>
  <si>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</si>
  <si>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</si>
  <si>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</si>
  <si>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</si>
  <si>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</si>
  <si>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</si>
  <si>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</si>
  <si>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</si>
  <si>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</si>
  <si>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</si>
  <si>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</si>
  <si>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</si>
  <si>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</si>
  <si>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</si>
  <si>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</si>
  <si>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</si>
  <si>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</si>
  <si>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</si>
  <si>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</si>
  <si>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</si>
  <si>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</si>
  <si>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</si>
  <si>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</si>
  <si>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</si>
  <si>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</si>
  <si>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</si>
  <si>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</si>
  <si>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</si>
  <si>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</si>
  <si>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</si>
  <si>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</si>
  <si>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</si>
  <si>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</si>
  <si>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</si>
  <si>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</si>
  <si>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</si>
  <si>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</si>
  <si>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</si>
  <si>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</si>
  <si>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</si>
  <si>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</si>
  <si>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</si>
  <si>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</si>
  <si>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</si>
  <si>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</si>
  <si>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</si>
  <si>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</si>
  <si>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</si>
  <si>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</si>
  <si>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</si>
  <si>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</si>
  <si>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</si>
  <si>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</si>
  <si>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</si>
  <si>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</si>
  <si>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</si>
  <si>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</si>
  <si>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</si>
  <si>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</si>
  <si>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</si>
  <si>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</si>
  <si>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</si>
  <si>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</si>
  <si>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</si>
  <si>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</si>
  <si>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</si>
  <si>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</si>
  <si>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</si>
  <si>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</si>
  <si>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</si>
  <si>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</si>
  <si>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</si>
  <si>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</si>
  <si>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</si>
  <si>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</si>
  <si>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</si>
  <si>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</si>
  <si>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</si>
  <si>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</si>
  <si>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</si>
  <si>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</si>
  <si>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</si>
  <si>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</si>
  <si>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</si>
  <si>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</si>
  <si>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</si>
  <si>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</si>
  <si>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</si>
  <si>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</si>
  <si>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</si>
  <si>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</si>
  <si>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</si>
  <si>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</si>
  <si>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</si>
  <si>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</si>
  <si>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</si>
  <si>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</si>
  <si>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</si>
  <si>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</si>
  <si>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</si>
  <si>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</si>
  <si>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</si>
  <si>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</si>
  <si>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</si>
  <si>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</si>
  <si>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</si>
  <si>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</si>
  <si>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</si>
  <si>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</si>
  <si>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</si>
  <si>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</si>
  <si>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</si>
  <si>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</si>
  <si>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</si>
  <si>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</si>
  <si>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</si>
  <si>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</si>
  <si>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</si>
  <si>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</si>
  <si>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</si>
  <si>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</si>
  <si>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</si>
  <si>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</si>
  <si>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</si>
  <si>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</si>
  <si>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</si>
  <si>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</si>
  <si>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</si>
  <si>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</si>
  <si>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</si>
  <si>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</si>
  <si>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</si>
  <si>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</si>
  <si>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</si>
  <si>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</si>
  <si>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</si>
  <si>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</si>
  <si>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</si>
  <si>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</si>
  <si>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</si>
  <si>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</si>
  <si>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</si>
  <si>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</si>
  <si>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</si>
  <si>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</si>
  <si>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</si>
  <si>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</si>
  <si>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</si>
  <si>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</si>
  <si>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</si>
  <si>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</si>
  <si>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</si>
  <si>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</si>
  <si>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</si>
  <si>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</si>
  <si>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</si>
  <si>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</si>
  <si>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</si>
  <si>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</si>
  <si>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</si>
  <si>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</si>
  <si>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</si>
  <si>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</si>
  <si>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</si>
  <si>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</si>
  <si>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</si>
  <si>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</si>
  <si>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</si>
  <si>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</si>
  <si>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</si>
  <si>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</si>
  <si>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</si>
  <si>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</si>
  <si>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</si>
  <si>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</si>
  <si>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</si>
  <si>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</si>
  <si>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</si>
  <si>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</si>
  <si>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</si>
  <si>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</si>
  <si>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</si>
  <si>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</si>
  <si>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</si>
  <si>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</si>
  <si>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</si>
  <si>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</si>
  <si>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</si>
  <si>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</si>
  <si>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</si>
  <si>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</si>
  <si>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</si>
  <si>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</si>
  <si>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</si>
  <si>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</si>
  <si>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</si>
  <si>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</si>
  <si>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</si>
  <si>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</si>
  <si>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</si>
  <si>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</si>
  <si>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</si>
  <si>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</si>
  <si>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</si>
  <si>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</si>
  <si>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</si>
  <si>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</si>
  <si>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</si>
  <si>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</si>
  <si>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</si>
  <si>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</si>
  <si>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</si>
  <si>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</si>
  <si>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</si>
  <si>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</si>
  <si>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</si>
  <si>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</si>
  <si>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</si>
  <si>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</si>
  <si>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</si>
  <si>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</si>
  <si>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</si>
  <si>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</si>
  <si>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</si>
  <si>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</si>
  <si>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</si>
  <si>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</si>
  <si>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</si>
  <si>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</si>
  <si>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</si>
  <si>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</si>
  <si>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</si>
  <si>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</si>
  <si>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</si>
  <si>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</si>
  <si>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</si>
  <si>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</si>
  <si>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</si>
  <si>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</si>
  <si>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</si>
  <si>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</si>
  <si>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</si>
  <si>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</si>
  <si>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</si>
  <si>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</si>
  <si>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</si>
  <si>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</si>
  <si>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</si>
  <si>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</si>
  <si>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</si>
  <si>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</si>
  <si>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</si>
  <si>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</si>
  <si>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</si>
  <si>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</si>
  <si>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</si>
  <si>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</si>
  <si>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</si>
  <si>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</si>
  <si>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</si>
  <si>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</si>
  <si>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</si>
  <si>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</si>
  <si>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</si>
  <si>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</si>
  <si>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</si>
  <si>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</si>
  <si>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</si>
  <si>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</si>
  <si>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</si>
  <si>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</si>
  <si>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</si>
  <si>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</si>
  <si>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</si>
  <si>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</si>
  <si>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</si>
  <si>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</si>
  <si>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</si>
  <si>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</si>
  <si>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</si>
  <si>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</si>
  <si>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</si>
  <si>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</si>
  <si>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</si>
  <si>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</si>
  <si>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</si>
  <si>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</si>
  <si>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</si>
  <si>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</si>
  <si>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</si>
  <si>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</si>
  <si>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</si>
  <si>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</si>
  <si>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</si>
  <si>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</si>
  <si>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</si>
  <si>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</si>
  <si>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</si>
  <si>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</si>
  <si>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</si>
  <si>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</si>
  <si>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</si>
  <si>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</si>
  <si>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</si>
  <si>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</si>
  <si>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</si>
  <si>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</si>
  <si>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</si>
  <si>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</si>
  <si>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</si>
  <si>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</si>
  <si>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</si>
  <si>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</si>
  <si>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</si>
  <si>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</si>
  <si>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</si>
  <si>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</si>
  <si>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</si>
  <si>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</si>
  <si>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</si>
  <si>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</si>
  <si>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</si>
  <si>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</si>
  <si>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</si>
  <si>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</si>
  <si>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</si>
  <si>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</si>
  <si>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</si>
  <si>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</si>
  <si>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</si>
  <si>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</si>
  <si>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</si>
  <si>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</si>
  <si>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</si>
  <si>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</si>
  <si>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</si>
  <si>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</si>
  <si>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</si>
  <si>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</si>
  <si>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</si>
  <si>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</si>
  <si>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</si>
  <si>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</si>
  <si>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</si>
  <si>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</si>
  <si>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</si>
  <si>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</si>
  <si>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</si>
  <si>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</si>
  <si>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</si>
  <si>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</si>
  <si>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</si>
  <si>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</si>
  <si>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</si>
  <si>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</si>
  <si>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</si>
  <si>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</si>
  <si>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</si>
  <si>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</si>
  <si>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</si>
  <si>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</si>
  <si>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</si>
  <si>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</si>
  <si>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</si>
  <si>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</si>
  <si>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</si>
  <si>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</si>
  <si>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</si>
  <si>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</si>
  <si>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</si>
  <si>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</si>
  <si>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</si>
  <si>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</si>
  <si>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</si>
  <si>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</si>
  <si>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</si>
  <si>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</si>
  <si>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</si>
  <si>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</si>
  <si>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</si>
  <si>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</si>
  <si>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</si>
  <si>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</si>
  <si>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</si>
  <si>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</si>
  <si>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</si>
  <si>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</si>
  <si>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</si>
  <si>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</si>
  <si>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</si>
  <si>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</si>
  <si>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</si>
  <si>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</si>
  <si>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</si>
  <si>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</si>
  <si>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</si>
  <si>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</si>
  <si>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</si>
  <si>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</si>
  <si>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</si>
  <si>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</si>
  <si>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</si>
  <si>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</si>
  <si>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</si>
  <si>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</si>
  <si>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</si>
  <si>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</si>
  <si>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</si>
  <si>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</si>
  <si>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</si>
  <si>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</si>
  <si>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</si>
  <si>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</si>
  <si>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</si>
  <si>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</si>
  <si>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</si>
  <si>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</si>
  <si>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</si>
  <si>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</si>
  <si>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</si>
  <si>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</si>
  <si>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</si>
  <si>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</si>
  <si>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</si>
  <si>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</si>
  <si>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</si>
  <si>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</si>
  <si>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</si>
  <si>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</si>
  <si>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</si>
  <si>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</si>
  <si>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</si>
  <si>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</si>
  <si>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</si>
  <si>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</si>
  <si>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</si>
  <si>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</si>
  <si>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</si>
  <si>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</si>
  <si>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</si>
  <si>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</si>
  <si>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</si>
  <si>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</si>
  <si>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</si>
  <si>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</si>
  <si>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</si>
  <si>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</si>
  <si>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</si>
  <si>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</si>
  <si>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</si>
  <si>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</si>
  <si>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</si>
  <si>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</si>
  <si>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</si>
  <si>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</si>
  <si>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</si>
  <si>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</si>
  <si>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</si>
  <si>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</si>
  <si>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</si>
  <si>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</si>
  <si>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</si>
  <si>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</si>
  <si>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</si>
  <si>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</si>
  <si>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</si>
  <si>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</si>
  <si>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</si>
  <si>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</si>
  <si>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</si>
  <si>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</si>
  <si>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</si>
  <si>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</si>
  <si>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</si>
  <si>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</si>
  <si>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</si>
  <si>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</si>
  <si>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</si>
  <si>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</si>
  <si>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</si>
  <si>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</si>
  <si>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</si>
  <si>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</si>
  <si>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</si>
  <si>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</si>
  <si>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</si>
  <si>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</si>
  <si>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</si>
  <si>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</si>
  <si>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</si>
  <si>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</si>
  <si>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</si>
  <si>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</si>
  <si>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</si>
  <si>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</si>
  <si>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</si>
  <si>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</si>
  <si>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</si>
  <si>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</si>
  <si>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</si>
  <si>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</si>
  <si>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</si>
  <si>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</si>
  <si>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</si>
  <si>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</si>
  <si>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</si>
  <si>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</si>
  <si>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</si>
  <si>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</si>
  <si>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</si>
  <si>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</si>
  <si>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</si>
  <si>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</si>
  <si>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</si>
  <si>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</si>
  <si>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</si>
  <si>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</si>
  <si>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</si>
  <si>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</si>
  <si>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</si>
  <si>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</si>
  <si>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</si>
  <si>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</si>
  <si>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</si>
  <si>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</si>
  <si>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</si>
  <si>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</si>
  <si>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</si>
  <si>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</si>
  <si>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</si>
  <si>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</si>
  <si>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</si>
  <si>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</si>
  <si>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</si>
  <si>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</si>
  <si>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</si>
  <si>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</si>
  <si>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</si>
  <si>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</si>
  <si>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</si>
  <si>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</si>
  <si>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</si>
  <si>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</si>
  <si>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</si>
  <si>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</si>
  <si>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</si>
  <si>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</si>
  <si>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</si>
  <si>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</si>
  <si>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</si>
  <si>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</si>
  <si>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</si>
  <si>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</si>
  <si>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</si>
  <si>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</si>
  <si>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</si>
  <si>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</si>
  <si>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</si>
  <si>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</si>
  <si>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</si>
  <si>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</si>
  <si>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</si>
  <si>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</si>
  <si>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</si>
  <si>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</si>
  <si>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</si>
  <si>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</si>
  <si>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</si>
  <si>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</si>
  <si>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</si>
  <si>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</si>
  <si>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</si>
  <si>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</si>
  <si>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</si>
  <si>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</si>
  <si>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</si>
  <si>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</si>
  <si>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</si>
  <si>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</si>
  <si>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</si>
  <si>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</si>
  <si>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</si>
  <si>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</si>
  <si>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</si>
  <si>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</si>
  <si>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</si>
  <si>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</si>
  <si>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</si>
  <si>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</si>
  <si>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</si>
  <si>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</si>
  <si>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</si>
  <si>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</si>
  <si>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</si>
  <si>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</si>
  <si>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</si>
  <si>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</si>
  <si>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</si>
  <si>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</si>
  <si>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</si>
  <si>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</si>
  <si>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</si>
  <si>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</si>
  <si>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</si>
  <si>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</si>
  <si>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</si>
  <si>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</si>
  <si>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</si>
  <si>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</si>
  <si>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</si>
  <si>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</si>
  <si>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</si>
  <si>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</si>
  <si>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</si>
  <si>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</si>
  <si>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</si>
  <si>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</si>
  <si>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</si>
  <si>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</si>
  <si>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</si>
  <si>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</si>
  <si>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</si>
  <si>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</si>
  <si>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</si>
  <si>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</si>
  <si>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</si>
  <si>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</si>
  <si>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</si>
  <si>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</si>
  <si>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</si>
  <si>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</si>
  <si>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</si>
  <si>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</si>
  <si>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</si>
  <si>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</si>
  <si>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</si>
  <si>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</si>
  <si>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</si>
  <si>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</si>
  <si>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</si>
  <si>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</si>
  <si>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</si>
  <si>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</si>
  <si>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</si>
  <si>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</si>
  <si>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</si>
  <si>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</si>
  <si>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</si>
  <si>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</si>
  <si>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</si>
  <si>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</si>
  <si>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</si>
  <si>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</si>
  <si>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</si>
  <si>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</si>
  <si>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</si>
  <si>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</si>
  <si>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</si>
  <si>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</si>
  <si>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</si>
  <si>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</si>
  <si>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</si>
  <si>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</si>
  <si>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</si>
  <si>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</si>
  <si>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</si>
  <si>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</si>
  <si>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</si>
  <si>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</si>
  <si>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</si>
  <si>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</si>
  <si>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</si>
  <si>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</si>
  <si>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</si>
  <si>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</si>
  <si>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</si>
  <si>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</si>
  <si>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</si>
  <si>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</si>
  <si>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</si>
  <si>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</si>
  <si>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</si>
  <si>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</si>
  <si>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</si>
  <si>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</si>
  <si>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</si>
  <si>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</si>
  <si>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</si>
  <si>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</si>
  <si>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</si>
  <si>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</si>
  <si>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</si>
  <si>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</si>
  <si>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</si>
  <si>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</si>
  <si>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</si>
  <si>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</si>
  <si>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</si>
  <si>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</si>
  <si>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</si>
  <si>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</si>
  <si>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</si>
  <si>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</si>
  <si>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</si>
  <si>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</si>
  <si>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</si>
  <si>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</si>
  <si>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</si>
  <si>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</si>
  <si>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</si>
  <si>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</si>
  <si>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</si>
  <si>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</si>
  <si>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</si>
  <si>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</si>
  <si>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</si>
  <si>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</si>
  <si>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</si>
  <si>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</si>
  <si>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</si>
  <si>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</si>
  <si>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</si>
  <si>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</si>
  <si>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</si>
  <si>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</si>
  <si>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</si>
  <si>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</si>
  <si>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</si>
  <si>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</si>
  <si>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</si>
  <si>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</si>
  <si>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</si>
  <si>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</si>
  <si>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</si>
  <si>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</si>
  <si>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</si>
  <si>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</si>
  <si>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</si>
  <si>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</si>
  <si>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</si>
  <si>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</si>
  <si>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</si>
  <si>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</si>
  <si>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</si>
  <si>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</si>
  <si>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</si>
  <si>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</si>
  <si>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</si>
  <si>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</si>
  <si>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</si>
  <si>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</si>
  <si>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</si>
  <si>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</si>
  <si>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</si>
  <si>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</si>
  <si>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</si>
  <si>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</si>
  <si>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</si>
  <si>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</si>
  <si>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</si>
  <si>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</si>
  <si>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</si>
  <si>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</si>
  <si>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</si>
  <si>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</si>
  <si>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</si>
  <si>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</si>
  <si>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</si>
  <si>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</si>
  <si>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</si>
  <si>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</si>
  <si>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</si>
  <si>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</si>
  <si>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</si>
  <si>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</si>
  <si>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</si>
  <si>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</si>
  <si>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</si>
  <si>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</si>
  <si>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</si>
  <si>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</si>
  <si>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</si>
  <si>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</si>
  <si>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</si>
  <si>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</si>
  <si>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</si>
  <si>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</si>
  <si>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</si>
  <si>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</si>
  <si>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</si>
  <si>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</si>
  <si>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</si>
  <si>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</si>
  <si>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</si>
  <si>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</si>
  <si>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</si>
  <si>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</si>
  <si>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</si>
  <si>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</si>
  <si>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</si>
  <si>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</si>
  <si>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</si>
  <si>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</si>
  <si>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</si>
  <si>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</si>
  <si>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</si>
  <si>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</si>
  <si>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</si>
  <si>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</si>
  <si>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</si>
  <si>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</si>
  <si>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</si>
  <si>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</si>
  <si>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</si>
  <si>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</si>
  <si>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</si>
  <si>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</si>
  <si>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</si>
  <si>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</si>
  <si>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</si>
  <si>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</si>
  <si>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</si>
  <si>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</si>
  <si>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</si>
  <si>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</si>
  <si>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</si>
  <si>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</si>
  <si>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</si>
  <si>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</si>
  <si>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</si>
  <si>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</si>
  <si>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</si>
  <si>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</si>
  <si>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</si>
  <si>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</si>
  <si>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</si>
  <si>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</si>
  <si>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</si>
  <si>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</si>
  <si>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</si>
  <si>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</si>
  <si>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</si>
  <si>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</si>
  <si>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</si>
  <si>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</si>
  <si>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</si>
  <si>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</si>
  <si>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</si>
  <si>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</si>
  <si>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</si>
  <si>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</si>
  <si>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</si>
  <si>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</si>
  <si>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</si>
  <si>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</si>
  <si>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</si>
  <si>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</si>
  <si>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</si>
  <si>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</si>
  <si>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</si>
  <si>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</si>
  <si>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</si>
  <si>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</si>
  <si>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</si>
  <si>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</si>
  <si>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</si>
  <si>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</si>
  <si>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</si>
  <si>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</si>
  <si>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</si>
  <si>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</si>
  <si>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</si>
  <si>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</si>
  <si>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</si>
  <si>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</si>
  <si>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</si>
  <si>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</si>
  <si>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</si>
  <si>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</si>
  <si>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</si>
  <si>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</si>
  <si>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</si>
  <si>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</si>
  <si>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</si>
  <si>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</si>
  <si>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</si>
  <si>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</si>
  <si>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</si>
  <si>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</si>
  <si>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</si>
  <si>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</si>
  <si>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</si>
  <si>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</si>
  <si>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</si>
  <si>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</si>
  <si>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</si>
  <si>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</si>
  <si>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</si>
  <si>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</si>
  <si>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</si>
  <si>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</si>
  <si>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</si>
  <si>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</si>
  <si>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</si>
  <si>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</si>
  <si>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</si>
  <si>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</si>
  <si>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</si>
  <si>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</si>
  <si>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</si>
  <si>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</si>
  <si>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</si>
  <si>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</si>
  <si>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</si>
  <si>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</si>
  <si>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</si>
  <si>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</si>
  <si>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</si>
  <si>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</si>
  <si>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</si>
  <si>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</si>
  <si>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</si>
  <si>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</si>
  <si>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</si>
  <si>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</si>
  <si>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</si>
  <si>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</si>
  <si>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</si>
  <si>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</si>
  <si>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</si>
  <si>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</si>
  <si>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</si>
  <si>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</si>
  <si>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</si>
  <si>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</si>
  <si>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</si>
  <si>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</si>
  <si>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</si>
  <si>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</si>
  <si>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</si>
  <si>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</si>
  <si>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</si>
  <si>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</si>
  <si>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</si>
  <si>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</si>
  <si>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</si>
  <si>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</si>
  <si>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</si>
  <si>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</si>
  <si>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</si>
  <si>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</si>
  <si>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</si>
  <si>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</si>
  <si>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</si>
  <si>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</si>
  <si>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</si>
  <si>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</si>
  <si>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</si>
  <si>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</si>
  <si>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</si>
  <si>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</si>
  <si>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</si>
  <si>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</si>
  <si>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</si>
  <si>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</si>
  <si>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</si>
  <si>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</si>
  <si>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</si>
  <si>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</si>
  <si>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</si>
  <si>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</si>
  <si>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</si>
  <si>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</si>
  <si>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</si>
  <si>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</si>
  <si>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</si>
  <si>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</si>
  <si>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</si>
  <si>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</si>
  <si>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</si>
  <si>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</si>
  <si>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</si>
  <si>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</si>
  <si>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</si>
  <si>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</si>
  <si>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</si>
  <si>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</si>
  <si>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</si>
  <si>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</si>
  <si>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</si>
  <si>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</si>
  <si>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</si>
  <si>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</si>
  <si>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</si>
  <si>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</si>
  <si>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</si>
  <si>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</si>
  <si>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</si>
  <si>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</si>
  <si>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</si>
  <si>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</si>
  <si>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</si>
  <si>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</si>
  <si>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</si>
  <si>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</si>
  <si>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</si>
  <si>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</si>
  <si>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</si>
  <si>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</si>
  <si>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</si>
  <si>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</si>
  <si>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</si>
  <si>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</si>
  <si>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</si>
  <si>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</si>
  <si>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</si>
  <si>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</si>
  <si>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</si>
  <si>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</si>
  <si>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</si>
  <si>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</si>
  <si>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</si>
  <si>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</si>
  <si>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</si>
  <si>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</si>
  <si>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</si>
  <si>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</si>
  <si>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</si>
  <si>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</si>
  <si>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</si>
  <si>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</si>
  <si>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</si>
  <si>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</si>
  <si>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</si>
  <si>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</si>
  <si>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</si>
  <si>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</si>
  <si>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</si>
  <si>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</si>
  <si>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</si>
  <si>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</si>
  <si>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</si>
  <si>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</si>
  <si>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</si>
  <si>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</si>
  <si>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</si>
  <si>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</si>
  <si>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</si>
  <si>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</si>
  <si>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</si>
  <si>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</si>
  <si>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</si>
  <si>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</si>
  <si>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</si>
  <si>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</si>
  <si>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</si>
  <si>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</si>
  <si>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</si>
  <si>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</si>
  <si>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</si>
  <si>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</si>
  <si>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</si>
  <si>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</si>
  <si>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</si>
  <si>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</si>
  <si>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</si>
  <si>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</si>
  <si>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</si>
  <si>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</si>
  <si>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</si>
  <si>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</si>
  <si>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</si>
  <si>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</si>
  <si>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</si>
  <si>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</si>
  <si>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</si>
  <si>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</si>
  <si>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</si>
  <si>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</si>
  <si>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</si>
  <si>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</si>
  <si>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</si>
  <si>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</si>
  <si>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</si>
  <si>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</si>
  <si>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</si>
  <si>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</si>
  <si>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</si>
  <si>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</si>
  <si>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</si>
  <si>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</si>
  <si>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</si>
  <si>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</si>
  <si>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</si>
  <si>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</si>
  <si>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</si>
  <si>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</si>
  <si>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</si>
  <si>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</si>
  <si>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</si>
  <si>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</si>
  <si>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</si>
  <si>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</si>
  <si>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</si>
  <si>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</si>
  <si>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</si>
  <si>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</si>
  <si>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</si>
  <si>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</si>
  <si>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</si>
  <si>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</si>
  <si>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</si>
  <si>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</si>
  <si>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</si>
  <si>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</si>
  <si>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</si>
  <si>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</si>
  <si>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</si>
  <si>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</si>
  <si>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</si>
  <si>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</si>
  <si>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</si>
  <si>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</si>
  <si>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</si>
  <si>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</si>
  <si>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</si>
  <si>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</si>
  <si>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</si>
  <si>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</si>
  <si>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</si>
  <si>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</si>
  <si>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</si>
  <si>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</si>
  <si>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</si>
  <si>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</si>
  <si>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</si>
  <si>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</si>
  <si>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</si>
  <si>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</si>
  <si>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</si>
  <si>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</si>
  <si>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</si>
  <si>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</si>
  <si>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</si>
  <si>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</si>
  <si>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</si>
  <si>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</si>
  <si>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</si>
  <si>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</si>
  <si>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</si>
  <si>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</si>
  <si>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</si>
  <si>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</si>
  <si>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</si>
  <si>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</si>
  <si>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</si>
  <si>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</si>
  <si>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</si>
  <si>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</si>
  <si>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</si>
  <si>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</si>
  <si>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</si>
  <si>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</si>
  <si>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</si>
  <si>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</si>
  <si>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</si>
  <si>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</si>
  <si>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</si>
  <si>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</si>
  <si>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</si>
  <si>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</si>
  <si>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</si>
  <si>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</si>
  <si>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</si>
  <si>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</si>
  <si>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</si>
  <si>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</si>
  <si>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</si>
  <si>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</si>
  <si>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</si>
  <si>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</si>
  <si>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</si>
  <si>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</si>
  <si>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</si>
  <si>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</si>
  <si>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</si>
  <si>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</si>
  <si>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</si>
  <si>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</si>
  <si>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</si>
  <si>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</si>
  <si>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</si>
  <si>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</si>
  <si>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</si>
  <si>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</si>
  <si>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</si>
  <si>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</si>
  <si>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</si>
  <si>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</si>
  <si>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</si>
  <si>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</si>
  <si>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</si>
  <si>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</si>
  <si>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</si>
  <si>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</si>
  <si>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</si>
  <si>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</si>
  <si>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</si>
  <si>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</si>
  <si>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</si>
  <si>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</si>
  <si>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</si>
  <si>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</si>
  <si>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</si>
  <si>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</si>
  <si>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</si>
  <si>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</si>
  <si>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</si>
  <si>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</si>
  <si>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</si>
  <si>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</si>
  <si>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</si>
  <si>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</si>
  <si>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</si>
  <si>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</si>
  <si>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</si>
  <si>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</si>
  <si>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</si>
  <si>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</si>
  <si>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</si>
  <si>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</si>
  <si>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</si>
  <si>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</si>
  <si>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</si>
  <si>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</si>
  <si>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</si>
  <si>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</si>
  <si>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</si>
  <si>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</si>
  <si>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</si>
  <si>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</si>
  <si>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</si>
  <si>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</si>
  <si>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</si>
  <si>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</si>
  <si>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</si>
  <si>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</si>
  <si>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</si>
  <si>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</si>
  <si>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</si>
  <si>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</si>
  <si>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</si>
  <si>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</si>
  <si>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</si>
  <si>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</si>
  <si>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</si>
  <si>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</si>
  <si>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</si>
  <si>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</si>
  <si>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</si>
  <si>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</si>
  <si>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</si>
  <si>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</si>
  <si>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</si>
  <si>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</si>
  <si>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</si>
  <si>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</si>
  <si>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</si>
  <si>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</si>
  <si>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</si>
  <si>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</si>
  <si>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</si>
  <si>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</si>
  <si>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</si>
  <si>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</si>
  <si>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</si>
  <si>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</si>
  <si>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</si>
  <si>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</si>
  <si>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</si>
  <si>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</si>
  <si>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</si>
  <si>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</si>
  <si>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</si>
  <si>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</si>
  <si>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</si>
  <si>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</si>
  <si>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</si>
  <si>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</si>
  <si>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</si>
  <si>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</si>
  <si>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</si>
  <si>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</si>
  <si>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</si>
  <si>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</si>
  <si>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</si>
  <si>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</si>
  <si>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</si>
  <si>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</si>
  <si>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</si>
  <si>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</si>
  <si>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</si>
  <si>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</si>
  <si>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</si>
  <si>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</si>
  <si>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</si>
  <si>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</si>
  <si>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</si>
  <si>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</si>
  <si>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</si>
  <si>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</si>
  <si>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</si>
  <si>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</si>
  <si>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</si>
  <si>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</si>
  <si>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</si>
  <si>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</si>
  <si>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</si>
  <si>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</si>
  <si>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</si>
  <si>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</si>
  <si>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</si>
  <si>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</si>
  <si>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</si>
  <si>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</si>
  <si>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</si>
  <si>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</si>
  <si>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</si>
  <si>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</si>
  <si>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</si>
  <si>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</si>
  <si>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</si>
  <si>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</si>
  <si>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</si>
  <si>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</si>
  <si>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</si>
  <si>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</si>
  <si>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</si>
  <si>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</si>
  <si>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</si>
  <si>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</si>
  <si>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</si>
  <si>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</si>
  <si>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</si>
  <si>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</si>
  <si>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</si>
  <si>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</si>
  <si>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</si>
  <si>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</si>
  <si>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</si>
  <si>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</si>
  <si>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</si>
  <si>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</si>
  <si>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</si>
  <si>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</si>
  <si>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</si>
  <si>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</si>
  <si>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</si>
  <si>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</si>
  <si>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</si>
  <si>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</si>
  <si>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</si>
  <si>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</si>
  <si>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</si>
  <si>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</si>
  <si>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</si>
  <si>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</si>
  <si>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</si>
  <si>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</si>
  <si>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</si>
  <si>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</si>
  <si>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</si>
  <si>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</si>
  <si>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</si>
  <si>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</si>
  <si>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</si>
  <si>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</si>
  <si>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</si>
  <si>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</si>
  <si>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</si>
  <si>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</si>
  <si>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</si>
  <si>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</si>
  <si>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</si>
  <si>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</si>
  <si>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</si>
  <si>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</si>
  <si>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</si>
  <si>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</si>
  <si>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</si>
  <si>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</si>
  <si>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</si>
  <si>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</si>
  <si>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</si>
  <si>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</si>
  <si>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</si>
  <si>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</si>
  <si>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</si>
  <si>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</si>
  <si>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</si>
  <si>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</si>
  <si>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</si>
  <si>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</si>
  <si>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</si>
  <si>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</si>
  <si>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</si>
  <si>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</si>
  <si>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</si>
  <si>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</si>
  <si>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</si>
  <si>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</si>
  <si>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</si>
  <si>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</si>
  <si>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</si>
  <si>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</si>
  <si>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</si>
  <si>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</si>
  <si>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</si>
  <si>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</si>
  <si>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</si>
  <si>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</si>
  <si>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</si>
  <si>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</si>
  <si>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</si>
  <si>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</si>
  <si>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</si>
  <si>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</si>
  <si>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</si>
  <si>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</si>
  <si>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</si>
  <si>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</si>
  <si>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</si>
  <si>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</si>
  <si>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</si>
  <si>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</si>
  <si>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</si>
  <si>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</si>
  <si>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</si>
  <si>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</si>
  <si>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</si>
  <si>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</si>
  <si>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</si>
  <si>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</si>
  <si>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</si>
  <si>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</si>
  <si>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</si>
  <si>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</si>
  <si>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</si>
  <si>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</si>
  <si>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</si>
  <si>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</si>
  <si>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</si>
  <si>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</si>
  <si>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</si>
  <si>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</si>
  <si>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</si>
  <si>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</si>
  <si>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</si>
  <si>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</si>
  <si>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</si>
  <si>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</si>
  <si>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</si>
  <si>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</si>
  <si>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</si>
  <si>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</si>
  <si>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</si>
  <si>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</si>
  <si>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</si>
  <si>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</si>
  <si>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</si>
  <si>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</si>
  <si>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</si>
  <si>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</si>
  <si>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</si>
  <si>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</si>
  <si>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</si>
  <si>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</si>
  <si>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</si>
  <si>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</si>
  <si>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</si>
  <si>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</si>
  <si>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</si>
  <si>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</si>
  <si>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</si>
  <si>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</si>
  <si>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</si>
  <si>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</si>
  <si>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</si>
  <si>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</si>
  <si>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</si>
  <si>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</si>
  <si>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</si>
  <si>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</si>
  <si>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</si>
  <si>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</si>
  <si>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</si>
  <si>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</si>
  <si>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</si>
  <si>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</si>
  <si>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</si>
  <si>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</si>
  <si>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</si>
  <si>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</si>
  <si>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</si>
  <si>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</si>
  <si>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</si>
  <si>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</si>
  <si>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</si>
  <si>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</si>
  <si>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</si>
  <si>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</si>
  <si>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</si>
  <si>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</si>
  <si>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</si>
  <si>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</si>
  <si>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</si>
  <si>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</si>
  <si>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</si>
  <si>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</si>
  <si>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</si>
  <si>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</si>
  <si>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</si>
  <si>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</si>
  <si>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</si>
  <si>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</si>
  <si>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</si>
  <si>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</si>
  <si>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</si>
  <si>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</si>
  <si>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</si>
  <si>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</si>
  <si>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</si>
  <si>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</si>
  <si>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</si>
  <si>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</si>
  <si>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</si>
  <si>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</si>
  <si>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</si>
  <si>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</si>
  <si>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</si>
  <si>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</si>
  <si>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</si>
  <si>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</si>
  <si>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</si>
  <si>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</si>
  <si>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</si>
  <si>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</si>
  <si>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</si>
  <si>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</si>
  <si>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</si>
  <si>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</si>
  <si>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</si>
  <si>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</si>
  <si>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</si>
  <si>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</si>
  <si>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</si>
  <si>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</si>
  <si>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</si>
  <si>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</si>
  <si>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</si>
  <si>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</si>
  <si>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</si>
  <si>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</si>
  <si>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</si>
  <si>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</si>
  <si>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</si>
  <si>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</si>
  <si>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</si>
  <si>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</si>
  <si>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</si>
  <si>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</si>
  <si>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</si>
  <si>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</si>
  <si>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</si>
  <si>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</si>
  <si>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</si>
  <si>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</si>
  <si>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</si>
  <si>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</si>
  <si>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</si>
  <si>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</si>
  <si>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</si>
  <si>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</si>
  <si>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</si>
  <si>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</si>
  <si>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</si>
  <si>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</si>
  <si>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</si>
  <si>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</si>
  <si>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</si>
  <si>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</si>
  <si>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</si>
  <si>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</si>
  <si>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</si>
  <si>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</si>
  <si>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</si>
  <si>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</si>
  <si>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</si>
  <si>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</si>
  <si>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</si>
  <si>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</si>
  <si>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</si>
  <si>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</si>
  <si>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</si>
  <si>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</si>
  <si>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</si>
  <si>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</si>
  <si>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</si>
  <si>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</si>
  <si>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</si>
  <si>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</si>
  <si>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</si>
  <si>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</si>
  <si>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</si>
  <si>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</si>
  <si>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</si>
  <si>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</si>
  <si>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</si>
  <si>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</si>
  <si>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</si>
  <si>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</si>
  <si>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</si>
  <si>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</si>
  <si>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</si>
  <si>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</si>
  <si>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</si>
  <si>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</si>
  <si>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</si>
  <si>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</si>
  <si>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</si>
  <si>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</si>
  <si>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</si>
  <si>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</si>
  <si>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</si>
  <si>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</si>
  <si>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</si>
  <si>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</si>
  <si>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</si>
  <si>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</si>
  <si>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</si>
  <si>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</si>
  <si>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</si>
  <si>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</si>
  <si>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</si>
  <si>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</si>
  <si>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</si>
  <si>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</si>
  <si>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</si>
  <si>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</si>
  <si>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</si>
  <si>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</si>
  <si>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</si>
  <si>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</si>
  <si>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</si>
  <si>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</si>
  <si>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</si>
  <si>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</si>
  <si>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</si>
  <si>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</si>
  <si>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</si>
  <si>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</si>
  <si>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</si>
  <si>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</si>
  <si>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</si>
  <si>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</si>
  <si>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</si>
  <si>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</si>
  <si>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</si>
  <si>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</si>
  <si>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</si>
  <si>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</si>
  <si>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</si>
  <si>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</si>
  <si>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</si>
  <si>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</si>
  <si>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</si>
  <si>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</si>
  <si>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</si>
  <si>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</si>
  <si>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</si>
  <si>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</si>
  <si>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</si>
  <si>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</si>
  <si>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</si>
  <si>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</si>
  <si>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</si>
  <si>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</si>
  <si>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</si>
  <si>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</si>
  <si>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</si>
  <si>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</si>
  <si>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</si>
  <si>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</si>
  <si>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</si>
  <si>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</si>
  <si>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</si>
  <si>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</si>
  <si>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</si>
  <si>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</si>
  <si>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</si>
  <si>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</si>
  <si>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</si>
  <si>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</si>
  <si>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</si>
  <si>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</si>
  <si>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</si>
  <si>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</si>
  <si>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</si>
  <si>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</si>
  <si>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</si>
  <si>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</si>
  <si>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</si>
  <si>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</si>
  <si>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</si>
  <si>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</si>
  <si>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</si>
  <si>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</si>
  <si>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</si>
  <si>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</si>
  <si>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</si>
  <si>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</si>
  <si>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</si>
  <si>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</si>
  <si>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</si>
  <si>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</si>
  <si>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</si>
  <si>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</si>
  <si>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</si>
  <si>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</si>
  <si>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</si>
  <si>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</si>
  <si>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</si>
  <si>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</si>
  <si>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</si>
  <si>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</si>
  <si>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</si>
  <si>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</si>
  <si>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</si>
  <si>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</si>
  <si>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</si>
  <si>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</si>
  <si>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</si>
  <si>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</si>
  <si>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</si>
  <si>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</si>
  <si>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</si>
  <si>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</si>
  <si>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</si>
  <si>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</si>
  <si>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</si>
  <si>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</si>
  <si>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</si>
  <si>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</si>
  <si>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</si>
  <si>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</si>
  <si>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</si>
  <si>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</si>
  <si>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</si>
  <si>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</si>
  <si>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</si>
  <si>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</si>
  <si>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</si>
  <si>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</si>
  <si>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</si>
  <si>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</si>
  <si>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</si>
  <si>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</si>
  <si>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</si>
  <si>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</si>
  <si>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</si>
  <si>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</si>
  <si>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</si>
  <si>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</si>
  <si>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</si>
  <si>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</si>
  <si>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</si>
  <si>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</si>
  <si>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</si>
  <si>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</si>
  <si>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</si>
  <si>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</si>
  <si>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</si>
  <si>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</si>
  <si>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</si>
  <si>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</si>
  <si>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</si>
  <si>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</si>
  <si>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</si>
  <si>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</si>
  <si>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</si>
  <si>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</si>
  <si>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</si>
  <si>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</si>
  <si>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</si>
  <si>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</si>
  <si>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</si>
  <si>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</si>
  <si>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</si>
  <si>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</si>
  <si>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</si>
  <si>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</si>
  <si>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</si>
  <si>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</si>
  <si>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</si>
  <si>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</si>
  <si>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</si>
  <si>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</si>
  <si>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</si>
  <si>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</si>
  <si>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</si>
  <si>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</si>
  <si>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</si>
  <si>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</si>
  <si>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</si>
  <si>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</si>
  <si>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</si>
  <si>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</si>
  <si>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</si>
  <si>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</si>
  <si>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</si>
  <si>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</si>
  <si>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</si>
  <si>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</si>
  <si>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</si>
  <si>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</si>
  <si>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</si>
  <si>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</si>
  <si>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</si>
  <si>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</si>
  <si>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</si>
  <si>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</si>
  <si>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</si>
  <si>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</si>
  <si>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</si>
  <si>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</si>
  <si>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</si>
  <si>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</si>
  <si>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</si>
  <si>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</si>
  <si>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</si>
  <si>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</si>
  <si>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</si>
  <si>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</si>
  <si>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</si>
  <si>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</si>
  <si>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</si>
  <si>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</si>
  <si>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</si>
  <si>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</si>
  <si>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</si>
  <si>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</si>
  <si>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</si>
  <si>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</si>
  <si>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</si>
  <si>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</si>
  <si>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</si>
  <si>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</si>
  <si>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</si>
  <si>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</si>
  <si>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</si>
  <si>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</si>
  <si>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</si>
  <si>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</si>
  <si>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</si>
  <si>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</si>
  <si>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</si>
  <si>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</si>
  <si>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</si>
  <si>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</si>
  <si>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</si>
  <si>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</si>
  <si>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</si>
  <si>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</si>
  <si>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</si>
  <si>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</si>
  <si>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</si>
  <si>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</si>
  <si>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</si>
  <si>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</si>
  <si>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</si>
  <si>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</si>
  <si>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</si>
  <si>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</si>
  <si>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</si>
  <si>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</si>
  <si>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</si>
  <si>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</si>
  <si>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</si>
  <si>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</si>
  <si>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</si>
  <si>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</si>
  <si>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</si>
  <si>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</si>
  <si>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</si>
  <si>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</si>
  <si>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</si>
  <si>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</si>
  <si>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</si>
  <si>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</si>
  <si>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</si>
  <si>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</si>
  <si>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</si>
  <si>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</si>
  <si>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</si>
  <si>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</si>
  <si>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</si>
  <si>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</si>
  <si>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</si>
  <si>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</si>
  <si>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</si>
  <si>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</si>
  <si>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</si>
  <si>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</si>
  <si>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</si>
  <si>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</si>
  <si>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</si>
  <si>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</si>
  <si>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</si>
  <si>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</si>
  <si>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</si>
  <si>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</si>
  <si>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</si>
  <si>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</si>
  <si>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</si>
  <si>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</si>
  <si>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</si>
  <si>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</si>
  <si>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</si>
  <si>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</si>
  <si>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</si>
  <si>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</si>
  <si>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</si>
  <si>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</si>
  <si>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</si>
  <si>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</si>
  <si>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</si>
  <si>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</si>
  <si>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</si>
  <si>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</si>
  <si>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</si>
  <si>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</si>
  <si>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</si>
  <si>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</si>
  <si>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</si>
  <si>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</si>
  <si>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</si>
  <si>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</si>
  <si>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</si>
  <si>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</si>
  <si>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</si>
  <si>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</si>
  <si>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</si>
  <si>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</si>
  <si>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</si>
  <si>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</si>
  <si>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</si>
  <si>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</si>
  <si>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</si>
  <si>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</si>
  <si>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</si>
  <si>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</si>
  <si>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</si>
  <si>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</si>
  <si>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</si>
  <si>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</si>
  <si>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</si>
  <si>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</si>
  <si>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</si>
  <si>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</si>
  <si>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</si>
  <si>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</si>
  <si>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</si>
  <si>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</si>
  <si>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</si>
  <si>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</si>
  <si>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</si>
  <si>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</si>
  <si>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</si>
  <si>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</si>
  <si>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</si>
  <si>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</si>
  <si>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</si>
  <si>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</si>
  <si>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</si>
  <si>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</si>
  <si>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</si>
  <si>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</si>
  <si>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</si>
  <si>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</si>
  <si>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</si>
  <si>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</si>
  <si>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</si>
  <si>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</si>
  <si>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</si>
  <si>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</si>
  <si>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</si>
  <si>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</si>
  <si>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</si>
  <si>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</si>
  <si>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</si>
  <si>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</si>
  <si>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</si>
  <si>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</si>
  <si>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</si>
  <si>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</si>
  <si>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</si>
  <si>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</si>
  <si>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</si>
  <si>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</si>
  <si>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</si>
  <si>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</si>
  <si>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</si>
  <si>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</si>
  <si>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</si>
  <si>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</si>
  <si>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</si>
  <si>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</si>
  <si>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</si>
  <si>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</si>
  <si>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</si>
  <si>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</si>
  <si>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</si>
  <si>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</si>
  <si>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</si>
  <si>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</si>
  <si>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</si>
  <si>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</si>
  <si>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</si>
  <si>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</si>
  <si>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</si>
  <si>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</si>
  <si>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</si>
  <si>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</si>
  <si>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</si>
  <si>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</si>
  <si>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</si>
  <si>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</si>
  <si>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</si>
  <si>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</si>
  <si>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</si>
  <si>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</si>
  <si>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</si>
  <si>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</si>
  <si>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</si>
  <si>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</si>
  <si>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</si>
  <si>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</si>
  <si>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</si>
  <si>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</si>
  <si>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</si>
  <si>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</si>
  <si>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</si>
  <si>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</si>
  <si>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</si>
  <si>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</si>
  <si>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</si>
  <si>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</si>
  <si>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</si>
  <si>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</si>
  <si>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</si>
  <si>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</si>
  <si>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</si>
  <si>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</si>
  <si>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</si>
  <si>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</si>
  <si>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</si>
  <si>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</si>
  <si>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</si>
  <si>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</si>
  <si>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</si>
  <si>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</si>
  <si>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</si>
  <si>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</si>
  <si>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</si>
  <si>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</si>
  <si>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</si>
  <si>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</si>
  <si>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</si>
  <si>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</si>
  <si>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</si>
  <si>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</si>
  <si>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</si>
  <si>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</si>
  <si>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</si>
  <si>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</si>
  <si>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</si>
  <si>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</si>
  <si>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</si>
  <si>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</si>
  <si>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</si>
  <si>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</si>
  <si>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</si>
  <si>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</si>
  <si>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</si>
  <si>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</si>
  <si>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</si>
  <si>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</si>
  <si>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</si>
  <si>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</si>
  <si>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</si>
  <si>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</si>
  <si>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</si>
  <si>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</si>
  <si>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</si>
  <si>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</si>
  <si>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</si>
  <si>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</si>
  <si>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</si>
  <si>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</si>
  <si>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</si>
  <si>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</si>
  <si>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</si>
  <si>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</si>
  <si>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</si>
  <si>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</si>
  <si>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</si>
  <si>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</si>
  <si>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</si>
  <si>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</si>
  <si>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</si>
  <si>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</si>
  <si>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</si>
  <si>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</si>
  <si>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</si>
  <si>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</si>
  <si>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</si>
  <si>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</si>
  <si>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</si>
  <si>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</si>
  <si>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</si>
  <si>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</si>
  <si>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</si>
  <si>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</si>
  <si>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</si>
  <si>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</si>
  <si>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</si>
  <si>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</si>
  <si>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</si>
  <si>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</si>
  <si>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</si>
  <si>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</si>
  <si>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</si>
  <si>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</si>
  <si>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</si>
  <si>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</si>
  <si>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</si>
  <si>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</si>
  <si>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</si>
  <si>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</si>
  <si>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</si>
  <si>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</si>
  <si>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</si>
  <si>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</si>
  <si>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</si>
  <si>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</si>
  <si>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</si>
  <si>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</si>
  <si>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</si>
  <si>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</si>
  <si>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</si>
  <si>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</si>
  <si>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</si>
  <si>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</si>
  <si>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</si>
  <si>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</si>
  <si>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</si>
  <si>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</si>
  <si>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</si>
  <si>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</si>
  <si>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</si>
  <si>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</si>
  <si>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</si>
  <si>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</si>
  <si>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</si>
  <si>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</si>
  <si>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</si>
  <si>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</si>
  <si>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</si>
  <si>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</si>
  <si>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</si>
  <si>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</si>
  <si>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</si>
  <si>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</si>
  <si>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</si>
  <si>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</si>
  <si>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</si>
  <si>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</si>
  <si>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</si>
  <si>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</si>
  <si>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</si>
  <si>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</si>
  <si>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</si>
  <si>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</si>
  <si>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</si>
  <si>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</si>
  <si>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</si>
  <si>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</si>
  <si>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</si>
  <si>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</si>
  <si>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</si>
  <si>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</si>
  <si>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</si>
  <si>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</si>
  <si>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</si>
  <si>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</si>
  <si>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</si>
  <si>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</si>
  <si>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</si>
  <si>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</si>
  <si>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</si>
  <si>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</si>
  <si>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</si>
  <si>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</si>
  <si>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</si>
  <si>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</si>
  <si>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</si>
  <si>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</si>
  <si>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</si>
  <si>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</si>
  <si>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</si>
  <si>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</si>
  <si>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</si>
  <si>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</si>
  <si>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</si>
  <si>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</si>
  <si>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</si>
  <si>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</si>
  <si>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</si>
  <si>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</si>
  <si>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</si>
  <si>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</si>
  <si>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</si>
  <si>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</si>
  <si>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</si>
  <si>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</si>
  <si>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</si>
  <si>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</si>
  <si>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</si>
  <si>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</si>
  <si>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</si>
  <si>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</si>
  <si>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</si>
  <si>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</si>
  <si>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</si>
  <si>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</si>
  <si>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</si>
  <si>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</si>
  <si>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</si>
  <si>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</si>
  <si>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</si>
  <si>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</si>
  <si>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</si>
  <si>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</si>
  <si>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</si>
  <si>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</si>
  <si>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</si>
  <si>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</si>
  <si>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</si>
  <si>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</si>
  <si>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</si>
  <si>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</si>
  <si>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</si>
  <si>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</si>
  <si>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</si>
  <si>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</si>
  <si>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</si>
  <si>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</si>
  <si>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</si>
  <si>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</si>
  <si>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</si>
  <si>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</si>
  <si>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</si>
  <si>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</si>
  <si>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</si>
  <si>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</si>
  <si>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</si>
  <si>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</si>
  <si>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</si>
  <si>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</si>
  <si>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</si>
  <si>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</si>
  <si>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</si>
  <si>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</si>
  <si>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</si>
  <si>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</si>
  <si>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</si>
  <si>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</si>
  <si>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</si>
  <si>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</si>
  <si>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</si>
  <si>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</si>
  <si>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</si>
  <si>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</si>
  <si>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</si>
  <si>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</si>
  <si>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</si>
  <si>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</si>
  <si>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</si>
  <si>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</si>
  <si>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</si>
  <si>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</si>
  <si>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</si>
  <si>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</si>
  <si>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</si>
  <si>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</si>
  <si>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</si>
  <si>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</si>
  <si>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</si>
  <si>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</si>
  <si>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</si>
  <si>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</si>
  <si>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</si>
  <si>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</si>
  <si>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</si>
  <si>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</si>
  <si>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</si>
  <si>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</si>
  <si>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</si>
  <si>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</si>
  <si>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</si>
  <si>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</si>
  <si>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</si>
  <si>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</si>
  <si>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</si>
  <si>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</si>
  <si>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</si>
  <si>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</si>
  <si>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</si>
  <si>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</si>
  <si>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</si>
  <si>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</si>
  <si>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</si>
  <si>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</si>
  <si>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</si>
  <si>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</si>
  <si>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</si>
  <si>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</si>
  <si>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</si>
  <si>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</si>
  <si>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</si>
  <si>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</si>
  <si>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</si>
  <si>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</si>
  <si>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</si>
  <si>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</si>
  <si>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</si>
  <si>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</si>
  <si>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</si>
  <si>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</si>
  <si>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</si>
  <si>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</si>
  <si>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</si>
  <si>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</si>
  <si>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</si>
  <si>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</si>
  <si>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</si>
  <si>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</si>
  <si>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</si>
  <si>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</si>
  <si>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</si>
  <si>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</si>
  <si>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</si>
  <si>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</si>
  <si>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</si>
  <si>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</si>
  <si>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</si>
  <si>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</si>
  <si>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</si>
  <si>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</si>
  <si>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</si>
  <si>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</si>
  <si>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</si>
  <si>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</si>
  <si>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</si>
  <si>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</si>
  <si>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</si>
  <si>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</si>
  <si>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</si>
  <si>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</si>
  <si>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</si>
  <si>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</si>
  <si>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</si>
  <si>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</si>
  <si>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</si>
  <si>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</si>
  <si>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</si>
  <si>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</si>
  <si>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</si>
  <si>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</si>
  <si>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</si>
  <si>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</si>
  <si>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</si>
  <si>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</si>
  <si>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</si>
  <si>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</si>
  <si>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</si>
  <si>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</si>
  <si>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</si>
  <si>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</si>
  <si>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</si>
  <si>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</si>
  <si>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</si>
  <si>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</si>
  <si>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</si>
  <si>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</si>
  <si>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</si>
  <si>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</si>
  <si>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</si>
  <si>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</si>
  <si>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</si>
  <si>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</si>
  <si>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</si>
  <si>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</si>
  <si>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</si>
  <si>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</si>
  <si>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</si>
  <si>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</si>
  <si>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</si>
  <si>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</si>
  <si>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</si>
  <si>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</si>
  <si>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</si>
  <si>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</si>
  <si>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</si>
  <si>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</si>
  <si>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</si>
  <si>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</si>
  <si>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</si>
  <si>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</si>
  <si>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</si>
  <si>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</si>
  <si>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</si>
  <si>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</si>
  <si>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</si>
  <si>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</si>
  <si>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</si>
  <si>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</si>
  <si>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</si>
  <si>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</si>
  <si>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</si>
  <si>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</si>
  <si>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</si>
  <si>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</si>
  <si>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</si>
  <si>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</si>
  <si>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</si>
  <si>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</si>
  <si>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</si>
  <si>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</si>
  <si>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</si>
  <si>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</si>
  <si>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</si>
  <si>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</si>
  <si>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</si>
  <si>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</si>
  <si>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</si>
  <si>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</si>
  <si>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</si>
  <si>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</si>
  <si>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</si>
  <si>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</si>
  <si>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</si>
  <si>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</si>
  <si>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</si>
  <si>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</si>
  <si>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</si>
  <si>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</si>
  <si>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</si>
  <si>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</si>
  <si>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</si>
  <si>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</si>
  <si>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</si>
  <si>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</si>
  <si>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</si>
  <si>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</si>
  <si>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</si>
  <si>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</si>
  <si>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</si>
  <si>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</si>
  <si>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</si>
  <si>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</si>
  <si>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</si>
  <si>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</si>
  <si>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</si>
  <si>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</si>
  <si>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</si>
  <si>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</si>
  <si>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</si>
  <si>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</si>
  <si>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</si>
  <si>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</si>
  <si>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</si>
  <si>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</si>
  <si>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</si>
  <si>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</si>
  <si>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</si>
  <si>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</si>
  <si>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</si>
  <si>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</si>
  <si>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</si>
  <si>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</si>
  <si>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</si>
  <si>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</si>
  <si>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</si>
  <si>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</si>
  <si>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</si>
  <si>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</si>
  <si>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</si>
  <si>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</si>
  <si>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</si>
  <si>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</si>
  <si>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</si>
  <si>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</si>
  <si>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</si>
  <si>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</si>
  <si>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</si>
  <si>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</si>
  <si>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</si>
  <si>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</si>
  <si>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</si>
  <si>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</si>
  <si>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</si>
  <si>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</si>
  <si>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</si>
  <si>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</si>
  <si>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</si>
  <si>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</si>
  <si>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</si>
  <si>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</si>
  <si>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</si>
  <si>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</si>
  <si>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</si>
  <si>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</si>
  <si>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</si>
  <si>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</si>
  <si>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</si>
  <si>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</si>
  <si>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</si>
  <si>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</si>
  <si>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</si>
  <si>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</si>
  <si>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</si>
  <si>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</si>
  <si>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</si>
  <si>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</si>
  <si>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</si>
  <si>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</si>
  <si>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</si>
  <si>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</si>
  <si>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</si>
  <si>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</si>
  <si>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</si>
  <si>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</si>
  <si>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</si>
  <si>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</si>
  <si>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</si>
  <si>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</si>
  <si>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</si>
  <si>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</si>
  <si>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</si>
  <si>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</si>
  <si>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</si>
  <si>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</si>
  <si>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</si>
  <si>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</si>
  <si>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</si>
  <si>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</si>
  <si>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</si>
  <si>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</si>
  <si>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</si>
  <si>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</si>
  <si>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</si>
  <si>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</si>
  <si>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</si>
  <si>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</si>
  <si>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</si>
  <si>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</si>
  <si>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</si>
  <si>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</si>
  <si>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</si>
  <si>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</si>
  <si>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</si>
  <si>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</si>
  <si>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</si>
  <si>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</si>
  <si>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</si>
  <si>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</si>
  <si>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</si>
  <si>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</si>
  <si>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</si>
  <si>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</si>
  <si>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</si>
  <si>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</si>
  <si>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</si>
  <si>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</si>
  <si>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</si>
  <si>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</si>
  <si>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</si>
  <si>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</si>
  <si>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</si>
  <si>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</si>
  <si>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</si>
  <si>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</si>
  <si>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</si>
  <si>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</si>
  <si>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</si>
  <si>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</si>
  <si>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</si>
  <si>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</si>
  <si>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</si>
  <si>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</si>
  <si>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</si>
  <si>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</si>
  <si>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</si>
  <si>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</si>
  <si>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</si>
  <si>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</si>
  <si>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</si>
  <si>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</si>
  <si>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</si>
  <si>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</si>
  <si>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</si>
  <si>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</si>
  <si>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</si>
  <si>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</si>
  <si>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</si>
  <si>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</si>
  <si>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</si>
  <si>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</si>
  <si>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</si>
  <si>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</si>
  <si>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</si>
  <si>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</si>
  <si>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</si>
  <si>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</si>
  <si>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</si>
  <si>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</si>
  <si>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</si>
  <si>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</si>
  <si>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</si>
  <si>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</si>
  <si>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</si>
  <si>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</si>
  <si>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</si>
  <si>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</si>
  <si>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</si>
  <si>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</si>
  <si>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</si>
  <si>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</si>
  <si>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</si>
  <si>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</si>
  <si>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</si>
  <si>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</si>
  <si>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</si>
  <si>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</si>
  <si>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</si>
  <si>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</si>
  <si>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</si>
  <si>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</si>
  <si>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</si>
  <si>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</si>
  <si>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</si>
  <si>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</si>
  <si>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</si>
  <si>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</si>
  <si>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</si>
  <si>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</si>
  <si>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</si>
  <si>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</si>
  <si>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</si>
  <si>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</si>
  <si>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</si>
  <si>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</si>
  <si>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</si>
  <si>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</si>
  <si>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</si>
  <si>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</si>
  <si>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</si>
  <si>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</si>
  <si>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</si>
  <si>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</si>
  <si>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</si>
  <si>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</si>
  <si>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</si>
  <si>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</si>
  <si>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</si>
  <si>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</si>
  <si>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</si>
  <si>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</si>
  <si>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</si>
  <si>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</si>
  <si>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</si>
  <si>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</si>
  <si>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</si>
  <si>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</si>
  <si>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</si>
  <si>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</si>
  <si>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</si>
  <si>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</si>
  <si>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</si>
  <si>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</si>
  <si>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</si>
  <si>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</si>
  <si>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</si>
  <si>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</si>
  <si>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</si>
  <si>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</si>
  <si>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</si>
  <si>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</si>
  <si>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</si>
  <si>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</si>
  <si>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</si>
  <si>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</si>
  <si>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</si>
  <si>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</si>
  <si>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</si>
  <si>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</si>
  <si>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</si>
  <si>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</si>
  <si>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</si>
  <si>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</si>
  <si>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</si>
  <si>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</si>
  <si>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</si>
  <si>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</si>
  <si>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</si>
  <si>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</si>
  <si>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</si>
  <si>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</si>
  <si>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</si>
  <si>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</si>
  <si>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</si>
  <si>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</si>
  <si>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</si>
  <si>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</si>
  <si>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</si>
  <si>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</si>
  <si>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</si>
  <si>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</si>
  <si>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</si>
  <si>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</si>
  <si>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</si>
  <si>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</si>
  <si>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</si>
  <si>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</si>
  <si>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</si>
  <si>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</si>
  <si>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</si>
  <si>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</si>
  <si>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</si>
  <si>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</si>
  <si>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</si>
  <si>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</si>
  <si>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</si>
  <si>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</si>
  <si>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</si>
  <si>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</si>
  <si>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</si>
  <si>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</si>
  <si>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</si>
  <si>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</si>
  <si>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</si>
  <si>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</si>
  <si>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</si>
  <si>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</si>
  <si>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</si>
  <si>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</si>
  <si>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</si>
  <si>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</si>
  <si>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</si>
  <si>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</si>
  <si>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</si>
  <si>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</si>
  <si>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</si>
  <si>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</si>
  <si>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</si>
  <si>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</si>
  <si>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</si>
  <si>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</si>
  <si>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</si>
  <si>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</si>
  <si>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</si>
  <si>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</si>
  <si>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</si>
  <si>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</si>
  <si>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</si>
  <si>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</si>
  <si>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</si>
  <si>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</si>
  <si>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</si>
  <si>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</si>
  <si>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</si>
  <si>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</si>
  <si>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</si>
  <si>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</si>
  <si>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</si>
  <si>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</si>
  <si>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</si>
  <si>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</si>
  <si>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</si>
  <si>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</si>
  <si>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</si>
  <si>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</si>
  <si>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</si>
  <si>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</si>
  <si>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</si>
  <si>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</si>
  <si>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</si>
  <si>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</si>
  <si>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</si>
  <si>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</si>
  <si>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</si>
  <si>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</si>
  <si>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</si>
  <si>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</si>
  <si>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</si>
  <si>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</si>
  <si>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</si>
  <si>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</si>
  <si>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</si>
  <si>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</si>
  <si>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</si>
  <si>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</si>
  <si>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</si>
  <si>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</si>
  <si>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</si>
  <si>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</si>
  <si>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</si>
  <si>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</si>
  <si>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</si>
  <si>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</si>
  <si>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</si>
  <si>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</si>
  <si>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</si>
  <si>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</si>
  <si>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</si>
  <si>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</si>
  <si>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</si>
  <si>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</si>
  <si>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</si>
  <si>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</si>
  <si>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</si>
  <si>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</si>
  <si>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</si>
  <si>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</si>
  <si>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</si>
  <si>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</si>
  <si>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</si>
  <si>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</si>
  <si>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</si>
  <si>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</si>
  <si>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</si>
  <si>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</si>
  <si>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</si>
  <si>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</si>
  <si>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</si>
  <si>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</si>
  <si>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</si>
  <si>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</si>
  <si>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</si>
  <si>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</si>
  <si>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</si>
  <si>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</si>
  <si>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</si>
  <si>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</si>
  <si>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</si>
  <si>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</si>
  <si>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</si>
  <si>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</si>
  <si>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</si>
  <si>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</si>
  <si>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</si>
  <si>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</si>
  <si>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</si>
  <si>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</si>
  <si>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</si>
  <si>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</si>
  <si>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</si>
  <si>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</si>
  <si>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</si>
  <si>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</si>
  <si>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</si>
  <si>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</si>
  <si>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</si>
  <si>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</si>
  <si>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</si>
  <si>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</si>
  <si>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</si>
  <si>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</si>
  <si>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</si>
  <si>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</si>
  <si>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</si>
  <si>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</si>
  <si>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</si>
  <si>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</si>
  <si>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</si>
  <si>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</si>
  <si>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</si>
  <si>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</si>
  <si>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</si>
  <si>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</si>
  <si>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</si>
  <si>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</si>
  <si>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</si>
  <si>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</si>
  <si>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</si>
  <si>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</si>
  <si>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</si>
  <si>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</si>
  <si>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</si>
  <si>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</si>
  <si>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</si>
  <si>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</si>
  <si>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</si>
  <si>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</si>
  <si>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</si>
  <si>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</si>
  <si>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</si>
  <si>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</si>
  <si>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</si>
  <si>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</si>
  <si>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</si>
  <si>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</si>
  <si>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</si>
  <si>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</si>
  <si>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</si>
  <si>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</si>
  <si>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</si>
  <si>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</si>
  <si>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</si>
  <si>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</si>
  <si>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</si>
  <si>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</si>
  <si>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</si>
  <si>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</si>
  <si>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</si>
  <si>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</si>
  <si>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</si>
  <si>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</si>
  <si>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</si>
  <si>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</si>
  <si>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</si>
  <si>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</si>
  <si>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</si>
  <si>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</si>
  <si>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</si>
  <si>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</si>
  <si>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</si>
  <si>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</si>
  <si>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</si>
  <si>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</si>
  <si>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</si>
  <si>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</si>
  <si>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</si>
  <si>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</si>
  <si>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</si>
  <si>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</si>
  <si>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</si>
  <si>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</si>
  <si>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</si>
  <si>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</si>
  <si>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</si>
  <si>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</si>
  <si>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</si>
  <si>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</si>
  <si>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</si>
  <si>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</si>
  <si>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</si>
  <si>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</si>
  <si>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</si>
  <si>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</si>
  <si>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</si>
  <si>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</si>
  <si>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</si>
  <si>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</si>
  <si>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</si>
  <si>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</si>
  <si>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</si>
  <si>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</si>
  <si>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</si>
  <si>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</si>
  <si>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</si>
  <si>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</si>
  <si>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</si>
  <si>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</si>
  <si>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</si>
  <si>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</si>
  <si>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</si>
  <si>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</si>
  <si>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</si>
  <si>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</si>
  <si>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</si>
  <si>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</si>
  <si>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</si>
  <si>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</si>
  <si>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</si>
  <si>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</si>
  <si>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</si>
  <si>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</si>
  <si>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</si>
  <si>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</si>
  <si>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</si>
  <si>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</si>
  <si>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</si>
  <si>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</si>
  <si>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</si>
  <si>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</si>
  <si>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</si>
  <si>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</si>
  <si>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</si>
  <si>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</si>
  <si>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</si>
  <si>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</si>
  <si>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</si>
  <si>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</si>
  <si>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</si>
  <si>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</si>
  <si>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</si>
  <si>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</si>
  <si>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</si>
  <si>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</si>
  <si>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</si>
  <si>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</si>
  <si>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</si>
  <si>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</si>
  <si>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</si>
  <si>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</si>
  <si>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</si>
  <si>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</si>
  <si>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</si>
  <si>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</si>
  <si>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</si>
  <si>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</si>
  <si>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</si>
  <si>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</si>
  <si>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</si>
  <si>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</si>
  <si>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</si>
  <si>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</si>
  <si>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</si>
  <si>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</si>
  <si>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</si>
  <si>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</si>
  <si>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</si>
  <si>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</si>
  <si>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</si>
  <si>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</si>
  <si>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</si>
  <si>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</si>
  <si>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</si>
  <si>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</si>
  <si>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</si>
  <si>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</si>
  <si>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</si>
  <si>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</si>
  <si>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</si>
  <si>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</si>
  <si>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</si>
  <si>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</si>
  <si>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</si>
  <si>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</si>
  <si>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</si>
  <si>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</si>
  <si>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</si>
  <si>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</si>
  <si>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</si>
  <si>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</si>
  <si>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</si>
  <si>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</si>
  <si>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</si>
  <si>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</si>
  <si>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</si>
  <si>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</si>
  <si>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</si>
  <si>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</si>
  <si>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</si>
  <si>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</si>
  <si>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</si>
  <si>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</si>
  <si>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</si>
  <si>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</si>
  <si>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</si>
  <si>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</si>
  <si>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</si>
  <si>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</si>
  <si>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</si>
  <si>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</si>
  <si>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</si>
  <si>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</si>
  <si>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</si>
  <si>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</si>
  <si>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</si>
  <si>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</si>
  <si>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</si>
  <si>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</si>
  <si>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</si>
  <si>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</si>
  <si>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</si>
  <si>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</si>
  <si>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</si>
  <si>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</si>
  <si>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</si>
  <si>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</si>
  <si>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</si>
  <si>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</si>
  <si>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</si>
  <si>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</si>
  <si>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</si>
  <si>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</si>
  <si>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</si>
  <si>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</si>
  <si>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</si>
  <si>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</si>
  <si>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</si>
  <si>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</si>
  <si>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</si>
  <si>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</si>
  <si>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</si>
  <si>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</si>
  <si>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</si>
  <si>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</si>
  <si>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</si>
  <si>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</si>
  <si>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</si>
  <si>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</si>
  <si>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</si>
  <si>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</si>
  <si>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</si>
  <si>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</si>
  <si>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</si>
  <si>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</si>
  <si>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</si>
  <si>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</si>
  <si>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</si>
  <si>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</si>
  <si>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</si>
  <si>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</si>
  <si>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</si>
  <si>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</si>
  <si>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</si>
  <si>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</si>
  <si>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</si>
  <si>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</si>
  <si>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</si>
  <si>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</si>
  <si>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</si>
  <si>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</si>
  <si>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</si>
  <si>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</si>
  <si>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</si>
  <si>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</si>
  <si>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</si>
  <si>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</si>
  <si>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</si>
  <si>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</si>
  <si>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</si>
  <si>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</si>
  <si>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</si>
  <si>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</si>
  <si>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</si>
  <si>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</si>
  <si>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</si>
  <si>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</si>
  <si>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</si>
  <si>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</si>
  <si>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</si>
  <si>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</si>
  <si>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</si>
  <si>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</si>
  <si>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</si>
  <si>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</si>
  <si>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</si>
  <si>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</si>
  <si>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</si>
  <si>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</si>
  <si>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</si>
  <si>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</si>
  <si>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</si>
  <si>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</si>
  <si>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</si>
  <si>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</si>
  <si>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</si>
  <si>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</si>
  <si>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</si>
  <si>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</si>
  <si>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</si>
  <si>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</si>
  <si>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</si>
  <si>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</si>
  <si>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</si>
  <si>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</si>
  <si>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</si>
  <si>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</si>
  <si>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</si>
  <si>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</si>
  <si>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</si>
  <si>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</si>
  <si>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</si>
  <si>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</si>
  <si>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</si>
  <si>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</si>
  <si>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</si>
  <si>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</si>
  <si>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</si>
  <si>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</si>
  <si>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</si>
  <si>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</si>
  <si>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</si>
  <si>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</si>
  <si>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</si>
  <si>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</si>
  <si>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</si>
  <si>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</si>
  <si>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</si>
  <si>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</si>
  <si>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</si>
  <si>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</si>
  <si>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</si>
  <si>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</si>
  <si>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</si>
  <si>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</si>
  <si>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</si>
  <si>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</si>
  <si>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</si>
  <si>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</si>
  <si>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</si>
  <si>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</si>
  <si>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</si>
  <si>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</si>
  <si>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</si>
  <si>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</si>
  <si>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</si>
  <si>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</si>
  <si>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</si>
  <si>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</si>
  <si>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</si>
  <si>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</si>
  <si>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</si>
  <si>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</si>
  <si>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</si>
  <si>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</si>
  <si>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</si>
  <si>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</si>
  <si>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</si>
  <si>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</si>
  <si>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</si>
  <si>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</si>
  <si>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</si>
  <si>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</si>
  <si>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</si>
  <si>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</si>
  <si>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</si>
  <si>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</si>
  <si>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</si>
  <si>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</si>
  <si>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</si>
  <si>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</si>
  <si>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</si>
  <si>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</si>
  <si>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</si>
  <si>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</si>
  <si>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</si>
  <si>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</si>
  <si>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</si>
  <si>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</si>
  <si>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</si>
  <si>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</si>
  <si>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</si>
  <si>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</si>
  <si>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</si>
  <si>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</si>
  <si>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</si>
  <si>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</si>
  <si>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</si>
  <si>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</si>
  <si>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</si>
  <si>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</si>
  <si>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</si>
  <si>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</si>
  <si>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</si>
  <si>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</si>
  <si>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</si>
  <si>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</si>
  <si>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</si>
  <si>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</si>
  <si>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</si>
  <si>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</si>
  <si>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</si>
  <si>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</si>
  <si>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</si>
  <si>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</si>
  <si>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</si>
  <si>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</si>
  <si>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</si>
  <si>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</si>
  <si>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</si>
  <si>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</si>
  <si>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</si>
  <si>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</si>
  <si>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</si>
  <si>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</si>
  <si>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</si>
  <si>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</si>
  <si>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</si>
  <si>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</si>
  <si>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</si>
  <si>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</si>
  <si>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</si>
  <si>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</si>
  <si>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</si>
  <si>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</si>
  <si>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</si>
  <si>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</si>
  <si>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</si>
  <si>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</si>
  <si>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</si>
  <si>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</si>
  <si>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</si>
  <si>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</si>
  <si>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</si>
  <si>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</si>
  <si>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</si>
  <si>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</si>
  <si>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</si>
  <si>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</si>
  <si>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</si>
  <si>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</si>
  <si>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</si>
  <si>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</si>
  <si>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</si>
  <si>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</si>
  <si>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</si>
  <si>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</si>
  <si>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</si>
  <si>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</si>
  <si>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</si>
  <si>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</si>
  <si>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</si>
  <si>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</si>
  <si>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</si>
  <si>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</si>
  <si>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</si>
  <si>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</si>
  <si>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</si>
  <si>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</si>
  <si>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</si>
  <si>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</si>
  <si>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</si>
  <si>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</si>
  <si>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</si>
  <si>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</si>
  <si>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</si>
  <si>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</si>
  <si>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</si>
  <si>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</si>
  <si>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</si>
  <si>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</si>
  <si>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</si>
  <si>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</si>
  <si>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</si>
  <si>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</si>
  <si>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</si>
  <si>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</si>
  <si>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</si>
  <si>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</si>
  <si>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</si>
  <si>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</si>
  <si>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</si>
  <si>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</si>
  <si>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</si>
  <si>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</si>
  <si>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</si>
  <si>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</si>
  <si>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</si>
  <si>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</si>
  <si>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</si>
  <si>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</si>
  <si>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</si>
  <si>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</si>
  <si>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</si>
  <si>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</si>
  <si>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</si>
  <si>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</si>
  <si>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</si>
  <si>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</si>
  <si>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</si>
  <si>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</si>
  <si>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</si>
  <si>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</si>
  <si>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</si>
  <si>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</si>
  <si>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</si>
  <si>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</si>
  <si>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</si>
  <si>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</si>
  <si>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</si>
  <si>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</si>
  <si>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</si>
  <si>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</si>
  <si>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</si>
  <si>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</si>
  <si>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</si>
  <si>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</si>
  <si>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</si>
  <si>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</si>
  <si>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</si>
  <si>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</si>
  <si>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</si>
  <si>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</si>
  <si>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</si>
  <si>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</si>
  <si>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</si>
  <si>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</si>
  <si>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</si>
  <si>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</si>
  <si>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</si>
  <si>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</si>
  <si>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</si>
  <si>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</si>
  <si>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</si>
  <si>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</si>
  <si>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</si>
  <si>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</si>
  <si>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</si>
  <si>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</si>
  <si>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</si>
  <si>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</si>
  <si>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</si>
  <si>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</si>
  <si>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</si>
  <si>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</si>
  <si>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</si>
  <si>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</si>
  <si>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</si>
  <si>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</si>
  <si>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</si>
  <si>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</si>
  <si>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</si>
  <si>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</si>
  <si>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</si>
  <si>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</si>
  <si>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</si>
  <si>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</si>
  <si>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</si>
  <si>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</si>
  <si>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</si>
  <si>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</si>
  <si>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</si>
  <si>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</si>
  <si>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</si>
  <si>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</si>
  <si>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</si>
  <si>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</si>
  <si>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</si>
  <si>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</si>
  <si>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</si>
  <si>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</si>
  <si>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</si>
  <si>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</si>
  <si>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</si>
  <si>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</si>
  <si>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</si>
  <si>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</si>
  <si>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</si>
  <si>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</si>
  <si>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</si>
  <si>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</si>
  <si>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</si>
  <si>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</si>
  <si>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</si>
  <si>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</si>
  <si>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</si>
  <si>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</si>
  <si>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</si>
  <si>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</si>
  <si>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</si>
  <si>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</si>
  <si>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</si>
  <si>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</si>
  <si>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</si>
  <si>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</si>
  <si>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</si>
  <si>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</si>
  <si>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</si>
  <si>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</si>
  <si>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</si>
  <si>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</si>
  <si>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</si>
  <si>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</si>
  <si>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</si>
  <si>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</si>
  <si>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</si>
  <si>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</si>
  <si>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</si>
  <si>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</si>
  <si>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</si>
  <si>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</si>
  <si>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</si>
  <si>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</si>
  <si>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</si>
  <si>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</si>
  <si>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</si>
  <si>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</si>
  <si>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</si>
  <si>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</si>
  <si>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</si>
  <si>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</si>
  <si>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</si>
  <si>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</si>
  <si>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</si>
  <si>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</si>
  <si>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</si>
  <si>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</si>
  <si>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</si>
  <si>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</si>
  <si>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</si>
  <si>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</si>
  <si>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</si>
  <si>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</si>
  <si>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</si>
  <si>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</si>
  <si>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</si>
  <si>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</si>
  <si>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</si>
  <si>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</si>
  <si>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</si>
  <si>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</si>
  <si>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</si>
  <si>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</si>
  <si>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</si>
  <si>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</si>
  <si>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</si>
  <si>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</si>
  <si>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</si>
  <si>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</si>
  <si>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</si>
  <si>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</si>
  <si>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</si>
  <si>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</si>
  <si>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</si>
  <si>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</si>
  <si>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</si>
  <si>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</si>
  <si>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</si>
  <si>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</si>
  <si>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</si>
  <si>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</si>
  <si>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</si>
  <si>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</si>
  <si>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</si>
  <si>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</si>
  <si>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</si>
  <si>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</si>
  <si>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</si>
  <si>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</si>
  <si>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</si>
  <si>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</si>
  <si>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</si>
  <si>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</si>
  <si>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</si>
  <si>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</si>
  <si>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</si>
  <si>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</si>
  <si>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</si>
  <si>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</si>
  <si>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</si>
  <si>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</si>
  <si>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</si>
  <si>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</si>
  <si>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</si>
  <si>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</si>
  <si>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</si>
  <si>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</si>
  <si>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</si>
  <si>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</si>
  <si>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</si>
  <si>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</si>
  <si>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</si>
  <si>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</si>
  <si>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</si>
  <si>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</si>
  <si>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</si>
  <si>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</si>
  <si>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</si>
  <si>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</si>
  <si>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</si>
  <si>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</si>
  <si>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</si>
  <si>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</si>
  <si>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</si>
  <si>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</si>
  <si>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</si>
  <si>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</si>
  <si>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</si>
  <si>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</si>
  <si>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</si>
  <si>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</si>
  <si>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</si>
  <si>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</si>
  <si>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</si>
  <si>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</si>
  <si>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</si>
  <si>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</si>
  <si>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</si>
  <si>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</si>
  <si>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</si>
  <si>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</si>
  <si>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</si>
  <si>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</si>
  <si>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</si>
  <si>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</si>
  <si>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</si>
  <si>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</si>
  <si>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</si>
  <si>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</si>
  <si>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</si>
  <si>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</si>
  <si>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</si>
  <si>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</si>
  <si>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</si>
  <si>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</si>
  <si>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</si>
  <si>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</si>
  <si>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</si>
  <si>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</si>
  <si>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</si>
  <si>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</si>
  <si>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</si>
  <si>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</si>
  <si>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</si>
  <si>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</si>
  <si>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</si>
  <si>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</si>
  <si>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</si>
  <si>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</si>
  <si>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</si>
  <si>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</si>
  <si>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</si>
  <si>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</si>
  <si>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</si>
  <si>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</si>
  <si>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</si>
  <si>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</si>
  <si>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</si>
  <si>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</si>
  <si>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</si>
  <si>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</si>
  <si>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</si>
  <si>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</si>
  <si>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</si>
  <si>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</si>
  <si>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</si>
  <si>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</si>
  <si>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</si>
  <si>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</si>
  <si>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</si>
  <si>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</si>
  <si>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</si>
  <si>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</si>
  <si>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</si>
  <si>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</si>
  <si>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</si>
  <si>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</si>
  <si>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</si>
  <si>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</si>
  <si>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</si>
  <si>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</si>
  <si>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</si>
  <si>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</si>
  <si>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</si>
  <si>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</si>
  <si>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</si>
  <si>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</si>
  <si>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</si>
  <si>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</si>
  <si>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</si>
  <si>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</si>
  <si>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</si>
  <si>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</si>
  <si>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</si>
  <si>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</si>
  <si>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</si>
  <si>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</si>
  <si>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</si>
  <si>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</si>
  <si>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</si>
  <si>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</si>
  <si>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</si>
  <si>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</si>
  <si>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</si>
  <si>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</si>
  <si>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</si>
  <si>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</si>
  <si>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</si>
  <si>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</si>
  <si>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</si>
  <si>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</si>
  <si>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</si>
  <si>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</si>
  <si>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</si>
  <si>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</si>
  <si>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</si>
  <si>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</si>
  <si>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</si>
  <si>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</si>
  <si>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</si>
  <si>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</si>
  <si>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</si>
  <si>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</si>
  <si>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</si>
  <si>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</si>
  <si>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</si>
  <si>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</si>
  <si>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</si>
  <si>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</si>
  <si>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</si>
  <si>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</si>
  <si>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</si>
  <si>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</si>
  <si>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</si>
  <si>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</si>
  <si>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</si>
  <si>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</si>
  <si>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</si>
  <si>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</si>
  <si>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</si>
  <si>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</si>
  <si>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</si>
  <si>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</si>
  <si>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</si>
  <si>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</si>
  <si>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</si>
  <si>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</si>
  <si>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</si>
  <si>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</si>
  <si>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</si>
  <si>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</si>
  <si>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</si>
  <si>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</si>
  <si>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</si>
  <si>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</si>
  <si>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</si>
  <si>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</si>
  <si>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</si>
  <si>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</si>
  <si>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</si>
  <si>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</si>
  <si>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</si>
  <si>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</si>
  <si>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</si>
  <si>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</si>
  <si>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</si>
  <si>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</si>
  <si>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</si>
  <si>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</si>
  <si>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</si>
  <si>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</si>
  <si>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</si>
  <si>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</si>
  <si>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</si>
  <si>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</si>
  <si>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</si>
  <si>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</si>
  <si>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</si>
  <si>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</si>
  <si>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</si>
  <si>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</si>
  <si>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</si>
  <si>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</si>
  <si>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</si>
  <si>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</si>
  <si>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</si>
  <si>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</si>
  <si>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</si>
  <si>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</si>
  <si>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</si>
  <si>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</si>
  <si>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</si>
  <si>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</si>
  <si>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</si>
  <si>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</si>
  <si>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</si>
  <si>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</si>
  <si>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</si>
  <si>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</si>
  <si>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</si>
  <si>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</si>
  <si>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</si>
  <si>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</si>
  <si>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</si>
  <si>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</si>
  <si>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</si>
  <si>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</si>
  <si>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</si>
  <si>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</si>
  <si>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</si>
  <si>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</si>
  <si>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</si>
  <si>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</si>
  <si>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</si>
  <si>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</si>
  <si>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</si>
  <si>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</si>
  <si>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</si>
  <si>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</si>
  <si>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</si>
  <si>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</si>
  <si>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</si>
  <si>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</si>
  <si>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</si>
  <si>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</si>
  <si>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</si>
  <si>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</si>
  <si>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</si>
  <si>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</si>
  <si>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</si>
  <si>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</si>
  <si>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</si>
  <si>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</si>
  <si>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</si>
  <si>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</si>
  <si>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</si>
  <si>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</si>
  <si>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</si>
  <si>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</si>
  <si>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</si>
  <si>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</si>
  <si>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</si>
  <si>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</si>
  <si>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</si>
  <si>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</si>
  <si>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</si>
  <si>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</si>
  <si>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</si>
  <si>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</si>
  <si>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</si>
  <si>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</si>
  <si>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</si>
  <si>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</si>
  <si>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</si>
  <si>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</si>
  <si>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</si>
  <si>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</si>
  <si>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</si>
  <si>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</si>
  <si>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</si>
  <si>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</si>
  <si>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</si>
  <si>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</si>
  <si>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</si>
  <si>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</si>
  <si>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</si>
  <si>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</si>
  <si>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</si>
  <si>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</si>
  <si>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</si>
  <si>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</si>
  <si>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</si>
  <si>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</si>
  <si>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</si>
  <si>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</si>
  <si>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</si>
  <si>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</si>
  <si>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</si>
  <si>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</si>
  <si>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</si>
  <si>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</si>
  <si>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</si>
  <si>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</si>
  <si>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</si>
  <si>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</si>
  <si>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</si>
  <si>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</si>
  <si>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</si>
  <si>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</si>
  <si>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</si>
  <si>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</si>
  <si>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</si>
  <si>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</si>
  <si>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</si>
  <si>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</si>
  <si>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</si>
  <si>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</si>
  <si>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</si>
  <si>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</si>
  <si>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</si>
  <si>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</si>
  <si>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</si>
  <si>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</si>
  <si>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</si>
  <si>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</si>
  <si>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</si>
  <si>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</si>
  <si>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</si>
  <si>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</si>
  <si>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</si>
  <si>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</si>
  <si>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</si>
  <si>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</si>
  <si>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</si>
  <si>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</si>
  <si>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</si>
  <si>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</si>
  <si>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</si>
  <si>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</si>
  <si>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</si>
  <si>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</si>
  <si>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</si>
  <si>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</si>
  <si>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</si>
  <si>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</si>
  <si>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</si>
  <si>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</si>
  <si>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</si>
  <si>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</si>
  <si>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</si>
  <si>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</si>
  <si>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</si>
  <si>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</si>
  <si>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</si>
  <si>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</si>
  <si>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</si>
  <si>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</si>
  <si>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</si>
  <si>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</si>
  <si>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</si>
  <si>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</si>
  <si>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</si>
  <si>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</si>
  <si>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</si>
  <si>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</si>
  <si>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</si>
  <si>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</si>
  <si>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</si>
  <si>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</si>
  <si>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</si>
  <si>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</si>
  <si>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</si>
  <si>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</si>
  <si>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</si>
  <si>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</si>
  <si>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</si>
  <si>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</si>
  <si>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</si>
  <si>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</si>
  <si>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</si>
  <si>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</si>
  <si>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</si>
  <si>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</si>
  <si>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</si>
  <si>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</si>
  <si>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</si>
  <si>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</si>
  <si>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</si>
  <si>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</si>
  <si>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</si>
  <si>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</si>
  <si>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</si>
  <si>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</si>
  <si>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</si>
  <si>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</si>
  <si>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</si>
  <si>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</si>
  <si>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</si>
  <si>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</si>
  <si>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</si>
  <si>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</si>
  <si>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</si>
  <si>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</si>
  <si>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</si>
  <si>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</si>
  <si>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</si>
  <si>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</si>
  <si>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</si>
  <si>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</si>
  <si>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</si>
  <si>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</si>
  <si>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</si>
  <si>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</si>
  <si>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</si>
  <si>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</si>
  <si>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</si>
  <si>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</si>
  <si>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</si>
  <si>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</si>
  <si>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</si>
  <si>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</si>
  <si>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</si>
  <si>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</si>
  <si>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</si>
  <si>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</si>
  <si>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</si>
  <si>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</si>
  <si>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</si>
  <si>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</si>
  <si>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</si>
  <si>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</si>
  <si>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</si>
  <si>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</si>
  <si>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</si>
  <si>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</si>
  <si>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</si>
  <si>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</si>
  <si>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</si>
  <si>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</si>
  <si>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</si>
  <si>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</si>
  <si>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</si>
  <si>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</si>
  <si>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</si>
  <si>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</si>
  <si>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</si>
  <si>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</si>
  <si>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</si>
  <si>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</si>
  <si>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</si>
  <si>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</si>
  <si>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</si>
  <si>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</si>
  <si>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</si>
  <si>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</si>
  <si>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</si>
  <si>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</si>
  <si>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</si>
  <si>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</si>
  <si>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</si>
  <si>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</si>
  <si>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</si>
  <si>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</si>
  <si>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</si>
  <si>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</si>
  <si>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</si>
  <si>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</si>
  <si>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</si>
  <si>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</si>
  <si>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</si>
  <si>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</si>
  <si>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</si>
  <si>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</si>
  <si>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</si>
  <si>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</si>
  <si>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</si>
  <si>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</si>
  <si>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</si>
  <si>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</si>
  <si>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</si>
  <si>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</si>
  <si>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</si>
  <si>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</si>
  <si>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</si>
  <si>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</si>
  <si>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</si>
  <si>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</si>
  <si>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</si>
  <si>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</si>
  <si>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</si>
  <si>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</si>
  <si>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</si>
  <si>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</si>
  <si>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</si>
  <si>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</si>
  <si>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</si>
  <si>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</si>
  <si>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</si>
  <si>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</si>
  <si>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</si>
  <si>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</si>
  <si>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</si>
  <si>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</si>
  <si>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</si>
  <si>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</si>
  <si>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</si>
  <si>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</si>
  <si>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</si>
  <si>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</si>
  <si>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</si>
  <si>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</si>
  <si>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</si>
  <si>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</si>
  <si>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</si>
  <si>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</si>
  <si>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</si>
  <si>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</si>
  <si>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</si>
  <si>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</si>
  <si>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</si>
  <si>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</si>
  <si>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</si>
  <si>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</si>
  <si>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</si>
  <si>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</si>
  <si>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</si>
  <si>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</si>
  <si>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</si>
  <si>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</si>
  <si>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</si>
  <si>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</si>
  <si>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</si>
  <si>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</si>
  <si>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</si>
  <si>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</si>
  <si>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</si>
  <si>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</si>
  <si>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</si>
  <si>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</si>
  <si>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</si>
  <si>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</si>
  <si>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</si>
  <si>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</si>
  <si>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</si>
  <si>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</si>
  <si>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</si>
  <si>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</si>
  <si>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</si>
  <si>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</si>
  <si>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</si>
  <si>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</si>
  <si>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</si>
  <si>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</si>
  <si>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</si>
  <si>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</si>
  <si>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</si>
  <si>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</si>
  <si>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</si>
  <si>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</si>
  <si>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</si>
  <si>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</si>
  <si>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</si>
  <si>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</si>
  <si>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</si>
  <si>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</si>
  <si>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</si>
  <si>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</si>
  <si>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</si>
  <si>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</si>
  <si>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</si>
  <si>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</si>
  <si>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</si>
  <si>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</si>
  <si>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</si>
  <si>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</si>
  <si>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</si>
  <si>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</si>
  <si>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</si>
  <si>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</si>
  <si>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</si>
  <si>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</si>
  <si>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</si>
  <si>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</si>
  <si>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</si>
  <si>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</si>
  <si>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</si>
  <si>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</si>
  <si>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</si>
  <si>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</si>
  <si>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</si>
  <si>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</si>
  <si>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</si>
  <si>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</si>
  <si>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</si>
  <si>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</si>
  <si>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</si>
  <si>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</si>
  <si>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</si>
  <si>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</si>
  <si>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</si>
  <si>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</si>
  <si>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</si>
  <si>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</si>
  <si>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</si>
  <si>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</si>
  <si>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</si>
  <si>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</si>
  <si>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</si>
  <si>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</si>
  <si>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</si>
  <si>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</si>
  <si>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</si>
  <si>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</si>
  <si>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</si>
  <si>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</si>
  <si>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</si>
  <si>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</si>
  <si>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</si>
  <si>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</si>
  <si>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</si>
  <si>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</si>
  <si>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</si>
  <si>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</si>
  <si>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</si>
  <si>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</si>
  <si>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</si>
  <si>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</si>
  <si>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</si>
  <si>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</si>
  <si>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</si>
  <si>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</si>
  <si>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</si>
  <si>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</si>
  <si>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</si>
  <si>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</si>
  <si>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</si>
  <si>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</si>
  <si>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</si>
  <si>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</si>
  <si>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</si>
  <si>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</si>
  <si>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</si>
  <si>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</si>
  <si>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</si>
  <si>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</si>
  <si>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</si>
  <si>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</si>
  <si>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</si>
  <si>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</si>
  <si>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</si>
  <si>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</si>
  <si>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</si>
  <si>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</si>
  <si>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</si>
  <si>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</si>
  <si>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</si>
  <si>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</si>
  <si>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</si>
  <si>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</si>
  <si>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</si>
  <si>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</si>
  <si>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</si>
  <si>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</si>
  <si>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</si>
  <si>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</si>
  <si>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</si>
  <si>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</si>
  <si>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</si>
  <si>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</si>
  <si>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</si>
  <si>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</si>
  <si>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</si>
  <si>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</si>
  <si>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</si>
  <si>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</si>
  <si>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</si>
  <si>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</si>
  <si>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</si>
  <si>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</si>
  <si>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</si>
  <si>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</si>
  <si>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</si>
  <si>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</si>
  <si>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</si>
  <si>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</si>
  <si>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</si>
  <si>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</si>
  <si>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</si>
  <si>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</si>
  <si>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</si>
  <si>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</si>
  <si>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</si>
  <si>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</si>
  <si>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</si>
  <si>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</si>
  <si>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</si>
  <si>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</si>
  <si>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</si>
  <si>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</si>
  <si>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</si>
  <si>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</si>
  <si>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</si>
  <si>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</si>
  <si>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</si>
  <si>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</si>
  <si>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</si>
  <si>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</si>
  <si>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</si>
  <si>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</si>
  <si>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</si>
  <si>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</si>
  <si>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</si>
  <si>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</si>
  <si>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</si>
  <si>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</si>
  <si>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</si>
  <si>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</si>
  <si>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</si>
  <si>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</si>
  <si>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</si>
  <si>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</si>
  <si>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</si>
  <si>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</si>
  <si>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</si>
  <si>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</si>
  <si>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</si>
  <si>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</si>
  <si>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</si>
  <si>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</si>
  <si>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</si>
  <si>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</si>
  <si>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</si>
  <si>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</si>
  <si>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</si>
  <si>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</si>
  <si>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</si>
  <si>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</si>
  <si>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</si>
  <si>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</si>
  <si>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</si>
  <si>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</si>
  <si>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</si>
  <si>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</si>
  <si>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</si>
  <si>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</si>
  <si>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</si>
  <si>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</si>
  <si>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</si>
  <si>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</si>
  <si>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</si>
  <si>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</si>
  <si>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</si>
  <si>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</si>
  <si>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</si>
  <si>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</si>
  <si>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</si>
  <si>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</si>
  <si>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</si>
  <si>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</si>
  <si>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</si>
  <si>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</si>
  <si>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</si>
  <si>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</si>
  <si>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</si>
  <si>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</si>
  <si>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</si>
  <si>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</si>
  <si>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</si>
  <si>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</si>
  <si>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</si>
  <si>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</si>
  <si>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</si>
  <si>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</si>
  <si>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</si>
  <si>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</si>
  <si>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</si>
  <si>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</si>
  <si>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</si>
  <si>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</si>
  <si>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</si>
  <si>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</si>
  <si>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</si>
  <si>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</si>
  <si>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</si>
  <si>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</si>
  <si>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</si>
  <si>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</si>
  <si>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</si>
  <si>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</si>
  <si>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</si>
  <si>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</si>
  <si>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</si>
  <si>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</si>
  <si>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</si>
  <si>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</si>
  <si>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</si>
  <si>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</si>
  <si>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</si>
  <si>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</si>
  <si>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</si>
  <si>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</si>
  <si>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</si>
  <si>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</si>
  <si>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</si>
  <si>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</si>
  <si>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</si>
  <si>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</si>
  <si>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</si>
  <si>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</si>
  <si>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</si>
  <si>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</si>
  <si>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</si>
  <si>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</si>
  <si>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</si>
  <si>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</si>
  <si>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</si>
  <si>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</si>
  <si>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</si>
  <si>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</si>
  <si>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</si>
  <si>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</si>
  <si>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</si>
  <si>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</si>
  <si>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</si>
  <si>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</si>
  <si>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</si>
  <si>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</si>
  <si>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</si>
  <si>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</si>
  <si>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</si>
  <si>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</si>
  <si>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</si>
  <si>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</si>
  <si>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</si>
  <si>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</si>
  <si>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</si>
  <si>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</si>
  <si>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</si>
  <si>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</si>
  <si>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</si>
  <si>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</si>
  <si>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</si>
  <si>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</si>
  <si>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</si>
  <si>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</si>
  <si>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</si>
  <si>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</si>
  <si>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</si>
  <si>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</si>
  <si>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</si>
  <si>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</si>
  <si>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</si>
  <si>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</si>
  <si>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</si>
  <si>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</si>
  <si>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</si>
  <si>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</si>
  <si>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</si>
  <si>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</si>
  <si>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</si>
  <si>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</si>
  <si>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</si>
  <si>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</si>
  <si>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</si>
  <si>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</si>
  <si>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</si>
  <si>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</si>
  <si>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</si>
  <si>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</si>
  <si>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</si>
  <si>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</si>
  <si>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</si>
  <si>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</si>
  <si>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</si>
  <si>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</si>
  <si>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</si>
  <si>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</si>
  <si>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</si>
  <si>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</si>
  <si>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</si>
  <si>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</si>
  <si>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</si>
  <si>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</si>
  <si>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</si>
  <si>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</si>
  <si>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</si>
  <si>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</si>
  <si>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</si>
  <si>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</si>
  <si>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</si>
  <si>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</si>
  <si>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</si>
  <si>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</si>
  <si>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</si>
  <si>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</si>
  <si>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</si>
  <si>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</si>
  <si>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</si>
  <si>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</si>
  <si>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</si>
  <si>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</si>
  <si>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</si>
  <si>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</si>
  <si>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</si>
  <si>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</si>
  <si>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</si>
  <si>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</si>
  <si>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</si>
  <si>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</si>
  <si>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</si>
  <si>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</si>
  <si>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</si>
  <si>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</si>
  <si>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</si>
  <si>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</si>
  <si>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</si>
  <si>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</si>
  <si>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</si>
  <si>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</si>
  <si>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</si>
  <si>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</si>
  <si>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</si>
  <si>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</si>
  <si>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</si>
  <si>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</si>
  <si>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</si>
  <si>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</si>
  <si>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</si>
  <si>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</si>
  <si>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</si>
  <si>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</si>
  <si>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</si>
  <si>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</si>
  <si>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</si>
  <si>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</si>
  <si>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</si>
  <si>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</si>
  <si>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</si>
  <si>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</si>
  <si>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</si>
  <si>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</si>
  <si>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</si>
  <si>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</si>
  <si>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</si>
  <si>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</si>
  <si>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</si>
  <si>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</si>
  <si>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</si>
  <si>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</si>
  <si>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</si>
  <si>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</si>
  <si>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</si>
  <si>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</si>
  <si>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</si>
  <si>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</si>
  <si>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</si>
  <si>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</si>
  <si>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</si>
  <si>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</si>
  <si>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</si>
  <si>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</si>
  <si>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</si>
  <si>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</si>
  <si>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</si>
  <si>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</si>
  <si>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</si>
  <si>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</si>
  <si>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</si>
  <si>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</si>
  <si>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</si>
  <si>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</si>
  <si>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</si>
  <si>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</si>
  <si>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</si>
  <si>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</si>
  <si>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</si>
  <si>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</si>
  <si>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</si>
  <si>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</si>
  <si>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</si>
  <si>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</si>
  <si>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</si>
  <si>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</si>
  <si>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</si>
  <si>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</si>
  <si>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</si>
  <si>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</si>
  <si>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</si>
  <si>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</si>
  <si>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</si>
  <si>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</si>
  <si>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</si>
  <si>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</si>
  <si>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</si>
  <si>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</si>
  <si>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</si>
  <si>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</si>
  <si>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</si>
  <si>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</si>
  <si>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</si>
  <si>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</si>
  <si>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</si>
  <si>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</si>
  <si>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</si>
  <si>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</si>
  <si>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</si>
  <si>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</si>
  <si>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</si>
  <si>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</si>
  <si>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</si>
  <si>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</si>
  <si>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</si>
  <si>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</si>
  <si>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</si>
  <si>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</si>
  <si>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</si>
  <si>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</si>
  <si>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</si>
  <si>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</si>
  <si>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</si>
  <si>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</si>
  <si>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</si>
  <si>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</si>
  <si>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</si>
  <si>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</si>
  <si>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</si>
  <si>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</si>
  <si>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</si>
  <si>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</si>
  <si>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</si>
  <si>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</si>
  <si>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</si>
  <si>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</si>
  <si>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</si>
  <si>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</si>
  <si>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</si>
  <si>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</si>
  <si>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</si>
  <si>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</si>
  <si>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</si>
  <si>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</si>
  <si>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</si>
  <si>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</si>
  <si>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</si>
  <si>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</si>
  <si>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</si>
  <si>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</si>
  <si>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</si>
  <si>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</si>
  <si>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</si>
  <si>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</si>
  <si>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</si>
  <si>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</si>
  <si>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</si>
  <si>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</si>
  <si>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</si>
  <si>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</si>
  <si>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</si>
  <si>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</si>
  <si>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</si>
  <si>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</si>
  <si>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</si>
  <si>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</si>
  <si>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</si>
  <si>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</si>
  <si>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</si>
  <si>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</si>
  <si>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</si>
  <si>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</si>
  <si>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</si>
  <si>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</si>
  <si>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</si>
  <si>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</si>
  <si>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</si>
  <si>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</si>
  <si>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</si>
  <si>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</si>
  <si>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</si>
  <si>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</si>
  <si>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</si>
  <si>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</si>
  <si>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</si>
  <si>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</si>
  <si>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</si>
  <si>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</si>
  <si>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</si>
  <si>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</si>
  <si>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</si>
  <si>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</si>
  <si>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</si>
  <si>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</si>
  <si>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</si>
  <si>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</si>
  <si>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</si>
  <si>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</si>
  <si>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</si>
  <si>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</si>
  <si>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</si>
  <si>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</si>
  <si>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</si>
  <si>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</si>
  <si>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</si>
  <si>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</si>
  <si>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</si>
  <si>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</si>
  <si>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</si>
  <si>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</si>
  <si>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</si>
  <si>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</si>
  <si>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</si>
  <si>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</si>
  <si>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</si>
  <si>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</si>
  <si>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</si>
  <si>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</si>
  <si>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</si>
  <si>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</si>
  <si>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</si>
  <si>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</si>
  <si>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</si>
  <si>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</si>
  <si>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</si>
  <si>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</si>
  <si>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</si>
  <si>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</si>
  <si>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</si>
  <si>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</si>
  <si>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</si>
  <si>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</si>
  <si>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</si>
  <si>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</si>
  <si>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</si>
  <si>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</si>
  <si>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</si>
  <si>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</si>
  <si>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</si>
  <si>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</si>
  <si>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</si>
  <si>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</si>
  <si>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</si>
  <si>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</si>
  <si>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</si>
  <si>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</si>
  <si>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</si>
  <si>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</si>
  <si>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</si>
  <si>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</si>
  <si>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</si>
  <si>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</si>
  <si>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</si>
  <si>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</si>
  <si>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</si>
  <si>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</si>
  <si>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</si>
  <si>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</si>
  <si>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</si>
  <si>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</si>
  <si>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</si>
  <si>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</si>
  <si>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</si>
  <si>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</si>
  <si>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</si>
  <si>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</si>
  <si>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</si>
  <si>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</si>
  <si>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</si>
  <si>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</si>
  <si>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</si>
  <si>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</si>
  <si>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</si>
  <si>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</si>
  <si>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</si>
  <si>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</si>
  <si>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</si>
  <si>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</si>
  <si>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</si>
  <si>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</si>
  <si>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</si>
  <si>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</si>
  <si>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</si>
  <si>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</si>
  <si>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</si>
  <si>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</si>
  <si>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</si>
  <si>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</si>
  <si>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</si>
  <si>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</si>
  <si>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</si>
  <si>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</si>
  <si>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</si>
  <si>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</si>
  <si>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</si>
  <si>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</si>
  <si>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</si>
  <si>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</si>
  <si>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</si>
  <si>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</si>
  <si>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</si>
  <si>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</si>
  <si>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</si>
  <si>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</si>
  <si>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</si>
  <si>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</si>
  <si>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</si>
  <si>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</si>
  <si>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</si>
  <si>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</si>
  <si>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</si>
  <si>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</si>
  <si>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</si>
  <si>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</si>
  <si>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</si>
  <si>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</si>
  <si>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</si>
  <si>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</si>
  <si>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</si>
  <si>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</si>
  <si>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</si>
  <si>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</si>
  <si>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</si>
  <si>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</si>
  <si>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</si>
  <si>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</si>
  <si>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</si>
  <si>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</si>
  <si>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</si>
  <si>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</si>
  <si>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</si>
  <si>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</si>
  <si>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</si>
  <si>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</si>
  <si>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</si>
  <si>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</si>
  <si>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</si>
  <si>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</si>
  <si>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</si>
  <si>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</si>
  <si>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</si>
  <si>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</si>
  <si>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</si>
  <si>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</si>
  <si>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</si>
  <si>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</si>
  <si>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</si>
  <si>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</si>
  <si>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</si>
  <si>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</si>
  <si>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</si>
  <si>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</si>
  <si>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</si>
  <si>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</si>
  <si>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</si>
  <si>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</si>
  <si>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</si>
  <si>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</si>
  <si>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</si>
  <si>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</si>
  <si>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</si>
  <si>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</si>
  <si>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</si>
  <si>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</si>
  <si>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</si>
  <si>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</si>
  <si>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</si>
  <si>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</si>
  <si>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</si>
  <si>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</si>
  <si>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</si>
  <si>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</si>
  <si>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</si>
  <si>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</si>
  <si>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</si>
  <si>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</si>
  <si>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</si>
  <si>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</si>
  <si>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</si>
  <si>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</si>
  <si>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</si>
  <si>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</si>
  <si>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</si>
  <si>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</si>
  <si>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</si>
  <si>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</si>
  <si>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</si>
  <si>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</si>
  <si>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</si>
  <si>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</si>
  <si>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</si>
  <si>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</si>
  <si>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</si>
  <si>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</si>
  <si>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</si>
  <si>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</si>
  <si>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</si>
  <si>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</si>
  <si>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</si>
  <si>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</si>
  <si>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</si>
  <si>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</si>
  <si>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</si>
  <si>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</si>
  <si>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</si>
  <si>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</si>
  <si>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</si>
  <si>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</si>
  <si>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</si>
  <si>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</si>
  <si>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</si>
  <si>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</si>
  <si>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</si>
  <si>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</si>
  <si>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</si>
  <si>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</si>
  <si>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</si>
  <si>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</si>
  <si>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</si>
  <si>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</si>
  <si>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</si>
  <si>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</si>
  <si>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</si>
  <si>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</si>
  <si>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</si>
  <si>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</si>
  <si>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</si>
  <si>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</si>
  <si>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</si>
  <si>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</si>
  <si>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</si>
  <si>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</si>
  <si>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</si>
  <si>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</si>
  <si>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</si>
  <si>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</si>
  <si>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</si>
  <si>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</si>
  <si>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</si>
  <si>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</si>
  <si>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</si>
  <si>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</si>
  <si>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</si>
  <si>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</si>
  <si>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</si>
  <si>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</si>
  <si>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</si>
  <si>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</si>
  <si>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</si>
  <si>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</si>
  <si>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</si>
  <si>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</si>
  <si>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</si>
  <si>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</si>
  <si>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</si>
  <si>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</si>
  <si>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</si>
  <si>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</si>
  <si>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</si>
  <si>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</si>
  <si>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</si>
  <si>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</si>
  <si>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</si>
  <si>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</si>
  <si>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</si>
  <si>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</si>
  <si>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</si>
  <si>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</si>
  <si>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</si>
  <si>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</si>
  <si>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</si>
  <si>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</si>
  <si>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</si>
  <si>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</si>
  <si>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</si>
  <si>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</si>
  <si>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</si>
  <si>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</si>
  <si>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</si>
  <si>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</si>
  <si>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</si>
  <si>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</si>
  <si>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</si>
  <si>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</si>
  <si>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</si>
  <si>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</si>
  <si>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</si>
  <si>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</si>
  <si>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</si>
  <si>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</si>
  <si>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</si>
  <si>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</si>
  <si>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</si>
  <si>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</si>
  <si>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</si>
  <si>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</si>
  <si>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</si>
  <si>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</si>
  <si>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</si>
  <si>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</si>
  <si>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</si>
  <si>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</si>
  <si>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</si>
  <si>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</si>
  <si>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</si>
  <si>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</si>
  <si>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</si>
  <si>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</si>
  <si>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</si>
  <si>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</si>
  <si>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</si>
  <si>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</si>
  <si>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</si>
  <si>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</si>
  <si>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</si>
  <si>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</si>
  <si>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</si>
  <si>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</si>
  <si>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</si>
  <si>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</si>
  <si>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</si>
  <si>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</si>
  <si>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</si>
  <si>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</si>
  <si>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</si>
  <si>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</si>
  <si>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</si>
  <si>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</si>
  <si>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</si>
  <si>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</si>
  <si>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</si>
  <si>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</si>
  <si>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</si>
  <si>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</si>
  <si>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</si>
  <si>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</si>
  <si>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</si>
  <si>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</si>
  <si>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</si>
  <si>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</si>
  <si>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</si>
  <si>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</si>
  <si>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</si>
  <si>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</si>
  <si>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</si>
  <si>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</si>
  <si>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</si>
  <si>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</si>
  <si>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</si>
  <si>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</si>
  <si>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</si>
  <si>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</si>
  <si>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</si>
  <si>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</si>
  <si>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</si>
  <si>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</si>
  <si>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</si>
  <si>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</si>
  <si>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</si>
  <si>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</si>
  <si>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</si>
  <si>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</si>
  <si>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</si>
  <si>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</si>
  <si>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</si>
  <si>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</si>
  <si>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</si>
  <si>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</si>
  <si>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</si>
  <si>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</si>
  <si>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</si>
  <si>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</si>
  <si>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</si>
  <si>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</si>
  <si>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</si>
  <si>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</si>
  <si>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</si>
  <si>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</si>
  <si>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</si>
  <si>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</si>
  <si>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</si>
  <si>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</si>
  <si>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</si>
  <si>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</si>
  <si>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</si>
  <si>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</si>
  <si>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</si>
  <si>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</si>
  <si>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</si>
  <si>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</si>
  <si>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</si>
  <si>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</si>
  <si>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</si>
  <si>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</si>
  <si>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</si>
  <si>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</si>
  <si>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</si>
  <si>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</si>
  <si>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</si>
  <si>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</si>
  <si>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</si>
  <si>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</si>
  <si>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</si>
  <si>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</si>
  <si>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</si>
  <si>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</si>
  <si>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</si>
  <si>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</si>
  <si>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</si>
  <si>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</si>
  <si>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</si>
  <si>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</si>
  <si>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</si>
  <si>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</si>
  <si>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</si>
  <si>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</si>
  <si>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</si>
  <si>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</si>
  <si>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</si>
  <si>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</si>
  <si>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</si>
  <si>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</si>
  <si>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</si>
  <si>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</si>
  <si>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</si>
  <si>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</si>
  <si>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</si>
  <si>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</si>
  <si>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</si>
  <si>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</si>
  <si>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</si>
  <si>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</si>
  <si>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</si>
  <si>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</si>
  <si>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</si>
  <si>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</si>
  <si>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</si>
  <si>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</si>
  <si>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</si>
  <si>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</si>
  <si>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</si>
  <si>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</si>
  <si>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</si>
  <si>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</si>
  <si>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</si>
  <si>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</si>
  <si>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</si>
  <si>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</si>
  <si>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</si>
  <si>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</si>
  <si>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</si>
  <si>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</si>
  <si>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</si>
  <si>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</si>
  <si>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</si>
  <si>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</si>
  <si>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</si>
  <si>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</si>
  <si>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</si>
  <si>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</si>
  <si>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</si>
  <si>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</si>
  <si>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</si>
  <si>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</si>
  <si>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</si>
  <si>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</si>
  <si>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</si>
  <si>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</si>
  <si>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</si>
  <si>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</si>
  <si>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</si>
  <si>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</si>
  <si>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</si>
  <si>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</si>
  <si>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</si>
  <si>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</si>
  <si>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</si>
  <si>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</si>
  <si>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</si>
  <si>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</si>
  <si>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</si>
  <si>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</si>
  <si>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</si>
  <si>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</si>
  <si>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</si>
  <si>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</si>
  <si>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</si>
  <si>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</si>
  <si>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</si>
  <si>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</si>
  <si>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</si>
  <si>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</si>
  <si>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</si>
  <si>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</si>
  <si>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</si>
  <si>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</si>
  <si>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</si>
  <si>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</si>
  <si>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</si>
  <si>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</si>
  <si>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</si>
  <si>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</si>
  <si>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</si>
  <si>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</si>
  <si>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</si>
  <si>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</si>
  <si>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</si>
  <si>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</si>
  <si>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</si>
  <si>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</si>
  <si>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</si>
  <si>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</si>
  <si>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</si>
  <si>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</si>
  <si>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</si>
  <si>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</si>
  <si>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</si>
  <si>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</si>
  <si>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</si>
  <si>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</si>
  <si>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</si>
  <si>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</si>
  <si>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</si>
  <si>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</si>
  <si>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</si>
  <si>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</si>
  <si>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</si>
  <si>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</si>
  <si>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</si>
  <si>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</si>
  <si>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</si>
  <si>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</si>
  <si>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</si>
  <si>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</si>
  <si>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</si>
  <si>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</si>
  <si>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</si>
  <si>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</si>
  <si>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</si>
  <si>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</si>
  <si>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</si>
  <si>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</si>
  <si>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</si>
  <si>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</si>
  <si>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</si>
  <si>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</si>
  <si>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</si>
  <si>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</si>
  <si>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</si>
  <si>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</si>
  <si>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</si>
  <si>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</si>
  <si>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</si>
  <si>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</si>
  <si>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</si>
  <si>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</si>
  <si>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</si>
  <si>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</si>
  <si>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</si>
  <si>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</si>
  <si>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</si>
  <si>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</si>
  <si>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</si>
  <si>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</si>
  <si>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</si>
  <si>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</si>
  <si>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</si>
  <si>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</si>
  <si>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</si>
  <si>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</si>
  <si>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</si>
  <si>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</si>
  <si>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</si>
  <si>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</si>
  <si>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</si>
  <si>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</si>
  <si>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</si>
  <si>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</si>
  <si>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</si>
  <si>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</si>
  <si>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</si>
  <si>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</si>
  <si>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</si>
  <si>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</si>
  <si>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</si>
  <si>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</si>
  <si>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</si>
  <si>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</si>
  <si>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</si>
  <si>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</si>
  <si>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</si>
  <si>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</si>
  <si>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</si>
  <si>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</si>
  <si>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</si>
  <si>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</si>
  <si>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</si>
  <si>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</si>
  <si>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</si>
  <si>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</si>
  <si>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</si>
  <si>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</si>
  <si>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</si>
  <si>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</si>
  <si>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</si>
  <si>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</si>
  <si>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</si>
  <si>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</si>
  <si>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</si>
  <si>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</si>
  <si>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</si>
  <si>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</si>
  <si>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</si>
  <si>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</si>
  <si>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</si>
  <si>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</si>
  <si>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</si>
  <si>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</si>
  <si>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</si>
  <si>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</si>
  <si>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</si>
  <si>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</si>
  <si>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</si>
  <si>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</si>
  <si>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</si>
  <si>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</si>
  <si>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</si>
  <si>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</si>
  <si>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</si>
  <si>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</si>
  <si>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</si>
  <si>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</si>
  <si>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</si>
  <si>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</si>
  <si>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</si>
  <si>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</si>
  <si>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</si>
  <si>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</si>
  <si>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</si>
  <si>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</si>
  <si>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</si>
  <si>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</si>
  <si>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</si>
  <si>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</si>
  <si>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</si>
  <si>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</si>
  <si>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</si>
  <si>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</si>
  <si>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</si>
  <si>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</si>
  <si>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</si>
  <si>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</si>
  <si>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</si>
  <si>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</si>
  <si>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</si>
  <si>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</si>
  <si>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</si>
  <si>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</si>
  <si>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</si>
  <si>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</si>
  <si>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</si>
  <si>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</si>
  <si>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</si>
  <si>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</si>
  <si>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</si>
  <si>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</si>
  <si>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</si>
  <si>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</si>
  <si>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</si>
  <si>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</si>
  <si>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</si>
  <si>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</si>
  <si>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</si>
  <si>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</si>
  <si>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</si>
  <si>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</si>
  <si>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</si>
  <si>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</si>
  <si>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</si>
  <si>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</si>
  <si>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</si>
  <si>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</si>
  <si>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</si>
  <si>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</si>
  <si>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</si>
  <si>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</si>
  <si>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</si>
  <si>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</si>
  <si>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</si>
  <si>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</si>
  <si>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</si>
  <si>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</si>
  <si>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</si>
  <si>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</si>
  <si>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</si>
  <si>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</si>
  <si>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</si>
  <si>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</si>
  <si>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</si>
  <si>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</si>
  <si>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</si>
  <si>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</si>
  <si>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</si>
  <si>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</si>
  <si>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</si>
  <si>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</si>
  <si>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</si>
  <si>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</si>
  <si>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</si>
  <si>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</si>
  <si>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</si>
  <si>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</si>
  <si>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</si>
  <si>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</si>
  <si>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</si>
  <si>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</si>
  <si>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</si>
  <si>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</si>
  <si>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</si>
  <si>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</si>
  <si>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</si>
  <si>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</si>
  <si>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</si>
  <si>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</si>
  <si>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</si>
  <si>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</si>
  <si>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</si>
  <si>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</si>
  <si>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</si>
  <si>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</si>
  <si>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</si>
  <si>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</si>
  <si>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</si>
  <si>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</si>
  <si>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</si>
  <si>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</si>
  <si>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</si>
  <si>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</si>
  <si>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</si>
  <si>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</si>
  <si>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</si>
  <si>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</si>
  <si>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</si>
  <si>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</si>
  <si>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</si>
  <si>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</si>
  <si>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</si>
  <si>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</si>
  <si>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</si>
  <si>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</si>
  <si>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</si>
  <si>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</si>
  <si>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</si>
  <si>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</si>
  <si>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</si>
  <si>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</si>
  <si>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</si>
  <si>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</si>
  <si>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</si>
  <si>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</si>
  <si>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</si>
  <si>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</si>
  <si>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</si>
  <si>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</si>
  <si>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</si>
  <si>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</si>
  <si>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</si>
  <si>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</si>
  <si>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</si>
  <si>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</si>
  <si>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</si>
  <si>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</si>
  <si>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</si>
  <si>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</si>
  <si>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</si>
  <si>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</si>
  <si>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</si>
  <si>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</si>
  <si>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</si>
  <si>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</si>
  <si>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</si>
  <si>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</si>
  <si>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</si>
  <si>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</si>
  <si>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</si>
  <si>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</si>
  <si>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</si>
  <si>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</si>
  <si>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</si>
  <si>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</si>
  <si>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</si>
  <si>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</si>
  <si>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</si>
  <si>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</si>
  <si>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</si>
  <si>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</si>
  <si>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</si>
  <si>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</si>
  <si>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</si>
  <si>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</si>
  <si>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</si>
  <si>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</si>
  <si>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</si>
  <si>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</si>
  <si>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</si>
  <si>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</si>
  <si>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</si>
  <si>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</si>
  <si>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</si>
  <si>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</si>
  <si>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</si>
  <si>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</si>
  <si>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</si>
  <si>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</si>
  <si>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</si>
  <si>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</si>
  <si>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</si>
  <si>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</si>
  <si>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</si>
  <si>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</si>
  <si>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</si>
  <si>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</si>
  <si>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</si>
  <si>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</si>
  <si>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</si>
  <si>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</si>
  <si>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</si>
  <si>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</si>
  <si>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</si>
  <si>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</si>
  <si>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</si>
  <si>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</si>
  <si>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</si>
  <si>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</si>
  <si>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</si>
  <si>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</si>
  <si>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</si>
  <si>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</si>
  <si>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</si>
  <si>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</si>
  <si>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</si>
  <si>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</si>
  <si>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</si>
  <si>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</si>
  <si>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</si>
  <si>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</si>
  <si>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</si>
  <si>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</si>
  <si>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</si>
  <si>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</si>
  <si>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</si>
  <si>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</si>
  <si>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</si>
  <si>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</si>
  <si>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</si>
  <si>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</si>
  <si>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</si>
  <si>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</si>
  <si>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</si>
  <si>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</si>
  <si>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</si>
  <si>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</si>
  <si>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</si>
  <si>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</si>
  <si>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</si>
  <si>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</si>
  <si>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</si>
  <si>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</si>
  <si>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</si>
  <si>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</si>
  <si>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</si>
  <si>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</si>
  <si>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</si>
  <si>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</si>
  <si>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</si>
  <si>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</si>
  <si>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</si>
  <si>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</si>
  <si>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</si>
  <si>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</si>
  <si>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</si>
  <si>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</si>
  <si>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</si>
  <si>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</si>
  <si>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</si>
  <si>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</si>
  <si>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</si>
  <si>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</si>
  <si>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</si>
  <si>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</si>
  <si>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</si>
  <si>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</si>
  <si>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</si>
  <si>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</si>
  <si>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</si>
  <si>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</si>
  <si>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</si>
  <si>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</si>
  <si>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</si>
  <si>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</si>
  <si>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</si>
  <si>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</si>
  <si>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</si>
  <si>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</si>
  <si>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</si>
  <si>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</si>
  <si>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</si>
  <si>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</si>
  <si>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</si>
  <si>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</si>
  <si>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</si>
  <si>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</si>
  <si>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</si>
  <si>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</si>
  <si>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</si>
  <si>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</si>
  <si>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</si>
  <si>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</si>
  <si>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</si>
  <si>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</si>
  <si>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</si>
  <si>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</si>
  <si>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</si>
  <si>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</si>
  <si>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</si>
  <si>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</si>
  <si>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</si>
  <si>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</si>
  <si>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</si>
  <si>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</si>
  <si>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</si>
  <si>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</si>
  <si>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</si>
  <si>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</si>
  <si>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</si>
  <si>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</si>
  <si>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</si>
  <si>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</si>
  <si>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</si>
  <si>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</si>
  <si>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</si>
  <si>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</si>
  <si>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</si>
  <si>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</si>
  <si>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</si>
  <si>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</si>
  <si>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</si>
  <si>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</si>
  <si>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</si>
  <si>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</si>
  <si>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</si>
  <si>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</si>
  <si>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</si>
  <si>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</si>
  <si>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</si>
  <si>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</si>
  <si>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</si>
  <si>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</si>
  <si>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</si>
  <si>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</si>
  <si>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</si>
  <si>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</si>
  <si>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</si>
  <si>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</si>
  <si>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</si>
  <si>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</si>
  <si>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</si>
  <si>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</si>
  <si>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</si>
  <si>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</si>
  <si>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</si>
  <si>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</si>
  <si>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</si>
  <si>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</si>
  <si>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</si>
  <si>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</si>
  <si>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</si>
  <si>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</si>
  <si>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</si>
  <si>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</si>
  <si>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</si>
  <si>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</si>
  <si>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</si>
  <si>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</si>
  <si>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</si>
  <si>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</si>
  <si>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</si>
  <si>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</si>
  <si>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</si>
  <si>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</si>
  <si>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</si>
  <si>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</si>
  <si>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</si>
  <si>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</si>
  <si>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</si>
  <si>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</si>
  <si>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</si>
  <si>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</si>
  <si>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</si>
  <si>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</si>
  <si>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</si>
  <si>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</si>
  <si>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</si>
  <si>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</si>
  <si>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</si>
  <si>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</si>
  <si>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</si>
  <si>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</si>
  <si>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</si>
  <si>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</si>
  <si>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</si>
  <si>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</si>
  <si>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</si>
  <si>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</si>
  <si>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</si>
  <si>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</si>
  <si>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</si>
  <si>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</si>
  <si>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</si>
  <si>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</si>
  <si>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</si>
  <si>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</si>
  <si>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</si>
  <si>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</si>
  <si>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</si>
  <si>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</si>
  <si>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</si>
  <si>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</si>
  <si>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</si>
  <si>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</si>
  <si>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</si>
  <si>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</si>
  <si>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</si>
  <si>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</si>
  <si>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</si>
  <si>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</si>
  <si>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</si>
  <si>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</si>
  <si>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</si>
  <si>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</si>
  <si>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</si>
  <si>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</si>
  <si>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</si>
  <si>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</si>
  <si>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</si>
  <si>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</si>
  <si>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</si>
  <si>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</si>
  <si>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</si>
  <si>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</si>
  <si>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</si>
  <si>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</si>
  <si>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</si>
  <si>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</si>
  <si>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</si>
  <si>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</si>
  <si>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</si>
  <si>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</si>
  <si>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</si>
  <si>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</si>
  <si>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</si>
  <si>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</si>
  <si>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</si>
  <si>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</si>
  <si>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</si>
  <si>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</si>
  <si>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</si>
  <si>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</si>
  <si>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</si>
  <si>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</si>
  <si>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</si>
  <si>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</si>
  <si>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</si>
  <si>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</si>
  <si>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</si>
  <si>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</si>
  <si>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</si>
  <si>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</si>
  <si>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</si>
  <si>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</si>
  <si>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</si>
  <si>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</si>
  <si>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</si>
  <si>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</si>
  <si>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</si>
  <si>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</si>
  <si>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</si>
  <si>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</si>
  <si>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</si>
  <si>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</si>
  <si>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</si>
  <si>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</si>
  <si>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</si>
  <si>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</si>
  <si>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</si>
  <si>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</si>
  <si>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</si>
  <si>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</si>
  <si>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</si>
  <si>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</si>
  <si>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</si>
  <si>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</si>
  <si>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</si>
  <si>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</si>
  <si>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</si>
  <si>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</si>
  <si>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</si>
  <si>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</si>
  <si>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</si>
  <si>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</si>
  <si>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</si>
  <si>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</si>
  <si>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</si>
  <si>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</si>
  <si>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</si>
  <si>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</si>
  <si>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</si>
  <si>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</si>
  <si>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</si>
  <si>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</si>
  <si>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</si>
  <si>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</si>
  <si>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</si>
  <si>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</si>
  <si>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</si>
  <si>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</si>
  <si>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</si>
  <si>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</si>
  <si>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</si>
  <si>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</si>
  <si>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</si>
  <si>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</si>
  <si>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</si>
  <si>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</si>
  <si>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</si>
  <si>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</si>
  <si>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</si>
  <si>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</si>
  <si>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</si>
  <si>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</si>
  <si>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</si>
  <si>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</si>
  <si>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</si>
  <si>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</si>
  <si>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</si>
  <si>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</si>
  <si>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</si>
  <si>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</si>
  <si>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</si>
  <si>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</si>
  <si>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</si>
  <si>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</si>
  <si>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</si>
  <si>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</si>
  <si>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</si>
  <si>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</si>
  <si>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</si>
  <si>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</si>
  <si>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</si>
  <si>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</si>
  <si>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</si>
  <si>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</si>
  <si>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</si>
  <si>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</si>
  <si>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</si>
  <si>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</si>
  <si>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</si>
  <si>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</si>
  <si>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</si>
  <si>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</si>
  <si>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</si>
  <si>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</si>
  <si>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</si>
  <si>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</si>
  <si>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</si>
  <si>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</si>
  <si>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</si>
  <si>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</si>
  <si>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</si>
  <si>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</si>
  <si>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</si>
  <si>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</si>
  <si>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</si>
  <si>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</si>
  <si>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</si>
  <si>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</si>
  <si>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</si>
  <si>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</si>
  <si>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</si>
  <si>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</si>
  <si>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</si>
  <si>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</si>
  <si>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</si>
  <si>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</si>
  <si>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</si>
  <si>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</si>
  <si>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</si>
  <si>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</si>
  <si>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</si>
  <si>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</si>
  <si>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</si>
  <si>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</si>
  <si>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</si>
  <si>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</si>
  <si>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</si>
  <si>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</si>
  <si>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</si>
  <si>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</si>
  <si>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</si>
  <si>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</si>
  <si>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</si>
  <si>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</si>
  <si>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</si>
  <si>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</si>
  <si>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</si>
  <si>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</si>
  <si>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</si>
  <si>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</si>
  <si>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</si>
  <si>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</si>
  <si>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</si>
  <si>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</si>
  <si>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</si>
  <si>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</si>
  <si>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</si>
  <si>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</si>
  <si>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</si>
  <si>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</si>
  <si>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</si>
  <si>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</si>
  <si>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</si>
  <si>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</si>
  <si>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</si>
  <si>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</si>
  <si>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</si>
  <si>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</si>
  <si>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</si>
  <si>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</si>
  <si>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</si>
  <si>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</si>
  <si>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</si>
  <si>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</si>
  <si>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</si>
  <si>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</si>
  <si>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</si>
  <si>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</si>
  <si>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</si>
  <si>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</si>
  <si>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</si>
  <si>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</si>
  <si>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</si>
  <si>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</si>
  <si>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</si>
  <si>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</si>
  <si>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</si>
  <si>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</si>
  <si>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</si>
  <si>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</si>
  <si>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</si>
  <si>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</si>
  <si>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</si>
  <si>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</si>
  <si>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</si>
  <si>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</si>
  <si>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</si>
  <si>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</si>
  <si>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</si>
  <si>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</si>
  <si>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</si>
  <si>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</si>
  <si>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</si>
  <si>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</si>
  <si>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</si>
  <si>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</si>
  <si>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</si>
  <si>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</si>
  <si>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</si>
  <si>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</si>
  <si>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</si>
  <si>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</si>
  <si>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</si>
  <si>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</si>
  <si>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</si>
  <si>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</si>
  <si>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</si>
  <si>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</si>
  <si>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</si>
  <si>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</si>
  <si>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</si>
  <si>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</si>
  <si>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</si>
  <si>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</si>
  <si>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</si>
  <si>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</si>
  <si>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</si>
  <si>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</si>
  <si>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</si>
  <si>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</si>
  <si>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</si>
  <si>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</si>
  <si>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</si>
  <si>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</si>
  <si>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</si>
  <si>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</si>
  <si>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</si>
  <si>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</si>
  <si>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</si>
  <si>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</si>
  <si>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</si>
  <si>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</si>
  <si>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</si>
  <si>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</si>
  <si>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</si>
  <si>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</si>
  <si>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</si>
  <si>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</si>
  <si>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</si>
  <si>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</si>
  <si>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</si>
  <si>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</si>
  <si>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</si>
  <si>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</si>
  <si>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</si>
  <si>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</si>
  <si>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</si>
  <si>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</si>
  <si>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</si>
  <si>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</si>
  <si>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</si>
  <si>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</si>
  <si>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</si>
  <si>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</si>
  <si>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</si>
  <si>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</si>
  <si>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</si>
  <si>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</si>
  <si>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</si>
  <si>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</si>
  <si>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</si>
  <si>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</si>
  <si>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</si>
  <si>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</si>
  <si>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</si>
  <si>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</si>
  <si>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</si>
  <si>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</si>
  <si>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</si>
  <si>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</si>
  <si>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</si>
  <si>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</si>
  <si>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</si>
  <si>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</si>
  <si>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</si>
  <si>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</si>
  <si>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</si>
  <si>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</si>
  <si>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</si>
  <si>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</si>
  <si>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</si>
  <si>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</si>
  <si>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</si>
  <si>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</si>
  <si>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</si>
  <si>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</si>
  <si>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</si>
  <si>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</si>
  <si>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</si>
  <si>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</si>
  <si>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</si>
  <si>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</si>
  <si>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</si>
  <si>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</si>
  <si>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</si>
  <si>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</si>
  <si>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</si>
  <si>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</si>
  <si>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</si>
  <si>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</si>
  <si>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</si>
  <si>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</si>
  <si>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</si>
  <si>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</si>
  <si>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</si>
  <si>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</si>
  <si>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</si>
  <si>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</si>
  <si>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</si>
  <si>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</si>
  <si>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</si>
  <si>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</si>
  <si>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</si>
  <si>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</si>
  <si>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</si>
  <si>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</si>
  <si>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</si>
  <si>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</si>
  <si>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</si>
  <si>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</si>
  <si>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</si>
  <si>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</si>
  <si>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</si>
  <si>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</si>
  <si>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</si>
  <si>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</si>
  <si>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</si>
  <si>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</si>
  <si>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</si>
  <si>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</si>
  <si>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</si>
  <si>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</si>
  <si>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</si>
  <si>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</si>
  <si>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</si>
  <si>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</si>
  <si>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</si>
  <si>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</si>
  <si>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</si>
  <si>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</si>
  <si>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</si>
  <si>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</si>
  <si>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</si>
  <si>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</si>
  <si>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</si>
  <si>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</si>
  <si>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</si>
  <si>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</si>
  <si>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</si>
  <si>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</si>
  <si>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</si>
  <si>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</si>
  <si>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</si>
  <si>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</si>
  <si>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</si>
  <si>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</si>
  <si>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</si>
  <si>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</si>
  <si>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</si>
  <si>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</si>
  <si>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</si>
  <si>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</si>
  <si>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</si>
  <si>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</si>
  <si>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</si>
  <si>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</si>
  <si>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</si>
  <si>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</si>
  <si>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</si>
  <si>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</si>
  <si>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</si>
  <si>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</si>
  <si>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</si>
  <si>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</si>
  <si>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</si>
  <si>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</si>
  <si>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</si>
  <si>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</si>
  <si>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</si>
  <si>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</si>
  <si>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</si>
  <si>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</si>
  <si>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</si>
  <si>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</si>
  <si>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</si>
  <si>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</si>
  <si>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</si>
  <si>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</si>
  <si>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</si>
  <si>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</si>
  <si>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</si>
  <si>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</si>
  <si>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</si>
  <si>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</si>
  <si>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</si>
  <si>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</si>
  <si>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</si>
  <si>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</si>
  <si>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</si>
  <si>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</si>
  <si>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</si>
  <si>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</si>
  <si>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</si>
  <si>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</si>
  <si>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</si>
  <si>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</si>
  <si>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</si>
  <si>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</si>
  <si>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</si>
  <si>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</si>
  <si>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</si>
  <si>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</si>
  <si>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</si>
  <si>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</si>
  <si>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</si>
  <si>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</si>
  <si>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</si>
  <si>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</si>
  <si>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</si>
  <si>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</si>
  <si>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</si>
  <si>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</si>
  <si>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</si>
  <si>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</si>
  <si>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</si>
  <si>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</si>
  <si>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</si>
  <si>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</si>
  <si>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</si>
  <si>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</si>
  <si>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</si>
  <si>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</si>
  <si>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</si>
  <si>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</si>
  <si>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</si>
  <si>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</si>
  <si>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</si>
  <si>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</si>
  <si>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</si>
  <si>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</si>
  <si>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</si>
  <si>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</si>
  <si>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</si>
  <si>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</si>
  <si>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</si>
  <si>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</si>
  <si>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</si>
  <si>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</si>
  <si>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</si>
  <si>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</si>
  <si>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</si>
  <si>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</si>
  <si>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</si>
  <si>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</si>
  <si>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</si>
  <si>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</si>
  <si>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</si>
  <si>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</si>
  <si>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</si>
  <si>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</si>
  <si>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</si>
  <si>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</si>
  <si>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</si>
  <si>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</si>
  <si>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</si>
  <si>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</si>
  <si>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</si>
  <si>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</si>
  <si>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</si>
  <si>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</si>
  <si>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</si>
  <si>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</si>
  <si>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</si>
  <si>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</si>
  <si>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</si>
  <si>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</si>
  <si>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</si>
  <si>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</si>
  <si>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</si>
  <si>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</si>
  <si>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</si>
  <si>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</si>
  <si>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</si>
  <si>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</si>
  <si>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</si>
  <si>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</si>
  <si>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</si>
  <si>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</si>
  <si>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</si>
  <si>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</si>
  <si>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</si>
  <si>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</si>
  <si>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</si>
  <si>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</si>
  <si>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</si>
  <si>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</si>
  <si>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</si>
  <si>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</si>
  <si>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</si>
  <si>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</si>
  <si>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</si>
  <si>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</si>
  <si>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</si>
  <si>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</si>
  <si>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</si>
  <si>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</si>
  <si>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</si>
  <si>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</si>
  <si>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</si>
  <si>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</si>
  <si>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</si>
  <si>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</si>
  <si>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</si>
  <si>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</si>
  <si>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</si>
  <si>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</si>
  <si>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</si>
  <si>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</si>
  <si>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</si>
  <si>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</si>
  <si>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</si>
  <si>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</si>
  <si>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</si>
  <si>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</si>
  <si>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</si>
  <si>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</si>
  <si>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</si>
  <si>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</si>
  <si>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</si>
  <si>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</si>
  <si>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</si>
  <si>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</si>
  <si>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</si>
  <si>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</si>
  <si>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</si>
  <si>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</si>
  <si>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</si>
  <si>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</si>
  <si>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</si>
  <si>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</si>
  <si>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</si>
  <si>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</si>
  <si>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</si>
  <si>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</si>
  <si>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</si>
  <si>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</si>
  <si>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</si>
  <si>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</si>
  <si>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</si>
  <si>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</si>
  <si>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</si>
  <si>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</si>
  <si>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</si>
  <si>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</si>
  <si>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</si>
  <si>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</si>
  <si>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</si>
  <si>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</si>
  <si>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</si>
  <si>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</si>
  <si>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</si>
  <si>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</si>
  <si>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</si>
  <si>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</si>
  <si>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</si>
  <si>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</si>
  <si>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</si>
  <si>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</si>
  <si>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</si>
  <si>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</si>
  <si>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</si>
  <si>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</si>
  <si>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</si>
  <si>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</si>
  <si>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</si>
  <si>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</si>
  <si>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</si>
  <si>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</si>
  <si>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</si>
  <si>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</si>
  <si>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</si>
  <si>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</si>
  <si>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</si>
  <si>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</si>
  <si>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</si>
  <si>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</si>
  <si>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</si>
  <si>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</si>
  <si>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</si>
  <si>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</si>
  <si>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</si>
  <si>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</si>
  <si>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</si>
  <si>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</si>
  <si>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</si>
  <si>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</si>
  <si>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</si>
  <si>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</si>
  <si>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</si>
  <si>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</si>
  <si>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</si>
  <si>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</si>
  <si>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</si>
  <si>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</si>
  <si>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</si>
  <si>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</si>
  <si>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</si>
  <si>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</si>
  <si>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</si>
  <si>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</si>
  <si>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</si>
  <si>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</si>
  <si>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</si>
  <si>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</si>
  <si>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</si>
  <si>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</si>
  <si>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</si>
  <si>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</si>
  <si>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</si>
  <si>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</si>
  <si>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</si>
  <si>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</si>
  <si>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</si>
  <si>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</si>
  <si>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</si>
  <si>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</si>
  <si>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</si>
  <si>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</si>
  <si>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</si>
  <si>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</si>
  <si>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</si>
  <si>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</si>
  <si>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</si>
  <si>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</si>
  <si>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</si>
  <si>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</si>
  <si>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</si>
  <si>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</si>
  <si>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</si>
  <si>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</si>
  <si>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</si>
  <si>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</si>
  <si>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</si>
  <si>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</si>
  <si>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</si>
  <si>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</si>
  <si>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</si>
  <si>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</si>
  <si>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</si>
  <si>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</si>
  <si>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</si>
  <si>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</si>
  <si>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</si>
  <si>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</si>
  <si>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</si>
  <si>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</si>
  <si>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</si>
  <si>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</si>
  <si>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</si>
  <si>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</si>
  <si>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</si>
  <si>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</si>
  <si>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</si>
  <si>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</si>
  <si>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</si>
  <si>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</si>
  <si>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</si>
  <si>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</si>
  <si>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</si>
  <si>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</si>
  <si>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</si>
  <si>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</si>
  <si>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</si>
  <si>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</si>
  <si>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</si>
  <si>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</si>
  <si>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</si>
  <si>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</si>
  <si>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</si>
  <si>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</si>
  <si>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</si>
  <si>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</si>
  <si>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</si>
  <si>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</si>
  <si>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</si>
  <si>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</si>
  <si>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</si>
  <si>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</si>
  <si>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</si>
  <si>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</si>
  <si>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</si>
  <si>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</si>
  <si>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</si>
  <si>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</si>
  <si>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</si>
  <si>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</si>
  <si>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</si>
  <si>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</si>
  <si>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</si>
  <si>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</si>
  <si>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</si>
  <si>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</si>
  <si>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</si>
  <si>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</si>
  <si>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</si>
  <si>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</si>
  <si>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</si>
  <si>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</si>
  <si>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</si>
  <si>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</si>
  <si>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</si>
  <si>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</si>
  <si>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</si>
  <si>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</si>
  <si>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</si>
  <si>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</si>
  <si>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</si>
  <si>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</si>
  <si>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</si>
  <si>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</si>
  <si>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</si>
  <si>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</si>
  <si>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</si>
  <si>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</si>
  <si>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</si>
  <si>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</si>
  <si>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</si>
  <si>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</si>
  <si>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</si>
  <si>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</si>
  <si>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</si>
  <si>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</si>
  <si>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</si>
  <si>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</si>
  <si>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</si>
  <si>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</si>
  <si>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</si>
  <si>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</si>
  <si>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</si>
  <si>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</si>
  <si>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</si>
  <si>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</si>
  <si>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</si>
  <si>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</si>
  <si>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</si>
  <si>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</si>
  <si>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</si>
  <si>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</si>
  <si>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</si>
  <si>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</si>
  <si>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</si>
  <si>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</si>
  <si>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</si>
  <si>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</si>
  <si>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</si>
  <si>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</si>
  <si>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</si>
  <si>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</si>
  <si>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</si>
  <si>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</si>
  <si>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</si>
  <si>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</si>
  <si>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</si>
  <si>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</si>
  <si>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</si>
  <si>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</si>
  <si>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</si>
  <si>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</si>
  <si>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</si>
  <si>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</si>
  <si>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</si>
  <si>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</si>
  <si>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</si>
  <si>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</si>
  <si>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</si>
  <si>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</si>
  <si>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</si>
  <si>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</si>
  <si>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</si>
  <si>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</si>
  <si>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</si>
  <si>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</si>
  <si>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</si>
  <si>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</si>
  <si>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</si>
  <si>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</si>
  <si>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</si>
  <si>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</si>
  <si>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</si>
  <si>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</si>
  <si>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</si>
  <si>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</si>
  <si>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</si>
  <si>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</si>
  <si>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</si>
  <si>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</si>
  <si>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</si>
  <si>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</si>
  <si>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</si>
  <si>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</si>
  <si>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</si>
  <si>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</si>
  <si>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</si>
  <si>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</si>
  <si>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</si>
  <si>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</si>
  <si>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</si>
  <si>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</si>
  <si>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</si>
  <si>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</si>
  <si>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</si>
  <si>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</si>
  <si>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</si>
  <si>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</si>
  <si>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</si>
  <si>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</si>
  <si>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</si>
  <si>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</si>
  <si>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</si>
  <si>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</si>
  <si>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</si>
  <si>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</si>
  <si>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</si>
  <si>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</si>
  <si>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</si>
  <si>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</si>
  <si>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</si>
  <si>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</si>
  <si>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</si>
  <si>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</si>
  <si>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</si>
  <si>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</si>
  <si>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</si>
  <si>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</si>
  <si>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</si>
  <si>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</si>
  <si>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</si>
  <si>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</si>
  <si>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</si>
  <si>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</si>
  <si>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</si>
  <si>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</si>
  <si>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</si>
  <si>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</si>
  <si>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</si>
  <si>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</si>
  <si>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</si>
  <si>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</si>
  <si>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</si>
  <si>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</si>
  <si>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</si>
  <si>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</si>
  <si>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</si>
  <si>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</si>
  <si>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</si>
  <si>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</si>
  <si>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</si>
  <si>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</si>
  <si>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</si>
  <si>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</si>
  <si>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</si>
  <si>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</si>
  <si>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</si>
  <si>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</si>
  <si>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</si>
  <si>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</si>
  <si>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</si>
  <si>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</si>
  <si>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</si>
  <si>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</si>
  <si>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</si>
  <si>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</si>
  <si>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</si>
  <si>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</si>
  <si>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</si>
  <si>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</si>
  <si>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</si>
  <si>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</si>
  <si>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</si>
  <si>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</si>
  <si>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</si>
  <si>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</si>
  <si>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</si>
  <si>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</si>
  <si>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</si>
  <si>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</si>
  <si>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</si>
  <si>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</si>
  <si>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</si>
  <si>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</si>
  <si>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</si>
  <si>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</si>
  <si>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</si>
  <si>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</si>
  <si>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</si>
  <si>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</si>
  <si>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</si>
  <si>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</si>
  <si>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</si>
  <si>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</si>
  <si>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</si>
  <si>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</si>
  <si>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</si>
  <si>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</si>
  <si>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</si>
  <si>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</si>
  <si>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</si>
  <si>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</si>
  <si>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</si>
  <si>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</si>
  <si>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</si>
  <si>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</si>
  <si>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</si>
  <si>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</si>
  <si>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</si>
  <si>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</si>
  <si>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</si>
  <si>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</si>
  <si>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</si>
  <si>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</si>
  <si>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</si>
  <si>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</si>
  <si>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</si>
  <si>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</si>
  <si>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</si>
  <si>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</si>
  <si>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</si>
  <si>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</si>
  <si>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</si>
  <si>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</si>
  <si>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</si>
  <si>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</si>
  <si>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</si>
  <si>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</si>
  <si>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</si>
  <si>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</si>
  <si>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</si>
  <si>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</si>
  <si>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</si>
  <si>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</si>
  <si>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</si>
  <si>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</si>
  <si>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</si>
  <si>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</si>
  <si>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</si>
  <si>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</si>
  <si>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</si>
  <si>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</si>
  <si>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</si>
  <si>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</si>
  <si>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</si>
  <si>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</si>
  <si>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</si>
  <si>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</si>
  <si>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</si>
  <si>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</si>
  <si>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</si>
  <si>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</si>
  <si>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</si>
  <si>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</si>
  <si>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</si>
  <si>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</si>
  <si>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</si>
  <si>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</si>
  <si>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</si>
  <si>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</si>
  <si>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</si>
  <si>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</si>
  <si>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</si>
  <si>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</si>
  <si>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</si>
  <si>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</si>
  <si>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</si>
  <si>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</si>
  <si>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</si>
  <si>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</si>
  <si>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</si>
  <si>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</si>
  <si>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</si>
  <si>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</si>
  <si>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</si>
  <si>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</si>
  <si>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</si>
  <si>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</si>
  <si>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</si>
  <si>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</si>
  <si>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</si>
  <si>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</si>
  <si>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</si>
  <si>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</si>
  <si>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</si>
  <si>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</si>
  <si>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</si>
  <si>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</si>
  <si>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</si>
  <si>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</si>
  <si>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</si>
  <si>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</si>
  <si>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</si>
  <si>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</si>
  <si>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</si>
  <si>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</si>
  <si>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</si>
  <si>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</si>
  <si>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</si>
  <si>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</si>
  <si>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</si>
  <si>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</si>
  <si>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</si>
  <si>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</si>
  <si>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</si>
  <si>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</si>
  <si>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</si>
  <si>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</si>
  <si>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</si>
  <si>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</si>
  <si>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</si>
  <si>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</si>
  <si>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</si>
  <si>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</si>
  <si>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</si>
  <si>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</si>
  <si>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</si>
  <si>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</si>
  <si>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</si>
  <si>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</si>
  <si>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</si>
  <si>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</si>
  <si>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</si>
  <si>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</si>
  <si>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</si>
  <si>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</si>
  <si>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</si>
  <si>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</si>
  <si>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</si>
  <si>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</si>
  <si>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</si>
  <si>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</si>
  <si>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</si>
  <si>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</si>
  <si>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</si>
  <si>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</si>
  <si>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</si>
  <si>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</si>
  <si>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</si>
  <si>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</si>
  <si>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</si>
  <si>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</si>
  <si>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</si>
  <si>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</si>
  <si>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</si>
  <si>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</si>
  <si>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</si>
  <si>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</si>
  <si>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</si>
  <si>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</si>
  <si>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</si>
  <si>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</si>
  <si>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</si>
  <si>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</si>
  <si>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</si>
  <si>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</si>
  <si>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</si>
  <si>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</si>
  <si>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</si>
  <si>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</si>
  <si>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</si>
  <si>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</si>
  <si>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</si>
  <si>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</si>
  <si>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</si>
  <si>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</si>
  <si>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</si>
  <si>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</si>
  <si>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</si>
  <si>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</si>
  <si>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</si>
  <si>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</si>
  <si>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</si>
  <si>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</si>
  <si>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</si>
  <si>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</si>
  <si>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</si>
  <si>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</si>
  <si>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</si>
  <si>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</si>
  <si>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</si>
  <si>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</si>
  <si>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</si>
  <si>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</si>
  <si>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</si>
  <si>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</si>
  <si>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</si>
  <si>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</si>
  <si>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</si>
  <si>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</si>
  <si>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</si>
  <si>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</si>
  <si>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</si>
  <si>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</si>
  <si>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</si>
  <si>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</si>
  <si>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</si>
  <si>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</si>
  <si>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</si>
  <si>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</si>
  <si>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</si>
  <si>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</si>
  <si>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</si>
  <si>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</si>
  <si>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</si>
  <si>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</si>
  <si>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</si>
  <si>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</si>
  <si>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</si>
  <si>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</si>
  <si>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</si>
  <si>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</si>
  <si>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</si>
  <si>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</si>
  <si>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</si>
  <si>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</si>
  <si>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</si>
  <si>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</si>
  <si>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</si>
  <si>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</si>
  <si>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</si>
  <si>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</si>
  <si>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</si>
  <si>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</si>
  <si>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</si>
  <si>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</si>
  <si>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</si>
  <si>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</si>
  <si>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</si>
  <si>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</si>
  <si>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</si>
  <si>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</si>
  <si>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</si>
  <si>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</si>
  <si>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</si>
  <si>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</si>
  <si>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</si>
  <si>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</si>
  <si>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</si>
  <si>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</si>
  <si>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</si>
  <si>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</si>
  <si>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</si>
  <si>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</si>
  <si>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</si>
  <si>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</si>
  <si>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</si>
  <si>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</si>
  <si>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</si>
  <si>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</si>
  <si>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</si>
  <si>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</si>
  <si>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</si>
  <si>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</si>
  <si>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</si>
  <si>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</si>
  <si>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</si>
  <si>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</si>
  <si>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</si>
  <si>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</si>
  <si>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</si>
  <si>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</si>
  <si>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</si>
  <si>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</si>
  <si>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</si>
  <si>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</si>
  <si>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</si>
  <si>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</si>
  <si>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</si>
  <si>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</si>
  <si>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</si>
  <si>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</si>
  <si>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</si>
  <si>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</si>
  <si>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</si>
  <si>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</si>
  <si>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</si>
  <si>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</si>
  <si>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</si>
  <si>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</si>
  <si>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</si>
  <si>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</si>
  <si>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</si>
  <si>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</si>
  <si>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</si>
  <si>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</si>
  <si>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</si>
  <si>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</si>
  <si>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</si>
  <si>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</si>
  <si>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</si>
  <si>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</si>
  <si>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</si>
  <si>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</si>
  <si>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</si>
  <si>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</si>
  <si>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</si>
  <si>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</si>
  <si>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</si>
  <si>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</si>
  <si>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</si>
  <si>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</si>
  <si>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</si>
  <si>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</si>
  <si>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</si>
  <si>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</si>
  <si>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</si>
  <si>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</si>
  <si>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</si>
  <si>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</si>
  <si>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</si>
  <si>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</si>
  <si>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</si>
  <si>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</si>
  <si>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</si>
  <si>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</si>
  <si>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</si>
  <si>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</si>
  <si>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</si>
  <si>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</si>
  <si>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</si>
  <si>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</si>
  <si>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</si>
  <si>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</si>
  <si>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</si>
  <si>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</si>
  <si>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</si>
  <si>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</si>
  <si>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</si>
  <si>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</si>
  <si>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</si>
  <si>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</si>
  <si>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</si>
  <si>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</si>
  <si>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</si>
  <si>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</si>
  <si>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</si>
  <si>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</si>
  <si>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</si>
  <si>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</si>
  <si>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</si>
  <si>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</si>
  <si>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</si>
  <si>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</si>
  <si>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</si>
  <si>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</si>
  <si>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</si>
  <si>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</si>
  <si>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</si>
  <si>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</si>
  <si>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</si>
  <si>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</si>
  <si>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</si>
  <si>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</si>
  <si>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</si>
  <si>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</si>
  <si>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</si>
  <si>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</si>
  <si>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</si>
  <si>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</si>
  <si>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</si>
  <si>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</si>
  <si>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</si>
  <si>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</si>
  <si>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</si>
  <si>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</si>
  <si>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</si>
  <si>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</si>
  <si>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</si>
  <si>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</si>
  <si>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</si>
  <si>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</si>
  <si>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</si>
  <si>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</si>
  <si>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</si>
  <si>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</si>
  <si>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</si>
  <si>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</si>
  <si>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</si>
  <si>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</si>
  <si>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</si>
  <si>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</si>
  <si>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</si>
  <si>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</si>
  <si>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</si>
  <si>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</si>
  <si>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</si>
  <si>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</si>
  <si>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</si>
  <si>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</si>
  <si>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</si>
  <si>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</si>
  <si>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</si>
  <si>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</si>
  <si>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</si>
  <si>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</si>
  <si>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</si>
  <si>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</si>
  <si>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</si>
  <si>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</si>
  <si>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</si>
  <si>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</si>
  <si>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</si>
  <si>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</si>
  <si>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</si>
  <si>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</si>
  <si>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</si>
  <si>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</si>
  <si>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</si>
  <si>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</si>
  <si>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</si>
  <si>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</si>
  <si>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</si>
  <si>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</si>
  <si>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</si>
  <si>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</si>
  <si>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</si>
  <si>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</si>
  <si>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</si>
  <si>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</si>
  <si>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</si>
  <si>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</si>
  <si>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</si>
  <si>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</si>
  <si>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</si>
  <si>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</si>
  <si>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</si>
  <si>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</si>
  <si>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</si>
  <si>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</si>
  <si>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</si>
  <si>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</si>
  <si>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</si>
  <si>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</si>
  <si>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</si>
  <si>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</si>
  <si>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</si>
  <si>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</si>
  <si>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</si>
  <si>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</si>
  <si>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</si>
  <si>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</si>
  <si>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</si>
  <si>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</si>
  <si>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</si>
  <si>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</si>
  <si>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</si>
  <si>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</si>
  <si>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</si>
  <si>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</si>
  <si>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</si>
  <si>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</si>
  <si>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</si>
  <si>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</si>
  <si>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</si>
  <si>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</si>
  <si>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</si>
  <si>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</si>
  <si>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</si>
  <si>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</si>
  <si>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</si>
  <si>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</si>
  <si>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</si>
  <si>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</si>
  <si>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</si>
  <si>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</si>
  <si>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</si>
  <si>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</si>
  <si>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</si>
  <si>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</si>
  <si>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</si>
  <si>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</si>
  <si>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</si>
  <si>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</si>
  <si>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</si>
  <si>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</si>
  <si>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</si>
  <si>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</si>
  <si>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</si>
  <si>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</si>
  <si>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</si>
  <si>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</si>
  <si>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</si>
  <si>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</si>
  <si>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</si>
  <si>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</si>
  <si>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</si>
  <si>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</si>
  <si>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</si>
  <si>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</si>
  <si>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</si>
  <si>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</si>
  <si>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</si>
  <si>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</si>
  <si>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</si>
  <si>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</si>
  <si>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</si>
  <si>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</si>
  <si>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</si>
  <si>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</si>
  <si>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</si>
  <si>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</si>
  <si>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</si>
  <si>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</si>
  <si>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</si>
  <si>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</si>
  <si>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</si>
  <si>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</si>
  <si>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</si>
  <si>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</si>
  <si>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</si>
  <si>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</si>
  <si>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</si>
  <si>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</si>
  <si>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</si>
  <si>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</si>
  <si>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</si>
  <si>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</si>
  <si>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</si>
  <si>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</si>
  <si>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</si>
  <si>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</si>
  <si>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</si>
  <si>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</si>
  <si>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</si>
  <si>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</si>
  <si>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</si>
  <si>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</si>
  <si>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</si>
  <si>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</si>
  <si>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</si>
  <si>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</si>
  <si>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</si>
  <si>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</si>
  <si>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</si>
  <si>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</si>
  <si>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</si>
  <si>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</si>
  <si>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</si>
  <si>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</si>
  <si>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</si>
  <si>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</si>
  <si>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</si>
  <si>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</si>
  <si>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</si>
  <si>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</si>
  <si>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</si>
  <si>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</si>
  <si>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</si>
  <si>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</si>
  <si>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</si>
  <si>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</si>
  <si>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</si>
  <si>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</si>
  <si>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</si>
  <si>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</si>
  <si>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</si>
  <si>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</si>
  <si>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</si>
  <si>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</si>
  <si>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</si>
  <si>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</si>
  <si>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</si>
  <si>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</si>
  <si>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</si>
  <si>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</si>
  <si>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</si>
  <si>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</si>
  <si>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</si>
  <si>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</si>
  <si>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</si>
  <si>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</si>
  <si>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</si>
  <si>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</si>
  <si>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</si>
  <si>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</si>
  <si>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</si>
  <si>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</si>
  <si>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</si>
  <si>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</si>
  <si>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</si>
  <si>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</si>
  <si>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</si>
  <si>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</si>
  <si>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</si>
  <si>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</si>
  <si>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</si>
  <si>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</si>
  <si>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</si>
  <si>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</si>
  <si>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</si>
  <si>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</si>
  <si>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</si>
  <si>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</si>
  <si>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</si>
  <si>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</si>
  <si>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</si>
  <si>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</si>
  <si>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</si>
  <si>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</si>
  <si>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</si>
  <si>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</si>
  <si>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</si>
  <si>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</si>
  <si>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</si>
  <si>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</si>
  <si>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</si>
  <si>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</si>
  <si>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</si>
  <si>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</si>
  <si>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</si>
  <si>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</si>
  <si>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</si>
  <si>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</si>
  <si>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</si>
  <si>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</si>
  <si>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</si>
  <si>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</si>
  <si>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</si>
  <si>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</si>
  <si>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</si>
  <si>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</si>
  <si>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</si>
  <si>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</si>
  <si>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</si>
  <si>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</si>
  <si>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</si>
  <si>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</si>
  <si>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</si>
  <si>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</si>
  <si>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</si>
  <si>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</si>
  <si>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</si>
  <si>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</si>
  <si>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</si>
  <si>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</si>
  <si>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</si>
  <si>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</si>
  <si>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</si>
  <si>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</si>
  <si>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</si>
  <si>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</si>
  <si>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</si>
  <si>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</si>
  <si>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</si>
  <si>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</si>
  <si>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</si>
  <si>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</si>
  <si>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</si>
  <si>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</si>
  <si>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</si>
  <si>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</si>
  <si>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</si>
  <si>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</si>
  <si>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</si>
  <si>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</si>
  <si>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</si>
  <si>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</si>
  <si>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</si>
  <si>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</si>
  <si>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</si>
  <si>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</si>
  <si>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</si>
  <si>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</si>
  <si>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</si>
  <si>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</si>
  <si>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</si>
  <si>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</si>
  <si>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</si>
  <si>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</si>
  <si>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</si>
  <si>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</si>
  <si>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</si>
  <si>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</si>
  <si>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</si>
  <si>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</si>
  <si>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</si>
  <si>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</si>
  <si>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</si>
  <si>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</si>
  <si>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</si>
  <si>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</si>
  <si>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</si>
  <si>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</si>
  <si>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</si>
  <si>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</si>
  <si>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</si>
  <si>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</si>
  <si>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</si>
  <si>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</si>
  <si>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</si>
  <si>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</si>
  <si>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</si>
  <si>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</si>
  <si>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</si>
  <si>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</si>
  <si>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</si>
  <si>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</si>
  <si>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</si>
  <si>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</si>
  <si>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</si>
  <si>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</si>
  <si>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</si>
  <si>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</si>
  <si>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</si>
  <si>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</si>
  <si>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</si>
  <si>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</si>
  <si>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</si>
  <si>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</si>
  <si>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</si>
  <si>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</si>
  <si>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</si>
  <si>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</si>
  <si>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</si>
  <si>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</si>
  <si>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</si>
  <si>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</si>
  <si>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</si>
  <si>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</si>
  <si>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</si>
  <si>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</si>
  <si>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</si>
  <si>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</si>
  <si>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</si>
  <si>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</si>
  <si>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</si>
  <si>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</si>
  <si>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</si>
  <si>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</si>
  <si>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</si>
  <si>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</si>
  <si>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</si>
  <si>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</si>
  <si>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</si>
  <si>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</si>
  <si>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</si>
  <si>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</si>
  <si>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</si>
  <si>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</si>
  <si>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</si>
  <si>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</si>
  <si>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</si>
  <si>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</si>
  <si>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</si>
  <si>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</si>
  <si>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</si>
  <si>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</si>
  <si>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</si>
  <si>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</si>
  <si>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</si>
  <si>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</si>
  <si>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</si>
  <si>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</si>
  <si>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</si>
  <si>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</si>
  <si>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</si>
  <si>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</si>
  <si>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</si>
  <si>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</si>
  <si>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</si>
  <si>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</si>
  <si>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</si>
  <si>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</si>
  <si>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</si>
  <si>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</si>
  <si>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</si>
  <si>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</si>
  <si>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</si>
  <si>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</si>
  <si>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</si>
  <si>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</si>
  <si>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</si>
  <si>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</si>
  <si>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</si>
  <si>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</si>
  <si>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</si>
  <si>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</si>
  <si>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</si>
  <si>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</si>
  <si>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</si>
  <si>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</si>
  <si>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</si>
  <si>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</si>
  <si>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</si>
  <si>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</si>
  <si>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</si>
  <si>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</si>
  <si>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</si>
  <si>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</si>
  <si>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</si>
  <si>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</si>
  <si>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</si>
  <si>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</si>
  <si>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</si>
  <si>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</si>
  <si>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</si>
  <si>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</si>
  <si>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</si>
  <si>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</si>
  <si>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</si>
  <si>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</si>
  <si>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</si>
  <si>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</si>
  <si>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</si>
  <si>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</si>
  <si>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</si>
  <si>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</si>
  <si>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</si>
  <si>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</si>
  <si>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</si>
  <si>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</si>
  <si>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</si>
  <si>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</si>
  <si>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</si>
  <si>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</si>
  <si>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</si>
  <si>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</si>
  <si>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</si>
  <si>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</si>
  <si>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</si>
  <si>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</si>
  <si>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</si>
  <si>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</si>
  <si>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</si>
  <si>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</si>
  <si>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</si>
  <si>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</si>
  <si>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</si>
  <si>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</si>
  <si>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</si>
  <si>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</si>
  <si>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</si>
  <si>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</si>
  <si>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</si>
  <si>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</si>
  <si>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</si>
  <si>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</si>
  <si>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</si>
  <si>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</si>
  <si>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</si>
  <si>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</si>
  <si>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</si>
  <si>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</si>
  <si>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</si>
  <si>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</si>
  <si>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</si>
  <si>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</si>
  <si>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</si>
  <si>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</si>
  <si>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</si>
  <si>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</si>
  <si>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</si>
  <si>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</si>
  <si>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</si>
  <si>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</si>
  <si>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</si>
  <si>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</si>
  <si>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</si>
  <si>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</si>
  <si>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</si>
  <si>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</si>
  <si>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</si>
  <si>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</si>
  <si>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</si>
  <si>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</si>
  <si>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</si>
  <si>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</si>
  <si>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</si>
  <si>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</si>
  <si>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</si>
  <si>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</si>
  <si>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</si>
  <si>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</si>
  <si>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</si>
  <si>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</si>
  <si>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</si>
  <si>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</si>
  <si>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</si>
  <si>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</si>
  <si>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</si>
  <si>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</si>
  <si>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</si>
  <si>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</si>
  <si>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</si>
  <si>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</si>
  <si>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</si>
  <si>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</si>
  <si>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</si>
  <si>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</si>
  <si>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</si>
  <si>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</si>
  <si>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</si>
  <si>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</si>
  <si>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</si>
  <si>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</si>
  <si>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</si>
  <si>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</si>
  <si>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</si>
  <si>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</si>
  <si>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</si>
  <si>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</si>
  <si>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</si>
  <si>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</si>
  <si>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</si>
  <si>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</si>
  <si>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</si>
  <si>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</si>
  <si>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</si>
  <si>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</si>
  <si>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</si>
  <si>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</si>
  <si>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</si>
  <si>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</si>
  <si>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</si>
  <si>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</si>
  <si>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</si>
  <si>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</si>
  <si>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</si>
  <si>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</si>
  <si>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</si>
  <si>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</si>
  <si>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</si>
  <si>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</si>
  <si>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</si>
  <si>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</si>
  <si>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</si>
  <si>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</si>
  <si>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</si>
  <si>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</si>
  <si>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</si>
  <si>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</si>
  <si>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</si>
  <si>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</si>
  <si>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</si>
  <si>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</si>
  <si>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</si>
  <si>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</si>
  <si>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</si>
  <si>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</si>
  <si>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</si>
  <si>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</si>
  <si>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</si>
  <si>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</si>
  <si>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</si>
  <si>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</si>
  <si>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</si>
  <si>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</si>
  <si>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</si>
  <si>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</si>
  <si>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</si>
  <si>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</si>
  <si>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</si>
  <si>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</si>
  <si>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</si>
  <si>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</si>
  <si>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</si>
  <si>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</si>
  <si>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</si>
  <si>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</si>
  <si>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</si>
  <si>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</si>
  <si>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</si>
  <si>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</si>
  <si>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</si>
  <si>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</si>
  <si>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</si>
  <si>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</si>
  <si>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</si>
  <si>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</si>
  <si>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</si>
  <si>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</si>
  <si>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</si>
  <si>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</si>
  <si>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</si>
  <si>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</si>
  <si>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</si>
  <si>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</si>
  <si>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</si>
  <si>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</si>
  <si>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</si>
  <si>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</si>
  <si>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</si>
  <si>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</si>
  <si>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</si>
  <si>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</si>
  <si>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</si>
  <si>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</si>
  <si>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</si>
  <si>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</si>
  <si>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</si>
  <si>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</si>
  <si>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</si>
  <si>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</si>
  <si>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</si>
  <si>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</si>
  <si>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</si>
  <si>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</si>
  <si>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</si>
  <si>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</si>
  <si>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</si>
  <si>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</si>
  <si>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</si>
  <si>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</si>
  <si>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</si>
  <si>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</si>
  <si>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</si>
  <si>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</si>
  <si>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</si>
  <si>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</si>
  <si>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</si>
  <si>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</si>
  <si>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</si>
  <si>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</si>
  <si>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</si>
  <si>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</si>
  <si>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</si>
  <si>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</si>
  <si>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</si>
  <si>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</si>
  <si>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</si>
  <si>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</si>
  <si>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</si>
  <si>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</si>
  <si>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</si>
  <si>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</si>
  <si>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</si>
  <si>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</si>
  <si>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</si>
  <si>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</si>
  <si>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</si>
  <si>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</si>
  <si>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</si>
  <si>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</si>
  <si>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</si>
  <si>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</si>
  <si>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</si>
  <si>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</si>
  <si>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</si>
  <si>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</si>
  <si>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</si>
  <si>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</si>
  <si>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</si>
  <si>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</si>
  <si>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</si>
  <si>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</si>
  <si>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</si>
  <si>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</si>
  <si>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</si>
  <si>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</si>
  <si>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</si>
  <si>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</si>
  <si>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</si>
  <si>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</si>
  <si>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</si>
  <si>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</si>
  <si>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</si>
  <si>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</si>
  <si>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</si>
  <si>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</si>
  <si>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</si>
  <si>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</si>
  <si>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</si>
  <si>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</si>
  <si>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</si>
  <si>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</si>
  <si>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</si>
  <si>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</si>
  <si>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</si>
  <si>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</si>
  <si>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</si>
  <si>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</si>
  <si>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</si>
  <si>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</si>
  <si>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</si>
  <si>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</si>
  <si>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</si>
  <si>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</si>
  <si>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</si>
  <si>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</si>
  <si>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</si>
  <si>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</si>
  <si>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</si>
  <si>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</si>
  <si>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</si>
  <si>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</si>
  <si>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</si>
  <si>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</si>
  <si>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</si>
  <si>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</si>
  <si>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</si>
  <si>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</si>
  <si>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</si>
  <si>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</si>
  <si>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</si>
  <si>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</si>
  <si>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</si>
  <si>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</si>
  <si>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</si>
  <si>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</si>
  <si>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</si>
  <si>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</si>
  <si>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</si>
  <si>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</si>
  <si>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</si>
  <si>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</si>
  <si>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</si>
  <si>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</si>
  <si>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</si>
  <si>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</si>
  <si>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</si>
  <si>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</si>
  <si>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</si>
  <si>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</si>
  <si>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</si>
  <si>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</si>
  <si>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</si>
  <si>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</si>
  <si>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</si>
  <si>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</si>
  <si>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</si>
  <si>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</si>
  <si>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</si>
  <si>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</si>
  <si>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</si>
  <si>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</si>
  <si>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</si>
  <si>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</si>
  <si>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</si>
  <si>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</si>
  <si>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</si>
  <si>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</si>
  <si>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</si>
  <si>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</si>
  <si>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</si>
  <si>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</si>
  <si>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</si>
  <si>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</si>
  <si>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</si>
  <si>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</si>
  <si>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</si>
  <si>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</si>
  <si>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</si>
  <si>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</si>
  <si>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</si>
  <si>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</si>
  <si>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</si>
  <si>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</si>
  <si>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</si>
  <si>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</si>
  <si>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</si>
  <si>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</si>
  <si>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</si>
  <si>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</si>
  <si>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</si>
  <si>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</si>
  <si>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</si>
  <si>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</si>
  <si>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</si>
  <si>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</si>
  <si>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</si>
  <si>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</si>
  <si>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</si>
  <si>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</si>
  <si>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</si>
  <si>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</si>
  <si>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</si>
  <si>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</si>
  <si>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</si>
  <si>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</si>
  <si>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</si>
  <si>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</si>
  <si>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</si>
  <si>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</si>
  <si>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</si>
  <si>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</si>
  <si>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</si>
  <si>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</si>
  <si>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</si>
  <si>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</si>
  <si>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</si>
  <si>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</si>
  <si>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</si>
  <si>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</si>
  <si>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</si>
  <si>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</si>
  <si>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</si>
  <si>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</si>
  <si>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</si>
  <si>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</si>
  <si>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</si>
  <si>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</si>
  <si>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</si>
  <si>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</si>
  <si>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</si>
  <si>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</si>
  <si>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</si>
  <si>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</si>
  <si>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</si>
  <si>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</si>
  <si>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</si>
  <si>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</si>
  <si>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</si>
  <si>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</si>
  <si>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</si>
  <si>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</si>
  <si>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</si>
  <si>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</si>
  <si>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</si>
  <si>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</si>
  <si>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</si>
  <si>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</si>
  <si>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</si>
  <si>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</si>
  <si>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</si>
  <si>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</si>
  <si>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</si>
  <si>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</si>
  <si>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</si>
  <si>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</si>
  <si>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</si>
  <si>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</si>
  <si>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</si>
  <si>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</si>
  <si>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</si>
  <si>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</si>
  <si>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</si>
  <si>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</si>
  <si>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</si>
  <si>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</si>
  <si>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</si>
  <si>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</si>
  <si>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</si>
  <si>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</si>
  <si>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</si>
  <si>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</si>
  <si>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</si>
  <si>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</si>
  <si>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</si>
  <si>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</si>
  <si>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</si>
  <si>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</si>
  <si>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</si>
  <si>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</si>
  <si>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</si>
  <si>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</si>
  <si>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</si>
  <si>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</si>
  <si>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</si>
  <si>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</si>
  <si>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</si>
  <si>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</si>
  <si>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</si>
  <si>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</si>
  <si>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</si>
  <si>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</si>
  <si>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</si>
  <si>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</si>
  <si>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</si>
  <si>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</si>
  <si>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</si>
  <si>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</si>
  <si>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</si>
  <si>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</si>
  <si>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</si>
  <si>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</si>
  <si>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</si>
  <si>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</si>
  <si>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</si>
  <si>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</si>
  <si>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</si>
  <si>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</si>
  <si>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</si>
  <si>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</si>
  <si>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</si>
  <si>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</si>
  <si>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</si>
  <si>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</si>
  <si>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</si>
  <si>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</si>
  <si>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</si>
  <si>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</si>
  <si>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</si>
  <si>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</si>
  <si>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</si>
  <si>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</si>
  <si>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</si>
  <si>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</si>
  <si>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</si>
  <si>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</si>
  <si>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</si>
  <si>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</si>
  <si>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</si>
  <si>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</si>
  <si>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</si>
  <si>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</si>
  <si>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</si>
  <si>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</si>
  <si>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</si>
  <si>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</si>
  <si>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</si>
  <si>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</si>
  <si>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</si>
  <si>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</si>
  <si>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</si>
  <si>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</si>
  <si>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</si>
  <si>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</si>
  <si>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</si>
  <si>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</si>
  <si>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</si>
  <si>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</si>
  <si>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</si>
  <si>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</si>
  <si>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</si>
  <si>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</si>
  <si>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</si>
  <si>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</si>
  <si>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</si>
  <si>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</si>
  <si>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</si>
  <si>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</si>
  <si>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</si>
  <si>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</si>
  <si>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</si>
  <si>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</si>
  <si>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</si>
  <si>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</si>
  <si>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</si>
  <si>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</si>
  <si>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</si>
  <si>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</si>
  <si>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</si>
  <si>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</si>
  <si>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</si>
  <si>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</si>
  <si>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</si>
  <si>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</si>
  <si>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</si>
  <si>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</si>
  <si>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</si>
  <si>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</si>
  <si>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</si>
  <si>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</si>
  <si>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</si>
  <si>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</si>
  <si>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</si>
  <si>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</si>
  <si>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</si>
  <si>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</si>
  <si>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</si>
  <si>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</si>
  <si>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</si>
  <si>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</si>
  <si>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</si>
  <si>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</si>
  <si>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</si>
  <si>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</si>
  <si>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</si>
  <si>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</si>
  <si>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</si>
  <si>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</si>
  <si>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</si>
  <si>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</si>
  <si>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</si>
  <si>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</si>
  <si>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</si>
  <si>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</si>
  <si>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</si>
  <si>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</si>
  <si>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</si>
  <si>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</si>
  <si>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</si>
  <si>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</si>
  <si>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</si>
  <si>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</si>
  <si>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</si>
  <si>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</si>
  <si>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</si>
  <si>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</si>
  <si>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</si>
  <si>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</si>
  <si>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</si>
  <si>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</si>
  <si>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</si>
  <si>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</si>
  <si>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</si>
  <si>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</si>
  <si>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</si>
  <si>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</si>
  <si>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</si>
  <si>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</si>
  <si>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</si>
  <si>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</si>
  <si>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</si>
  <si>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</si>
  <si>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</si>
  <si>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</si>
  <si>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</si>
  <si>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</si>
  <si>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</si>
  <si>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</si>
  <si>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</si>
  <si>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</si>
  <si>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</si>
  <si>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</si>
  <si>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</si>
  <si>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</si>
  <si>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</si>
  <si>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</si>
  <si>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</si>
  <si>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</si>
  <si>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</si>
  <si>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</si>
  <si>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</si>
  <si>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</si>
  <si>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</si>
  <si>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</si>
  <si>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</si>
  <si>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</si>
  <si>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</si>
  <si>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</si>
  <si>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</si>
  <si>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</si>
  <si>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</si>
  <si>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</si>
  <si>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</si>
  <si>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</si>
  <si>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</si>
  <si>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</si>
  <si>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</si>
  <si>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</si>
  <si>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</si>
  <si>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</si>
  <si>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</si>
  <si>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</si>
  <si>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</si>
  <si>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</si>
  <si>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</si>
  <si>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</si>
  <si>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</si>
  <si>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</si>
  <si>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</si>
  <si>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</si>
  <si>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</si>
  <si>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</si>
  <si>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</si>
  <si>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</si>
  <si>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</si>
  <si>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</si>
  <si>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</si>
  <si>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</si>
  <si>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</si>
  <si>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</si>
  <si>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</si>
  <si>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</si>
  <si>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</si>
  <si>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</si>
  <si>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</si>
  <si>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</si>
  <si>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</si>
  <si>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</si>
  <si>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</si>
  <si>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</si>
  <si>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</si>
  <si>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</si>
  <si>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</si>
  <si>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</si>
  <si>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</si>
  <si>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</si>
  <si>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</si>
  <si>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</si>
  <si>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</si>
  <si>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</si>
  <si>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</si>
  <si>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</si>
  <si>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</si>
  <si>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</si>
  <si>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</si>
  <si>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</si>
  <si>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</si>
  <si>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</si>
  <si>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</si>
  <si>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</si>
  <si>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</si>
  <si>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</si>
  <si>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</si>
  <si>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</si>
  <si>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</si>
  <si>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</si>
  <si>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</si>
  <si>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</si>
  <si>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</si>
  <si>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</si>
  <si>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</si>
  <si>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</si>
  <si>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</si>
  <si>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</si>
  <si>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</si>
  <si>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</si>
  <si>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</si>
  <si>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</si>
  <si>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</si>
  <si>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</si>
  <si>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</si>
  <si>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</si>
  <si>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</si>
  <si>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</si>
  <si>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</si>
  <si>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</si>
  <si>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</si>
  <si>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</si>
  <si>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</si>
  <si>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</si>
  <si>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</si>
  <si>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</si>
  <si>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</si>
  <si>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</si>
  <si>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</si>
  <si>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</si>
  <si>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</si>
  <si>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</si>
  <si>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</si>
  <si>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</si>
  <si>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</si>
  <si>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</si>
  <si>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</si>
  <si>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</si>
  <si>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</si>
  <si>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</si>
  <si>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</si>
  <si>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</si>
  <si>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</si>
  <si>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</si>
  <si>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</si>
  <si>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</si>
  <si>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</si>
  <si>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</si>
  <si>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</si>
  <si>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</si>
  <si>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</si>
  <si>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</si>
  <si>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</si>
  <si>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</si>
  <si>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</si>
  <si>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</si>
  <si>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</si>
  <si>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</si>
  <si>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</si>
  <si>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</si>
  <si>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</si>
  <si>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</si>
  <si>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</si>
  <si>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</si>
  <si>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</si>
  <si>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</si>
  <si>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</si>
  <si>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</si>
  <si>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</si>
  <si>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</si>
  <si>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</si>
  <si>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</si>
  <si>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</si>
  <si>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</si>
  <si>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</si>
  <si>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</si>
  <si>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</si>
  <si>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</si>
  <si>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</si>
  <si>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</si>
  <si>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</si>
  <si>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</si>
  <si>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</si>
  <si>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</si>
  <si>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</si>
  <si>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</si>
  <si>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</si>
  <si>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</si>
  <si>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</si>
  <si>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</si>
  <si>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</si>
  <si>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</si>
  <si>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</si>
  <si>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</si>
  <si>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</si>
  <si>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</si>
  <si>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</si>
  <si>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</si>
  <si>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</si>
  <si>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</si>
  <si>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</si>
  <si>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</si>
  <si>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</si>
  <si>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</si>
  <si>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</si>
  <si>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</si>
  <si>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</si>
  <si>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</si>
  <si>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</si>
  <si>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</si>
  <si>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</si>
  <si>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</si>
  <si>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</si>
  <si>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</si>
  <si>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</si>
  <si>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</si>
  <si>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</si>
  <si>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</si>
  <si>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</si>
  <si>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</si>
  <si>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</si>
  <si>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</si>
  <si>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</si>
  <si>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</si>
  <si>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</si>
  <si>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</si>
  <si>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</si>
  <si>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</si>
  <si>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</si>
  <si>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</si>
  <si>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</si>
  <si>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</si>
  <si>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</si>
  <si>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</si>
  <si>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</si>
  <si>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</si>
  <si>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</si>
  <si>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</si>
  <si>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</si>
  <si>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</si>
  <si>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</si>
  <si>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</si>
  <si>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</si>
  <si>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</si>
  <si>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</si>
  <si>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</si>
  <si>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</si>
  <si>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</si>
  <si>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</si>
  <si>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</si>
  <si>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</si>
  <si>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</si>
  <si>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</si>
  <si>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</si>
  <si>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</si>
  <si>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</si>
  <si>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</si>
  <si>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</si>
  <si>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</si>
  <si>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</si>
  <si>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</si>
  <si>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</si>
  <si>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</si>
  <si>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</si>
  <si>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</si>
  <si>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</si>
  <si>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</si>
  <si>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</si>
  <si>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</si>
  <si>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</si>
  <si>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</si>
  <si>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</si>
  <si>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</si>
  <si>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</si>
  <si>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</si>
  <si>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</si>
  <si>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</si>
  <si>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</si>
  <si>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</si>
  <si>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</si>
  <si>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</si>
  <si>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</si>
  <si>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</si>
  <si>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</si>
  <si>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</si>
  <si>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</si>
  <si>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</si>
  <si>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</si>
  <si>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</si>
  <si>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</si>
  <si>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</si>
  <si>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</si>
  <si>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</si>
  <si>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</si>
  <si>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</si>
  <si>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</si>
  <si>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</si>
  <si>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</si>
  <si>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</si>
  <si>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</si>
  <si>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</si>
  <si>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</si>
  <si>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</si>
  <si>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</si>
  <si>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</si>
  <si>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</si>
  <si>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</si>
  <si>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</si>
  <si>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</si>
  <si>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</si>
  <si>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</si>
  <si>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</si>
  <si>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</si>
  <si>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</si>
  <si>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</si>
  <si>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</si>
  <si>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</si>
  <si>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</si>
  <si>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</si>
  <si>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</si>
  <si>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</si>
  <si>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</si>
  <si>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</si>
  <si>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</si>
  <si>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</si>
  <si>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</si>
  <si>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</si>
  <si>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</si>
  <si>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</si>
  <si>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</si>
  <si>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</si>
  <si>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</si>
  <si>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</si>
  <si>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</si>
  <si>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</si>
  <si>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</si>
  <si>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</si>
  <si>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</si>
  <si>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</si>
  <si>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</si>
  <si>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</si>
  <si>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</si>
  <si>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</si>
  <si>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</si>
  <si>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</si>
  <si>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</si>
  <si>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</si>
  <si>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</si>
  <si>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</si>
  <si>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</si>
  <si>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</si>
  <si>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</si>
  <si>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</si>
  <si>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</si>
  <si>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</si>
  <si>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</si>
  <si>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</si>
  <si>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</si>
  <si>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</si>
  <si>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</si>
  <si>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</si>
  <si>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</si>
  <si>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</si>
  <si>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</si>
  <si>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</si>
  <si>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</si>
  <si>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</si>
  <si>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</si>
  <si>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</si>
  <si>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</si>
  <si>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</si>
  <si>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</si>
  <si>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</si>
  <si>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</si>
  <si>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</si>
  <si>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</si>
  <si>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</si>
  <si>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</si>
  <si>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</si>
  <si>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</si>
  <si>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</si>
  <si>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</si>
  <si>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</si>
  <si>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</si>
  <si>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</si>
  <si>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</si>
  <si>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</si>
  <si>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</si>
  <si>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</si>
  <si>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</si>
  <si>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</si>
  <si>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</si>
  <si>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</si>
  <si>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</si>
  <si>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</si>
  <si>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</si>
  <si>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</si>
  <si>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</si>
  <si>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</si>
  <si>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</si>
  <si>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</si>
  <si>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</si>
  <si>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</si>
  <si>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</si>
  <si>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</si>
  <si>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</si>
  <si>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</si>
  <si>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</si>
  <si>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</si>
  <si>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</si>
  <si>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</si>
  <si>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</si>
  <si>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</si>
  <si>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</si>
  <si>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</si>
  <si>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</si>
  <si>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</si>
  <si>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</si>
  <si>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</si>
  <si>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</si>
  <si>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</si>
  <si>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</si>
  <si>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</si>
  <si>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</si>
  <si>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</si>
  <si>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</si>
  <si>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</si>
  <si>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</si>
  <si>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</si>
  <si>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</si>
  <si>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</si>
  <si>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</si>
  <si>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</si>
  <si>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</si>
  <si>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</si>
  <si>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</si>
  <si>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</si>
  <si>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</si>
  <si>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</si>
  <si>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</si>
  <si>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</si>
  <si>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</si>
  <si>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</si>
  <si>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</si>
  <si>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</si>
  <si>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</si>
  <si>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</si>
  <si>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</si>
  <si>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</si>
  <si>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</si>
  <si>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</si>
  <si>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</si>
  <si>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</si>
  <si>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</si>
  <si>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</si>
  <si>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</si>
  <si>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</si>
  <si>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</si>
  <si>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</si>
  <si>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</si>
  <si>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</si>
  <si>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</si>
  <si>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</si>
  <si>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</si>
  <si>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</si>
  <si>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</si>
  <si>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</si>
  <si>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</si>
  <si>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</si>
  <si>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</si>
  <si>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</si>
  <si>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</si>
  <si>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</si>
  <si>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</si>
  <si>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</si>
  <si>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</si>
  <si>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</si>
  <si>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</si>
  <si>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</si>
  <si>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</si>
  <si>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</si>
  <si>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</si>
  <si>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</si>
  <si>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</si>
  <si>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</si>
  <si>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</si>
  <si>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</si>
  <si>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</si>
  <si>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</si>
  <si>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</si>
  <si>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</si>
  <si>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</si>
  <si>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</si>
  <si>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</si>
  <si>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</si>
  <si>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</si>
  <si>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</si>
  <si>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</si>
  <si>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</si>
  <si>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</si>
  <si>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</si>
  <si>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</si>
  <si>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</si>
  <si>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</si>
  <si>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</si>
  <si>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</si>
  <si>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</si>
  <si>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</si>
  <si>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</si>
  <si>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</si>
  <si>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</si>
  <si>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</si>
  <si>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</si>
  <si>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</si>
  <si>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</si>
  <si>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</si>
  <si>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</si>
  <si>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</si>
  <si>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</si>
  <si>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</si>
  <si>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</si>
  <si>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</si>
  <si>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</si>
  <si>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</si>
  <si>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</si>
  <si>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</si>
  <si>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</si>
  <si>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</si>
  <si>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</si>
  <si>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</si>
  <si>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</si>
  <si>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</si>
  <si>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</si>
  <si>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</si>
  <si>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</si>
  <si>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</si>
  <si>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</si>
  <si>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</si>
  <si>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</si>
  <si>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</si>
  <si>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</si>
  <si>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</si>
  <si>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</si>
  <si>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</si>
  <si>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</si>
  <si>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</si>
  <si>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</si>
  <si>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</si>
  <si>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</si>
  <si>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</si>
  <si>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</si>
  <si>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</si>
  <si>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</si>
  <si>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</si>
  <si>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</si>
  <si>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</si>
  <si>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</si>
  <si>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</si>
  <si>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</si>
  <si>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</si>
  <si>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</si>
  <si>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</si>
  <si>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</si>
  <si>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</si>
  <si>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</si>
  <si>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</si>
  <si>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</si>
  <si>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</si>
  <si>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</si>
  <si>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</si>
  <si>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</si>
  <si>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</si>
  <si>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</si>
  <si>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</si>
  <si>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</si>
  <si>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</si>
  <si>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</si>
  <si>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</si>
  <si>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</si>
  <si>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</si>
  <si>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</si>
  <si>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</si>
  <si>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</si>
  <si>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</si>
  <si>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</si>
  <si>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</si>
  <si>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</si>
  <si>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</si>
  <si>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</si>
  <si>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</si>
  <si>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</si>
  <si>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</si>
  <si>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</si>
  <si>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</si>
  <si>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</si>
  <si>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</si>
  <si>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</si>
  <si>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</si>
  <si>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</si>
  <si>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</si>
  <si>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</si>
  <si>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</si>
  <si>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</si>
  <si>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</si>
  <si>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</si>
  <si>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</si>
  <si>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</si>
  <si>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</si>
  <si>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</si>
  <si>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</si>
  <si>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</si>
  <si>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</si>
  <si>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</si>
  <si>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</si>
  <si>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</si>
  <si>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</si>
  <si>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</si>
  <si>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</si>
  <si>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</si>
  <si>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</si>
  <si>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</si>
  <si>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</si>
  <si>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</si>
  <si>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</si>
  <si>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</si>
  <si>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</si>
  <si>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</si>
  <si>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</si>
  <si>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</si>
  <si>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</si>
  <si>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</si>
  <si>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</si>
  <si>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</si>
  <si>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</si>
  <si>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</si>
  <si>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</si>
  <si>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</si>
  <si>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</si>
  <si>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</si>
  <si>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</si>
  <si>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</si>
  <si>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</si>
  <si>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</si>
  <si>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</si>
  <si>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</si>
  <si>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</si>
  <si>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</si>
  <si>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</si>
  <si>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</si>
  <si>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</si>
  <si>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</si>
  <si>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</si>
  <si>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</si>
  <si>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</si>
  <si>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</si>
  <si>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</si>
  <si>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</si>
  <si>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</si>
  <si>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</si>
  <si>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</si>
  <si>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</si>
  <si>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</si>
  <si>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</si>
  <si>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</si>
  <si>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</si>
  <si>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</si>
  <si>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</si>
  <si>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</si>
  <si>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</si>
  <si>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</si>
  <si>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</si>
  <si>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</si>
  <si>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</si>
  <si>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</si>
  <si>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</si>
  <si>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</si>
  <si>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</si>
  <si>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</si>
  <si>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</si>
  <si>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</si>
  <si>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</si>
  <si>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</si>
  <si>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</si>
  <si>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</si>
  <si>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</si>
  <si>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</si>
  <si>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</si>
  <si>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</si>
  <si>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</si>
  <si>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</si>
  <si>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</si>
  <si>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</si>
  <si>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</si>
  <si>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</si>
  <si>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</si>
  <si>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</si>
  <si>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</si>
  <si>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</si>
  <si>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</si>
  <si>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</si>
  <si>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</si>
  <si>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</si>
  <si>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</si>
  <si>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</si>
  <si>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</si>
  <si>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</si>
  <si>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</si>
  <si>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</si>
  <si>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</si>
  <si>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</si>
  <si>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</si>
  <si>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</si>
  <si>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</si>
  <si>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</si>
  <si>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</si>
  <si>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</si>
  <si>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</si>
  <si>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</si>
  <si>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</si>
  <si>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</si>
  <si>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</si>
  <si>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</si>
  <si>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</si>
  <si>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</si>
  <si>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</si>
  <si>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</si>
  <si>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</si>
  <si>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</si>
  <si>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</si>
  <si>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</si>
  <si>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</si>
  <si>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</si>
  <si>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</si>
  <si>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</si>
  <si>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</si>
  <si>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</si>
  <si>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</si>
  <si>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</si>
  <si>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</si>
  <si>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</si>
  <si>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</si>
  <si>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</si>
  <si>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</si>
  <si>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</si>
  <si>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</si>
  <si>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</si>
  <si>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</si>
  <si>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</si>
  <si>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</si>
  <si>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</si>
  <si>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</si>
  <si>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</si>
  <si>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</si>
  <si>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</si>
  <si>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</si>
  <si>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</si>
  <si>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</si>
  <si>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</si>
  <si>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</si>
  <si>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</si>
  <si>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</si>
  <si>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</si>
  <si>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</si>
  <si>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</si>
  <si>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</si>
  <si>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</si>
  <si>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</si>
  <si>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</si>
  <si>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</si>
  <si>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</si>
  <si>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</si>
  <si>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</si>
  <si>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</si>
  <si>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</si>
  <si>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</si>
  <si>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</si>
  <si>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</si>
  <si>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</si>
  <si>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</si>
  <si>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</si>
  <si>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</si>
  <si>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</si>
  <si>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</si>
  <si>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</si>
  <si>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</si>
  <si>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</si>
  <si>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</si>
  <si>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</si>
  <si>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</si>
  <si>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</si>
  <si>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</si>
  <si>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</si>
  <si>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</si>
  <si>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</si>
  <si>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</si>
  <si>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</si>
  <si>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</si>
  <si>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</si>
  <si>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</si>
  <si>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</si>
  <si>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</si>
  <si>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</si>
  <si>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</si>
  <si>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</si>
  <si>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</si>
  <si>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</si>
  <si>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</si>
  <si>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</si>
  <si>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</si>
  <si>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</si>
  <si>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</si>
  <si>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</si>
  <si>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</si>
  <si>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</si>
  <si>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</si>
  <si>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</si>
  <si>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</si>
  <si>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</si>
  <si>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</si>
  <si>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</si>
  <si>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</si>
  <si>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</si>
  <si>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</si>
  <si>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</si>
  <si>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</si>
  <si>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</si>
  <si>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</si>
  <si>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</si>
  <si>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</si>
  <si>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</si>
  <si>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</si>
  <si>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</si>
  <si>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</si>
  <si>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</si>
  <si>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</si>
  <si>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</si>
  <si>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</si>
  <si>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</si>
  <si>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</si>
  <si>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</si>
  <si>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</si>
  <si>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</si>
  <si>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</si>
  <si>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</si>
  <si>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</si>
  <si>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</si>
  <si>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</si>
  <si>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</si>
  <si>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</si>
  <si>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</si>
  <si>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</si>
  <si>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</si>
  <si>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</si>
  <si>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</si>
  <si>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</si>
  <si>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</si>
  <si>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</si>
  <si>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</si>
  <si>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</si>
  <si>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</si>
  <si>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</si>
  <si>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</si>
  <si>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</si>
  <si>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</si>
  <si>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</si>
  <si>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</si>
  <si>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</si>
  <si>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</si>
  <si>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</si>
  <si>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</si>
  <si>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</si>
  <si>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</si>
  <si>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</si>
  <si>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</si>
  <si>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</si>
  <si>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</si>
  <si>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</si>
  <si>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</si>
  <si>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</si>
  <si>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</si>
  <si>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</si>
  <si>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</si>
  <si>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</si>
  <si>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</si>
  <si>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</si>
  <si>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</si>
  <si>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</si>
  <si>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</si>
  <si>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</si>
  <si>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</si>
  <si>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</si>
  <si>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</si>
  <si>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</si>
  <si>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</si>
  <si>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</si>
  <si>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</si>
  <si>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</si>
  <si>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</si>
  <si>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</si>
  <si>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</si>
  <si>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</si>
  <si>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</si>
  <si>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</si>
  <si>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</si>
  <si>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</si>
  <si>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</si>
  <si>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</si>
  <si>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</si>
  <si>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</si>
  <si>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</si>
  <si>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</si>
  <si>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</si>
  <si>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</si>
  <si>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</si>
  <si>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</si>
  <si>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</si>
  <si>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</si>
  <si>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</si>
  <si>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</si>
  <si>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</si>
  <si>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</si>
  <si>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</si>
  <si>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</si>
  <si>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</si>
  <si>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</si>
  <si>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</si>
  <si>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</si>
  <si>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</si>
  <si>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</si>
  <si>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</si>
  <si>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</si>
  <si>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</si>
  <si>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</si>
  <si>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</si>
  <si>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</si>
  <si>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</si>
  <si>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</si>
  <si>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</si>
  <si>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</si>
  <si>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</si>
  <si>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</si>
  <si>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</si>
  <si>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</si>
  <si>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</si>
  <si>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</si>
  <si>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</si>
  <si>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</si>
  <si>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</si>
  <si>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</si>
  <si>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</si>
  <si>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</si>
  <si>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</si>
  <si>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</si>
  <si>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</si>
  <si>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</si>
  <si>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</si>
  <si>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</si>
  <si>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</si>
  <si>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</si>
  <si>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</si>
  <si>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</si>
  <si>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</si>
  <si>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</si>
  <si>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</si>
  <si>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</si>
  <si>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</si>
  <si>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</si>
  <si>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</si>
  <si>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</si>
  <si>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</si>
  <si>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</si>
  <si>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</si>
  <si>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</si>
  <si>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</si>
  <si>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</si>
  <si>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</si>
  <si>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</si>
  <si>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</si>
  <si>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</si>
  <si>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</si>
  <si>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</si>
  <si>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</si>
  <si>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</si>
  <si>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</si>
  <si>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</si>
  <si>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</si>
  <si>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</si>
  <si>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</si>
  <si>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</si>
  <si>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</si>
  <si>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</si>
  <si>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</si>
  <si>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</si>
  <si>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</si>
  <si>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</si>
  <si>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</si>
  <si>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</si>
  <si>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</si>
  <si>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</si>
  <si>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</si>
  <si>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</si>
  <si>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</si>
  <si>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</si>
  <si>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</si>
  <si>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</si>
  <si>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</si>
  <si>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</si>
  <si>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</si>
  <si>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</si>
  <si>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</si>
  <si>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</si>
  <si>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</si>
  <si>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</si>
  <si>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</si>
  <si>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</si>
  <si>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</si>
  <si>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</si>
  <si>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</si>
  <si>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</si>
  <si>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</si>
  <si>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</si>
  <si>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</si>
  <si>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</si>
  <si>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</si>
  <si>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</si>
  <si>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</si>
  <si>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</si>
  <si>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</si>
  <si>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</si>
  <si>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</si>
  <si>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</si>
  <si>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</si>
  <si>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</si>
  <si>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</si>
  <si>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</si>
  <si>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</si>
  <si>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</si>
  <si>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</si>
  <si>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</si>
  <si>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</si>
  <si>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</si>
  <si>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</si>
  <si>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</si>
  <si>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</si>
  <si>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</si>
  <si>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</si>
  <si>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</si>
  <si>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</si>
  <si>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</si>
  <si>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</si>
  <si>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</si>
  <si>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</si>
  <si>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</si>
  <si>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</si>
  <si>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</si>
  <si>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</si>
  <si>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</si>
  <si>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</si>
  <si>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</si>
  <si>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</si>
  <si>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</si>
  <si>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</si>
  <si>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</si>
  <si>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</si>
  <si>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</si>
  <si>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</si>
  <si>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</si>
  <si>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</si>
  <si>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</si>
  <si>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</si>
  <si>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</si>
  <si>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</si>
  <si>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</si>
  <si>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</si>
  <si>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</si>
  <si>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</si>
  <si>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</si>
  <si>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</si>
  <si>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</si>
  <si>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</si>
  <si>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</si>
  <si>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</si>
  <si>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</si>
  <si>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</si>
  <si>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</si>
  <si>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</si>
  <si>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</si>
  <si>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</si>
  <si>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</si>
  <si>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</si>
  <si>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</si>
  <si>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</si>
  <si>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</si>
  <si>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</si>
  <si>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</si>
  <si>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</si>
  <si>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</si>
  <si>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</si>
  <si>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</si>
  <si>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</si>
  <si>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</si>
  <si>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</si>
  <si>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</si>
  <si>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</si>
  <si>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</si>
  <si>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</si>
  <si>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</si>
  <si>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</si>
  <si>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</si>
  <si>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</si>
  <si>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</si>
  <si>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</si>
  <si>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</si>
  <si>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</si>
  <si>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</si>
  <si>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</si>
  <si>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</si>
  <si>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</si>
  <si>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</si>
  <si>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</si>
  <si>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</si>
  <si>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</si>
  <si>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</si>
  <si>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</si>
  <si>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</si>
  <si>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</si>
  <si>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</si>
  <si>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</si>
  <si>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</si>
  <si>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</si>
  <si>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</si>
  <si>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</si>
  <si>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</si>
  <si>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</si>
  <si>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</si>
  <si>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</si>
  <si>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</si>
  <si>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</si>
  <si>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</si>
  <si>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</si>
  <si>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</si>
  <si>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</si>
  <si>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</si>
  <si>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</si>
  <si>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</si>
  <si>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</si>
  <si>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</si>
  <si>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</si>
  <si>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</si>
  <si>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</si>
  <si>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</si>
  <si>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</si>
  <si>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</si>
  <si>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</si>
  <si>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</si>
  <si>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</si>
  <si>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</si>
  <si>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</si>
  <si>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</si>
  <si>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</si>
  <si>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</si>
  <si>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</si>
  <si>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</si>
  <si>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</si>
  <si>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</si>
  <si>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</si>
  <si>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</si>
  <si>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</si>
  <si>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</si>
  <si>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</si>
  <si>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</si>
  <si>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</si>
  <si>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</si>
  <si>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</si>
  <si>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</si>
  <si>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</si>
  <si>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</si>
  <si>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</si>
  <si>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</si>
  <si>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</si>
  <si>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</si>
  <si>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</si>
  <si>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</si>
  <si>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</si>
  <si>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</si>
  <si>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</si>
  <si>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</si>
  <si>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</si>
  <si>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</si>
  <si>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</si>
  <si>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</si>
  <si>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</si>
  <si>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</si>
  <si>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</si>
  <si>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</si>
  <si>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</si>
  <si>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</si>
  <si>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</si>
  <si>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</si>
  <si>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</si>
  <si>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</si>
  <si>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</si>
  <si>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</si>
  <si>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</si>
  <si>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</si>
  <si>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</si>
  <si>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</si>
  <si>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</si>
  <si>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</si>
  <si>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</si>
  <si>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</si>
  <si>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</si>
  <si>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</si>
  <si>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</si>
  <si>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</si>
  <si>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</si>
  <si>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</si>
  <si>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</si>
  <si>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</si>
  <si>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</si>
  <si>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</si>
  <si>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</si>
  <si>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</si>
  <si>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</si>
  <si>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</si>
  <si>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</si>
  <si>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</si>
  <si>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</si>
  <si>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</si>
  <si>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</si>
  <si>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</si>
  <si>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</si>
  <si>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</si>
  <si>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</si>
  <si>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</si>
  <si>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</si>
  <si>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</si>
  <si>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</si>
  <si>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</si>
  <si>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</si>
  <si>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</si>
  <si>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</si>
  <si>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</si>
  <si>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</si>
  <si>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</si>
  <si>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</si>
  <si>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</si>
  <si>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</si>
  <si>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</si>
  <si>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</si>
  <si>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</si>
  <si>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</si>
  <si>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</si>
  <si>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</si>
  <si>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</si>
  <si>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</si>
  <si>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</si>
  <si>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</si>
  <si>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</si>
  <si>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</si>
  <si>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</si>
  <si>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</si>
  <si>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</si>
  <si>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</si>
  <si>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</si>
  <si>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</si>
  <si>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</si>
  <si>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</si>
  <si>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</si>
  <si>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</si>
  <si>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</si>
  <si>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</si>
  <si>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</si>
  <si>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</si>
  <si>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</si>
  <si>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</si>
  <si>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</si>
  <si>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</si>
  <si>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</si>
  <si>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</si>
  <si>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</si>
  <si>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</si>
  <si>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</si>
  <si>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</si>
  <si>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</si>
  <si>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</si>
  <si>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</si>
  <si>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</si>
  <si>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</si>
  <si>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</si>
  <si>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</si>
  <si>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</si>
  <si>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</si>
  <si>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</si>
  <si>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</si>
  <si>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</si>
  <si>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</si>
  <si>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</si>
  <si>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</si>
  <si>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</si>
  <si>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</si>
  <si>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</si>
  <si>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</si>
  <si>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</si>
  <si>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</si>
  <si>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</si>
  <si>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</si>
  <si>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</si>
  <si>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</si>
  <si>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</si>
  <si>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</si>
  <si>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</si>
  <si>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</si>
  <si>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</si>
  <si>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</si>
  <si>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</si>
  <si>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</si>
  <si>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</si>
  <si>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</si>
  <si>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</si>
  <si>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</si>
  <si>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</si>
  <si>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</si>
  <si>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</si>
  <si>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</si>
  <si>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</si>
  <si>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</si>
  <si>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</si>
  <si>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</si>
  <si>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</si>
  <si>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</si>
  <si>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</si>
  <si>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</si>
  <si>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</si>
  <si>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</si>
  <si>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</si>
  <si>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</si>
  <si>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</si>
  <si>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</si>
  <si>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</si>
  <si>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</si>
  <si>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</si>
  <si>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</si>
  <si>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</si>
  <si>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</si>
  <si>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</si>
  <si>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</si>
  <si>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</si>
  <si>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</si>
  <si>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</si>
  <si>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</si>
  <si>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</si>
  <si>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</si>
  <si>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</si>
  <si>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</si>
  <si>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</si>
  <si>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</si>
  <si>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</si>
  <si>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</si>
  <si>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</si>
  <si>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</si>
  <si>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</si>
  <si>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</si>
  <si>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</si>
  <si>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</si>
  <si>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</si>
  <si>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</si>
  <si>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</si>
  <si>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</si>
  <si>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</si>
  <si>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</si>
  <si>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</si>
  <si>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</si>
  <si>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</si>
  <si>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</si>
  <si>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</si>
  <si>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</si>
  <si>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</si>
  <si>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</si>
  <si>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</si>
  <si>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</si>
  <si>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</si>
  <si>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</si>
  <si>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</si>
  <si>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</si>
  <si>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</si>
  <si>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</si>
  <si>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</si>
  <si>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</si>
  <si>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</si>
  <si>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</si>
  <si>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</si>
  <si>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</si>
  <si>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</si>
  <si>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</si>
  <si>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</si>
  <si>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</si>
  <si>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</si>
  <si>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</si>
  <si>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</si>
  <si>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</si>
  <si>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</si>
  <si>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</si>
  <si>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</si>
  <si>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</si>
  <si>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</si>
  <si>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</si>
  <si>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</si>
  <si>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</si>
  <si>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</si>
  <si>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</si>
  <si>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</si>
  <si>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</si>
  <si>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</si>
  <si>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</si>
  <si>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</si>
  <si>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</si>
  <si>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</si>
  <si>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</si>
  <si>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</si>
  <si>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</si>
  <si>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</si>
  <si>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</si>
  <si>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</si>
  <si>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</si>
  <si>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</si>
  <si>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</si>
  <si>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</si>
  <si>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</si>
  <si>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</si>
  <si>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</si>
  <si>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</si>
  <si>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</si>
  <si>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</si>
  <si>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</si>
  <si>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</si>
  <si>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</si>
  <si>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</si>
  <si>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</si>
  <si>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</si>
  <si>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</si>
  <si>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</si>
  <si>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</si>
  <si>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</si>
  <si>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</si>
  <si>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</si>
  <si>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</si>
  <si>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</si>
  <si>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</si>
  <si>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</si>
  <si>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</si>
  <si>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</si>
  <si>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</si>
  <si>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</si>
  <si>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</si>
  <si>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</si>
  <si>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</si>
  <si>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</si>
  <si>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</si>
  <si>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</si>
  <si>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</si>
  <si>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</si>
  <si>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</si>
  <si>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</si>
  <si>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</si>
  <si>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</si>
  <si>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</si>
  <si>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</si>
  <si>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</si>
  <si>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</si>
  <si>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</si>
  <si>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</si>
  <si>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</si>
  <si>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</si>
  <si>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</si>
  <si>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</si>
  <si>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</si>
  <si>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</si>
  <si>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</si>
  <si>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</si>
  <si>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</si>
  <si>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</si>
  <si>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</si>
  <si>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</si>
  <si>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</si>
  <si>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</si>
  <si>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</si>
  <si>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</si>
  <si>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</si>
  <si>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</si>
  <si>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</si>
  <si>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</si>
  <si>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</si>
  <si>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</si>
  <si>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</si>
  <si>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</si>
  <si>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</si>
  <si>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</si>
  <si>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</si>
  <si>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</si>
  <si>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</si>
  <si>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</si>
  <si>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</si>
  <si>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</si>
  <si>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</si>
  <si>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</si>
  <si>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</si>
  <si>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</si>
  <si>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</si>
  <si>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</si>
  <si>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</si>
  <si>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</si>
  <si>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</si>
  <si>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</si>
  <si>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</si>
  <si>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</si>
  <si>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</si>
  <si>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</si>
  <si>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</si>
  <si>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</si>
  <si>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</si>
  <si>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</si>
  <si>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</si>
  <si>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</si>
  <si>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</si>
  <si>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</si>
  <si>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</si>
  <si>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</si>
  <si>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</si>
  <si>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</si>
  <si>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</si>
  <si>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</si>
  <si>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</si>
  <si>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</si>
  <si>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</si>
  <si>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</si>
  <si>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</si>
  <si>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</si>
  <si>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</si>
  <si>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</si>
  <si>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</si>
  <si>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</si>
  <si>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</si>
  <si>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</si>
  <si>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</si>
  <si>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</si>
  <si>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</si>
  <si>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</si>
  <si>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</si>
  <si>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</si>
  <si>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</si>
  <si>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</si>
  <si>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</si>
  <si>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</si>
  <si>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</si>
  <si>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</si>
  <si>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</si>
  <si>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</si>
  <si>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</si>
  <si>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</si>
  <si>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</si>
  <si>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</si>
  <si>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</si>
  <si>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</si>
  <si>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</si>
  <si>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</si>
  <si>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</si>
  <si>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</si>
  <si>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</si>
  <si>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</si>
  <si>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</si>
  <si>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</si>
  <si>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</si>
  <si>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</si>
  <si>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</si>
  <si>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</si>
  <si>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</si>
  <si>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</si>
  <si>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</si>
  <si>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</si>
  <si>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</si>
  <si>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</si>
  <si>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</si>
  <si>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</si>
  <si>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</si>
  <si>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</si>
  <si>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</si>
  <si>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</si>
  <si>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</si>
  <si>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</si>
  <si>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</si>
  <si>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</si>
  <si>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</si>
  <si>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</si>
  <si>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</si>
  <si>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</si>
  <si>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</si>
  <si>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</si>
  <si>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</si>
  <si>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</si>
  <si>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</si>
  <si>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</si>
  <si>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</si>
  <si>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</si>
  <si>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</si>
  <si>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</si>
  <si>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</si>
  <si>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</si>
  <si>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</si>
  <si>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</si>
  <si>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</si>
  <si>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</si>
  <si>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</si>
  <si>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</si>
  <si>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</si>
  <si>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</si>
  <si>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</si>
  <si>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</si>
  <si>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</si>
  <si>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</si>
  <si>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</si>
  <si>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</si>
  <si>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</si>
  <si>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</si>
  <si>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</si>
  <si>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</si>
  <si>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</si>
  <si>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</si>
  <si>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</si>
  <si>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</si>
  <si>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</si>
  <si>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</si>
  <si>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</si>
  <si>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</si>
  <si>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</si>
  <si>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</si>
  <si>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</si>
  <si>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</si>
  <si>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</si>
  <si>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</si>
  <si>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</si>
  <si>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</si>
  <si>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</si>
  <si>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</si>
  <si>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</si>
  <si>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</si>
  <si>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</si>
  <si>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</si>
  <si>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</si>
  <si>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</si>
  <si>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</si>
  <si>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</si>
  <si>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</si>
  <si>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</si>
  <si>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</si>
  <si>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</si>
  <si>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</si>
  <si>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</si>
  <si>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</si>
  <si>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</si>
  <si>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</si>
  <si>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</si>
  <si>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</si>
  <si>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</si>
  <si>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</si>
  <si>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</si>
  <si>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</si>
  <si>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</si>
  <si>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</si>
  <si>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</si>
  <si>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</si>
  <si>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</si>
  <si>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</si>
  <si>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</si>
  <si>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</si>
  <si>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</si>
  <si>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</si>
  <si>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</si>
  <si>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</si>
  <si>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</si>
  <si>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</si>
  <si>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</si>
  <si>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</si>
  <si>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</si>
  <si>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</si>
  <si>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</si>
  <si>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</si>
  <si>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</si>
  <si>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</si>
  <si>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</si>
  <si>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</si>
  <si>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</si>
  <si>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</si>
  <si>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</si>
  <si>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</si>
  <si>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</si>
  <si>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</si>
  <si>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</si>
  <si>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</si>
  <si>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</si>
  <si>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</si>
  <si>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</si>
  <si>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</si>
  <si>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</si>
  <si>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</si>
  <si>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</si>
  <si>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</si>
  <si>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</si>
  <si>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</si>
  <si>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</si>
  <si>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</si>
  <si>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</si>
  <si>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</si>
  <si>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</si>
  <si>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</si>
  <si>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</si>
  <si>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</si>
  <si>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</si>
  <si>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</si>
  <si>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</si>
  <si>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</si>
  <si>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</si>
  <si>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</si>
  <si>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</si>
  <si>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</si>
  <si>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</si>
  <si>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</si>
  <si>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</si>
  <si>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</si>
  <si>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</si>
  <si>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</si>
  <si>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</si>
  <si>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</si>
  <si>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</si>
  <si>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</si>
  <si>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</si>
  <si>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</si>
  <si>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</si>
  <si>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</si>
  <si>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</si>
  <si>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</si>
  <si>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</si>
  <si>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</si>
  <si>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</si>
  <si>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</si>
  <si>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</si>
  <si>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</si>
  <si>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</si>
  <si>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</si>
  <si>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</si>
  <si>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</si>
  <si>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</si>
  <si>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</si>
  <si>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</si>
  <si>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</si>
  <si>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</si>
  <si>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</si>
  <si>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</si>
  <si>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</si>
  <si>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</si>
  <si>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</si>
  <si>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</si>
  <si>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</si>
  <si>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</si>
  <si>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</si>
  <si>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</si>
  <si>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</si>
  <si>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</si>
  <si>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</si>
  <si>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</si>
  <si>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</si>
  <si>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</si>
  <si>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</si>
  <si>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</si>
  <si>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</si>
  <si>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</si>
  <si>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</si>
  <si>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</si>
  <si>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</si>
  <si>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</si>
  <si>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</si>
  <si>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</si>
  <si>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</si>
  <si>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</si>
  <si>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</si>
  <si>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</si>
  <si>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</si>
  <si>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</si>
  <si>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</si>
  <si>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</si>
  <si>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</si>
  <si>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</si>
  <si>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</si>
  <si>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</si>
  <si>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</si>
  <si>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</si>
  <si>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</si>
  <si>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</si>
  <si>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</si>
  <si>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</si>
  <si>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</si>
  <si>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</si>
  <si>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</si>
  <si>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</si>
  <si>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</si>
  <si>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</si>
  <si>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</si>
  <si>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</si>
  <si>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</si>
  <si>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</si>
  <si>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</si>
  <si>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</si>
  <si>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</si>
  <si>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</si>
  <si>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</si>
  <si>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</si>
  <si>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</si>
  <si>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</si>
  <si>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</si>
  <si>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</si>
  <si>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</si>
  <si>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</si>
  <si>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</si>
  <si>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</si>
  <si>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</si>
  <si>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</si>
  <si>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</si>
  <si>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</si>
  <si>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</si>
  <si>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</si>
  <si>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</si>
  <si>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</si>
  <si>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</si>
  <si>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</si>
  <si>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</si>
  <si>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</si>
  <si>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</si>
  <si>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</si>
  <si>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</si>
  <si>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</si>
  <si>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</si>
  <si>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</si>
  <si>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</si>
  <si>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</si>
  <si>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</si>
  <si>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</si>
  <si>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</si>
  <si>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</si>
  <si>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</si>
  <si>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</si>
  <si>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</si>
  <si>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</si>
  <si>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</si>
  <si>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</si>
  <si>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</si>
  <si>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</si>
  <si>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</si>
  <si>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</si>
  <si>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</si>
  <si>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</si>
  <si>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</si>
  <si>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</si>
  <si>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</si>
  <si>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</si>
  <si>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</si>
  <si>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</si>
  <si>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</si>
  <si>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</si>
  <si>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</si>
  <si>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</si>
  <si>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</si>
  <si>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</si>
  <si>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</si>
  <si>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</si>
  <si>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</si>
  <si>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</si>
  <si>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</si>
  <si>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</si>
  <si>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</si>
  <si>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</si>
  <si>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</si>
  <si>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</si>
  <si>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</si>
  <si>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</si>
  <si>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</si>
  <si>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</si>
  <si>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</si>
  <si>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</si>
  <si>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</si>
  <si>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</si>
  <si>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</si>
  <si>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</si>
  <si>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</si>
  <si>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</si>
  <si>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</si>
  <si>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</si>
  <si>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</si>
  <si>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</si>
  <si>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</si>
  <si>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</si>
  <si>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</si>
  <si>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</si>
  <si>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</si>
  <si>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</si>
  <si>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</si>
  <si>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</si>
  <si>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</si>
  <si>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</si>
  <si>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</si>
  <si>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</si>
  <si>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</si>
  <si>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</si>
  <si>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</si>
  <si>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</si>
  <si>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</si>
  <si>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</si>
  <si>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</si>
  <si>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</si>
  <si>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</si>
  <si>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</si>
  <si>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</si>
  <si>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</si>
  <si>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</si>
  <si>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</si>
  <si>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</si>
  <si>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</si>
  <si>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</si>
  <si>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</si>
  <si>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</si>
  <si>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</si>
  <si>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</si>
  <si>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</si>
  <si>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</si>
  <si>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</si>
  <si>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</si>
  <si>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</si>
  <si>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</si>
  <si>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</si>
  <si>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</si>
  <si>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</si>
  <si>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</si>
  <si>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</si>
  <si>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</si>
  <si>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</si>
  <si>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</si>
  <si>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</si>
  <si>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</si>
  <si>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</si>
  <si>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</si>
  <si>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</si>
  <si>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</si>
  <si>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</si>
  <si>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</si>
  <si>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</si>
  <si>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</si>
  <si>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</si>
  <si>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</si>
  <si>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</si>
  <si>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</si>
  <si>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</si>
  <si>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</si>
  <si>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</si>
  <si>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</si>
  <si>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</si>
  <si>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</si>
  <si>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</si>
  <si>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</si>
  <si>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</si>
  <si>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</si>
  <si>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</si>
  <si>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</si>
  <si>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</si>
  <si>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</si>
  <si>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</si>
  <si>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</si>
  <si>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</si>
  <si>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</si>
  <si>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</si>
  <si>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</si>
  <si>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</si>
  <si>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</si>
  <si>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</si>
  <si>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</si>
  <si>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</si>
  <si>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</si>
  <si>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</si>
  <si>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</si>
  <si>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</si>
  <si>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</si>
  <si>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</si>
  <si>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</si>
  <si>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</si>
  <si>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</si>
  <si>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</si>
  <si>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</si>
  <si>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</si>
  <si>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</si>
  <si>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</si>
  <si>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</si>
  <si>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</si>
  <si>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</si>
  <si>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</si>
  <si>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</si>
  <si>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</si>
  <si>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</si>
  <si>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</si>
  <si>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</si>
  <si>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</si>
  <si>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</si>
  <si>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</si>
  <si>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</si>
  <si>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</si>
  <si>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</si>
  <si>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</si>
  <si>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</si>
  <si>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</si>
  <si>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</si>
  <si>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</si>
  <si>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</si>
  <si>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</si>
  <si>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</si>
  <si>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</si>
  <si>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</si>
  <si>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</si>
  <si>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</si>
  <si>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</si>
  <si>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</si>
  <si>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</si>
  <si>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</si>
  <si>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</si>
  <si>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</si>
  <si>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</si>
  <si>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</si>
  <si>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</si>
  <si>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</si>
  <si>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</si>
  <si>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</si>
  <si>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</si>
  <si>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</si>
  <si>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</si>
  <si>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</si>
  <si>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</si>
  <si>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</si>
  <si>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</si>
  <si>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</si>
  <si>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</si>
  <si>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</si>
  <si>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</si>
  <si>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</si>
  <si>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</si>
  <si>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</si>
  <si>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</si>
  <si>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</si>
  <si>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</si>
  <si>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</si>
  <si>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</si>
  <si>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</si>
  <si>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</si>
  <si>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</si>
  <si>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</si>
  <si>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</si>
  <si>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</si>
  <si>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</si>
  <si>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</si>
  <si>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</si>
  <si>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</si>
  <si>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</si>
  <si>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</si>
  <si>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</si>
  <si>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</si>
  <si>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</si>
  <si>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</si>
  <si>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</si>
  <si>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</si>
  <si>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</si>
  <si>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</si>
  <si>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</si>
  <si>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</si>
  <si>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</si>
  <si>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</si>
  <si>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</si>
  <si>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</si>
  <si>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</si>
  <si>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</si>
  <si>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</si>
  <si>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</si>
  <si>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</si>
  <si>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</si>
  <si>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</si>
  <si>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</si>
  <si>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</si>
  <si>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</si>
  <si>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</si>
  <si>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</si>
  <si>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</si>
  <si>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</si>
  <si>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</si>
  <si>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</si>
  <si>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</si>
  <si>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</si>
  <si>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</si>
  <si>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</si>
  <si>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</si>
  <si>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</si>
  <si>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</si>
  <si>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</si>
  <si>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</si>
  <si>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</si>
  <si>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</si>
  <si>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</si>
  <si>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</si>
  <si>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</si>
  <si>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</si>
  <si>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</si>
  <si>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</si>
  <si>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</si>
  <si>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</si>
  <si>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</si>
  <si>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</si>
  <si>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</si>
  <si>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</si>
  <si>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</si>
  <si>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</si>
  <si>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</si>
  <si>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</si>
  <si>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</si>
  <si>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</si>
  <si>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</si>
  <si>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</si>
  <si>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</si>
  <si>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</si>
  <si>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</si>
  <si>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</si>
  <si>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</si>
  <si>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</si>
  <si>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</si>
  <si>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</si>
  <si>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</si>
  <si>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</si>
  <si>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</si>
  <si>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</si>
  <si>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</si>
  <si>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</si>
  <si>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</si>
  <si>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</si>
  <si>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</si>
  <si>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</si>
  <si>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</si>
  <si>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</si>
  <si>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</si>
  <si>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</si>
  <si>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</si>
  <si>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</si>
  <si>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</si>
  <si>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</si>
  <si>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</si>
  <si>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</si>
  <si>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</si>
  <si>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</si>
  <si>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</si>
  <si>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</si>
  <si>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</si>
  <si>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</si>
  <si>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</si>
  <si>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</si>
  <si>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</si>
  <si>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</si>
  <si>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</si>
  <si>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</si>
  <si>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</si>
  <si>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</si>
  <si>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</si>
  <si>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</si>
  <si>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</si>
  <si>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</si>
  <si>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</si>
  <si>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</si>
  <si>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</si>
  <si>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</si>
  <si>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</si>
  <si>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</si>
  <si>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</si>
  <si>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</si>
  <si>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</si>
  <si>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</si>
  <si>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</si>
  <si>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</si>
  <si>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</si>
  <si>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</si>
  <si>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</si>
  <si>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</si>
  <si>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</si>
  <si>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</si>
  <si>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</si>
  <si>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</si>
  <si>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</si>
  <si>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</si>
  <si>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</si>
  <si>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</si>
  <si>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</si>
  <si>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</si>
  <si>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</si>
  <si>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</si>
  <si>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</si>
  <si>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</si>
  <si>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</si>
  <si>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</si>
  <si>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</si>
  <si>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</si>
  <si>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</si>
  <si>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</si>
  <si>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</si>
  <si>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</si>
  <si>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</si>
  <si>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</si>
  <si>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</si>
  <si>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</si>
  <si>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</si>
  <si>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</si>
  <si>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</si>
  <si>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</si>
  <si>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</si>
  <si>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</si>
  <si>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</si>
  <si>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</si>
  <si>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</si>
  <si>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</si>
  <si>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</si>
  <si>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</si>
  <si>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</si>
  <si>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</si>
  <si>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</si>
  <si>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</si>
  <si>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</si>
  <si>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</si>
  <si>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</si>
  <si>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</si>
  <si>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</si>
  <si>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</si>
  <si>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</si>
  <si>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</si>
  <si>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</si>
  <si>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</si>
  <si>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</si>
  <si>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</si>
  <si>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</si>
  <si>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</si>
  <si>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</si>
  <si>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</si>
  <si>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</si>
  <si>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</si>
  <si>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</si>
  <si>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</si>
  <si>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</si>
  <si>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</si>
  <si>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</si>
  <si>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</si>
  <si>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</si>
  <si>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</si>
  <si>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</si>
  <si>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</si>
  <si>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</si>
  <si>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</si>
  <si>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</si>
  <si>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</si>
  <si>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</si>
  <si>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</si>
  <si>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</si>
  <si>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</si>
  <si>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</si>
  <si>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</si>
  <si>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</si>
  <si>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</si>
  <si>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</si>
  <si>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</si>
  <si>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</si>
  <si>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</si>
  <si>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</si>
  <si>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</si>
  <si>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</si>
  <si>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</si>
  <si>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</si>
  <si>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</si>
  <si>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</si>
  <si>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</si>
  <si>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</si>
  <si>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</si>
  <si>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</si>
  <si>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</si>
  <si>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</si>
  <si>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</si>
  <si>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</si>
  <si>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</si>
  <si>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</si>
  <si>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</si>
  <si>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</si>
  <si>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</si>
  <si>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</si>
  <si>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</si>
  <si>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</si>
  <si>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</si>
  <si>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</si>
  <si>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</si>
  <si>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</si>
  <si>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</si>
  <si>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</si>
  <si>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</si>
  <si>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</si>
  <si>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</si>
  <si>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</si>
  <si>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</si>
  <si>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</si>
  <si>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</si>
  <si>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</si>
  <si>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</si>
  <si>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</si>
  <si>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</si>
  <si>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</si>
  <si>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</si>
  <si>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</si>
  <si>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</si>
  <si>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</si>
  <si>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</si>
  <si>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</si>
  <si>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</si>
  <si>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</si>
  <si>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</si>
  <si>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</si>
  <si>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</si>
  <si>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</si>
  <si>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</si>
  <si>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</si>
  <si>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</si>
  <si>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</si>
  <si>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</si>
  <si>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</si>
  <si>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</si>
  <si>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</si>
  <si>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</si>
  <si>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</si>
  <si>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</si>
  <si>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</si>
  <si>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</si>
  <si>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</si>
  <si>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</si>
  <si>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</si>
  <si>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</si>
  <si>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</si>
  <si>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</si>
  <si>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</si>
  <si>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</si>
  <si>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</si>
  <si>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</si>
  <si>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</si>
  <si>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</si>
  <si>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</si>
  <si>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</si>
  <si>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</si>
  <si>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</si>
  <si>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</si>
  <si>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</si>
  <si>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</si>
  <si>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</si>
  <si>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</si>
  <si>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</si>
  <si>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</si>
  <si>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</si>
  <si>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</si>
  <si>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</si>
  <si>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</si>
  <si>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</si>
  <si>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</si>
  <si>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</si>
  <si>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</si>
  <si>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</si>
  <si>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</si>
  <si>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</si>
  <si>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</si>
  <si>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</si>
  <si>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</si>
  <si>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</si>
  <si>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</si>
  <si>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</si>
  <si>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</si>
  <si>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</si>
  <si>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</si>
  <si>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</si>
  <si>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</si>
  <si>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</si>
  <si>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</si>
  <si>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</si>
  <si>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</si>
  <si>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</si>
  <si>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</si>
  <si>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</si>
  <si>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</si>
  <si>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</si>
  <si>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</si>
  <si>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</si>
  <si>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</si>
  <si>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</si>
  <si>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</si>
  <si>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</si>
  <si>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</si>
  <si>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</si>
  <si>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</si>
  <si>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</si>
  <si>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</si>
  <si>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</si>
  <si>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</si>
  <si>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</si>
  <si>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</si>
  <si>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</si>
  <si>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</si>
  <si>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</si>
  <si>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</si>
  <si>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</si>
  <si>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</si>
  <si>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</si>
  <si>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</si>
  <si>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</si>
  <si>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</si>
  <si>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</si>
  <si>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</si>
  <si>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</si>
  <si>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</si>
  <si>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</si>
  <si>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</si>
  <si>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</si>
  <si>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</si>
  <si>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</si>
  <si>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</si>
  <si>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</si>
  <si>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</si>
  <si>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</si>
  <si>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</si>
  <si>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</si>
  <si>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</si>
  <si>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</si>
  <si>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</si>
  <si>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</si>
  <si>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</si>
  <si>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</si>
  <si>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</si>
  <si>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</si>
  <si>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</si>
  <si>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</si>
  <si>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</si>
  <si>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</si>
  <si>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</si>
  <si>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</si>
  <si>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</si>
  <si>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</si>
  <si>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</si>
  <si>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</si>
  <si>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</si>
  <si>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</si>
  <si>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</si>
  <si>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</si>
  <si>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</si>
  <si>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</si>
  <si>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</si>
  <si>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</si>
  <si>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</si>
  <si>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</si>
  <si>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</si>
  <si>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</si>
  <si>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</si>
  <si>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</si>
  <si>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</si>
  <si>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</si>
  <si>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</si>
  <si>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</si>
  <si>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</si>
  <si>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</si>
  <si>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</si>
  <si>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</si>
  <si>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</si>
  <si>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</si>
  <si>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</si>
  <si>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</si>
  <si>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</si>
  <si>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</si>
  <si>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</si>
  <si>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</si>
  <si>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</si>
  <si>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</si>
  <si>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</si>
  <si>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</si>
  <si>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</si>
  <si>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</si>
  <si>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</si>
  <si>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</si>
  <si>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</si>
  <si>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</si>
  <si>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</si>
  <si>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</si>
  <si>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</si>
  <si>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</si>
  <si>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</si>
  <si>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</si>
  <si>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</si>
  <si>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</si>
  <si>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</si>
  <si>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</si>
  <si>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</si>
  <si>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</si>
  <si>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</si>
  <si>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</si>
  <si>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</si>
  <si>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</si>
  <si>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</si>
  <si>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</si>
  <si>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</si>
  <si>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</si>
  <si>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</si>
  <si>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</si>
  <si>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</si>
  <si>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</si>
  <si>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</si>
  <si>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</si>
  <si>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</si>
  <si>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</si>
  <si>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</si>
  <si>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</si>
  <si>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</si>
  <si>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</si>
  <si>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</si>
  <si>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</si>
  <si>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</si>
  <si>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</si>
  <si>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</si>
  <si>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</si>
  <si>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</si>
  <si>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</si>
  <si>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</si>
  <si>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</si>
  <si>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</si>
  <si>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</si>
  <si>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</si>
  <si>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</si>
  <si>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</si>
  <si>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</si>
  <si>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</si>
  <si>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</si>
  <si>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</si>
  <si>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</si>
  <si>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</si>
  <si>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</si>
  <si>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</si>
  <si>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</si>
  <si>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</si>
  <si>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</si>
  <si>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</si>
  <si>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</si>
  <si>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</si>
  <si>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</si>
  <si>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</si>
  <si>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</si>
  <si>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</si>
  <si>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</si>
  <si>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</si>
  <si>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</si>
  <si>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</si>
  <si>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</si>
  <si>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</si>
  <si>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</si>
  <si>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</si>
  <si>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</si>
  <si>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</si>
  <si>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</si>
  <si>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</si>
  <si>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</si>
  <si>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</si>
  <si>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</si>
  <si>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</si>
  <si>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</si>
  <si>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</si>
  <si>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</si>
  <si>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</si>
  <si>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</si>
  <si>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</si>
  <si>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</si>
  <si>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</si>
  <si>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</si>
  <si>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</si>
  <si>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</si>
  <si>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</si>
  <si>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</si>
  <si>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</si>
  <si>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</si>
  <si>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</si>
  <si>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</si>
  <si>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</si>
  <si>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</si>
  <si>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</si>
  <si>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</si>
  <si>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</si>
  <si>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</si>
  <si>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</si>
  <si>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</si>
  <si>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</si>
  <si>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</si>
  <si>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</si>
  <si>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</si>
  <si>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</si>
  <si>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</si>
  <si>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</si>
  <si>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</si>
  <si>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</si>
  <si>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</si>
  <si>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</si>
  <si>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</si>
  <si>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</si>
  <si>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</si>
  <si>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</si>
  <si>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</si>
  <si>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</si>
  <si>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</si>
  <si>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</si>
  <si>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</si>
  <si>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</si>
  <si>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</si>
  <si>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</si>
  <si>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</si>
  <si>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</si>
  <si>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</si>
  <si>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</si>
  <si>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</si>
  <si>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</si>
  <si>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</si>
  <si>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</si>
  <si>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</si>
  <si>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</si>
  <si>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</si>
  <si>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</si>
  <si>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</si>
  <si>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</si>
  <si>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</si>
  <si>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</si>
  <si>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</si>
  <si>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</si>
  <si>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</si>
  <si>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</si>
  <si>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</si>
  <si>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</si>
  <si>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</si>
  <si>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</si>
  <si>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</si>
  <si>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</si>
  <si>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</si>
  <si>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</si>
  <si>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</si>
  <si>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</si>
  <si>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</si>
  <si>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</si>
  <si>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</si>
  <si>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</si>
  <si>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</si>
  <si>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</si>
  <si>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</si>
  <si>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</si>
  <si>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</si>
  <si>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</si>
  <si>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</si>
  <si>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</si>
  <si>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</si>
  <si>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</si>
  <si>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</si>
  <si>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</si>
  <si>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</si>
  <si>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</si>
  <si>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</si>
  <si>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</si>
  <si>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</si>
  <si>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</si>
  <si>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</si>
  <si>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</si>
  <si>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</si>
  <si>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</si>
  <si>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</si>
  <si>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</si>
  <si>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</si>
  <si>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</si>
  <si>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</si>
  <si>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</si>
  <si>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</si>
  <si>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</si>
  <si>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</si>
  <si>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</si>
  <si>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</si>
  <si>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</si>
  <si>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</si>
  <si>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</si>
  <si>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</si>
  <si>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</si>
  <si>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</si>
  <si>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</si>
  <si>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</si>
  <si>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</si>
  <si>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</si>
  <si>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</si>
  <si>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</si>
  <si>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</si>
  <si>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</si>
  <si>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</si>
  <si>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</si>
  <si>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</si>
  <si>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</si>
  <si>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</si>
  <si>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</si>
  <si>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</si>
  <si>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</si>
  <si>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</si>
  <si>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</si>
  <si>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</si>
  <si>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</si>
  <si>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</si>
  <si>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</si>
  <si>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</si>
  <si>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</si>
  <si>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</si>
  <si>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</si>
  <si>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</si>
  <si>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</si>
  <si>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</si>
  <si>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</si>
  <si>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</si>
  <si>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</si>
  <si>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</si>
  <si>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</si>
  <si>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</si>
  <si>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</si>
  <si>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</si>
  <si>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</si>
  <si>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</si>
  <si>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</si>
  <si>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</si>
  <si>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</si>
  <si>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</si>
  <si>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</si>
  <si>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</si>
  <si>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</si>
  <si>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</si>
  <si>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</si>
  <si>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</si>
  <si>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</si>
  <si>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</si>
  <si>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</si>
  <si>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</si>
  <si>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</si>
  <si>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</si>
  <si>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</si>
  <si>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</si>
  <si>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</si>
  <si>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</si>
  <si>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</si>
  <si>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</si>
  <si>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</si>
  <si>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</si>
  <si>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</si>
  <si>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</si>
  <si>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</si>
  <si>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</si>
  <si>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</si>
  <si>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</si>
  <si>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</si>
  <si>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</si>
  <si>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</si>
  <si>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</si>
  <si>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</si>
  <si>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</si>
  <si>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</si>
  <si>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</si>
  <si>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</si>
  <si>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</si>
  <si>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</si>
  <si>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</si>
  <si>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</si>
  <si>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</si>
  <si>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</si>
  <si>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</si>
  <si>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</si>
  <si>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</si>
  <si>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</si>
  <si>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</si>
  <si>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</si>
  <si>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</si>
  <si>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</si>
  <si>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</si>
  <si>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</si>
  <si>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</si>
  <si>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</si>
  <si>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</si>
  <si>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</si>
  <si>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</si>
  <si>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</si>
  <si>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</si>
  <si>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</si>
  <si>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</si>
  <si>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</si>
  <si>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</si>
  <si>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</si>
  <si>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</si>
  <si>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</si>
  <si>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</si>
  <si>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</si>
  <si>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</si>
  <si>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</si>
  <si>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</si>
  <si>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</si>
  <si>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</si>
  <si>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</si>
  <si>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</si>
  <si>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</si>
  <si>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</si>
  <si>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</si>
  <si>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</si>
  <si>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</si>
  <si>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</si>
  <si>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</si>
  <si>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</si>
  <si>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</si>
  <si>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</si>
  <si>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</si>
  <si>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</si>
  <si>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</si>
  <si>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</si>
  <si>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</si>
  <si>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</si>
  <si>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</si>
  <si>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</si>
  <si>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</si>
  <si>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</si>
  <si>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</si>
  <si>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</si>
  <si>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</si>
  <si>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</si>
  <si>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</si>
  <si>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</si>
  <si>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</si>
  <si>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</si>
  <si>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</si>
  <si>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</si>
  <si>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</si>
  <si>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</si>
  <si>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</si>
  <si>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</si>
  <si>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</si>
  <si>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</si>
  <si>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</si>
  <si>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</si>
  <si>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</si>
  <si>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</si>
  <si>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</si>
  <si>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</si>
  <si>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</si>
  <si>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</si>
  <si>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</si>
  <si>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</si>
  <si>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</si>
  <si>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</si>
  <si>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</si>
  <si>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</si>
  <si>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</si>
  <si>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</si>
  <si>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</si>
  <si>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</si>
  <si>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</si>
  <si>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</si>
  <si>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</si>
  <si>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</si>
  <si>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</si>
  <si>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</si>
  <si>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</si>
  <si>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</si>
  <si>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</si>
  <si>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</si>
  <si>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</si>
  <si>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</si>
  <si>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</si>
  <si>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</si>
  <si>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</si>
  <si>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</si>
  <si>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</si>
  <si>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</si>
  <si>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</si>
  <si>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</si>
  <si>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</si>
  <si>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</si>
  <si>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</si>
  <si>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</si>
  <si>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</si>
  <si>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</si>
  <si>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</si>
  <si>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</si>
  <si>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</si>
  <si>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</si>
  <si>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</si>
  <si>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</si>
  <si>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</si>
  <si>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</si>
  <si>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</si>
  <si>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</si>
  <si>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</si>
  <si>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</si>
  <si>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</si>
  <si>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</si>
  <si>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</si>
  <si>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</si>
  <si>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</si>
  <si>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</si>
  <si>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</si>
  <si>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</si>
  <si>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</si>
  <si>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</si>
  <si>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</si>
  <si>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</si>
  <si>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</si>
  <si>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</si>
  <si>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</si>
  <si>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</si>
  <si>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</si>
  <si>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</si>
  <si>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</si>
  <si>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</si>
  <si>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</si>
  <si>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</si>
  <si>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</si>
  <si>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</si>
  <si>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</si>
  <si>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</si>
  <si>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</si>
  <si>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</si>
  <si>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</si>
  <si>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</si>
  <si>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</si>
  <si>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</si>
  <si>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</si>
  <si>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</si>
  <si>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</si>
  <si>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</si>
  <si>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</si>
  <si>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</si>
  <si>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</si>
  <si>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</si>
  <si>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</si>
  <si>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</si>
  <si>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</si>
  <si>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</si>
  <si>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</si>
  <si>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</si>
  <si>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</si>
  <si>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</si>
  <si>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</si>
  <si>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</si>
  <si>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</si>
  <si>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</si>
  <si>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</si>
  <si>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</si>
  <si>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</si>
  <si>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</si>
  <si>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</si>
  <si>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</si>
  <si>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</si>
  <si>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</si>
  <si>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</si>
  <si>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</si>
  <si>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</si>
  <si>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</si>
  <si>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</si>
  <si>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</si>
  <si>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</si>
  <si>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</si>
  <si>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</si>
  <si>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</si>
  <si>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</si>
  <si>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</si>
  <si>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</si>
  <si>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</si>
  <si>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</si>
  <si>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</si>
  <si>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</si>
  <si>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</si>
  <si>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</si>
  <si>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</si>
  <si>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</si>
  <si>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</si>
  <si>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</si>
  <si>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</si>
  <si>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</si>
  <si>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</si>
  <si>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</si>
  <si>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</si>
  <si>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</si>
  <si>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</si>
  <si>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</si>
  <si>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</si>
  <si>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</si>
  <si>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</si>
  <si>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</si>
  <si>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</si>
  <si>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</si>
  <si>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</si>
  <si>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</si>
  <si>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</si>
  <si>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</si>
  <si>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</si>
  <si>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</si>
  <si>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</si>
  <si>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</si>
  <si>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</si>
  <si>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</si>
  <si>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</si>
  <si>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</si>
  <si>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</si>
  <si>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</si>
  <si>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</si>
  <si>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</si>
  <si>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</si>
  <si>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</si>
  <si>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</si>
  <si>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</si>
  <si>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</si>
  <si>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</si>
  <si>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</si>
  <si>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</si>
  <si>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</si>
  <si>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</si>
  <si>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</si>
  <si>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</si>
  <si>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</si>
  <si>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</si>
  <si>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</si>
  <si>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</si>
  <si>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</si>
  <si>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</si>
  <si>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</si>
  <si>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</si>
  <si>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</si>
  <si>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</si>
  <si>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</si>
  <si>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</si>
  <si>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</si>
  <si>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</si>
  <si>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</si>
  <si>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</si>
  <si>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</si>
  <si>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</si>
  <si>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</si>
  <si>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</si>
  <si>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</si>
  <si>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</si>
  <si>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</si>
  <si>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</si>
  <si>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</si>
  <si>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</si>
  <si>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</si>
  <si>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</si>
  <si>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</si>
  <si>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</si>
  <si>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</si>
  <si>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</si>
  <si>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</si>
  <si>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</si>
  <si>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</si>
  <si>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</si>
  <si>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</si>
  <si>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</si>
  <si>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</si>
  <si>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</si>
  <si>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</si>
  <si>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</si>
  <si>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</si>
  <si>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</si>
  <si>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</si>
  <si>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</si>
  <si>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</si>
  <si>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</si>
  <si>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</si>
  <si>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</si>
  <si>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</si>
  <si>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</si>
  <si>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</si>
  <si>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</si>
  <si>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</si>
  <si>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</si>
  <si>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</si>
  <si>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</si>
  <si>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</si>
  <si>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</si>
  <si>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</si>
  <si>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</si>
  <si>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</si>
  <si>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</si>
  <si>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</si>
  <si>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</si>
  <si>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</si>
  <si>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</si>
  <si>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</si>
  <si>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</si>
  <si>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</si>
  <si>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</si>
  <si>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</si>
  <si>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</si>
  <si>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</si>
  <si>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</si>
  <si>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</si>
  <si>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</si>
  <si>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</si>
  <si>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</si>
  <si>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</si>
  <si>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</si>
  <si>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</si>
  <si>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</si>
  <si>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</si>
  <si>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</si>
  <si>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</si>
  <si>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</si>
  <si>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</si>
  <si>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</si>
  <si>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</si>
  <si>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</si>
  <si>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</si>
  <si>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</si>
  <si>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</si>
  <si>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</si>
  <si>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</si>
  <si>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</si>
  <si>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</si>
  <si>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</si>
  <si>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</si>
  <si>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</si>
  <si>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</si>
  <si>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</si>
  <si>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</si>
  <si>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</si>
  <si>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</si>
  <si>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</si>
  <si>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</si>
  <si>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</si>
  <si>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</si>
  <si>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</si>
  <si>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</si>
  <si>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</si>
  <si>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</si>
  <si>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</si>
  <si>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</si>
  <si>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</si>
  <si>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</si>
  <si>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</si>
  <si>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</si>
  <si>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</si>
  <si>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</si>
  <si>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</si>
  <si>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</si>
  <si>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</si>
  <si>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</si>
  <si>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</si>
  <si>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</si>
  <si>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</si>
  <si>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</si>
  <si>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</si>
  <si>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</si>
  <si>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</si>
  <si>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</si>
  <si>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</si>
  <si>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</si>
  <si>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</si>
  <si>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</si>
  <si>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</si>
  <si>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</si>
  <si>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</si>
  <si>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</si>
  <si>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</si>
  <si>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</si>
  <si>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</si>
  <si>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</si>
  <si>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</si>
  <si>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</si>
  <si>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</si>
  <si>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</si>
  <si>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</si>
  <si>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</si>
  <si>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</si>
  <si>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</si>
  <si>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</si>
  <si>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</si>
  <si>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</si>
  <si>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</si>
  <si>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</si>
  <si>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</si>
  <si>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</si>
  <si>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</si>
  <si>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</si>
  <si>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</si>
  <si>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</si>
  <si>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</si>
  <si>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</si>
  <si>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</si>
  <si>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</si>
  <si>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</si>
  <si>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</si>
  <si>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</si>
  <si>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</si>
  <si>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</si>
  <si>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</si>
  <si>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</si>
  <si>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</si>
  <si>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</si>
  <si>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</si>
  <si>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</si>
  <si>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</si>
  <si>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</si>
  <si>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</si>
  <si>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</si>
  <si>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</si>
  <si>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</si>
  <si>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</si>
  <si>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</si>
  <si>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</si>
  <si>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</si>
  <si>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</si>
  <si>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</si>
  <si>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</si>
  <si>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</si>
  <si>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</si>
  <si>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</si>
  <si>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</si>
  <si>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</si>
  <si>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</si>
  <si>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</si>
  <si>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</si>
  <si>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</si>
  <si>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</si>
  <si>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</si>
  <si>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</si>
  <si>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</si>
  <si>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</si>
  <si>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</si>
  <si>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</si>
  <si>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</si>
  <si>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</si>
  <si>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</si>
  <si>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</si>
  <si>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</si>
  <si>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</si>
  <si>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</si>
  <si>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</si>
  <si>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</si>
  <si>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</si>
  <si>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</si>
  <si>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</si>
  <si>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</si>
  <si>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</si>
  <si>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</si>
  <si>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</si>
  <si>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</si>
  <si>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</si>
  <si>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</si>
  <si>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</si>
  <si>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</si>
  <si>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</si>
  <si>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</si>
  <si>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</si>
  <si>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</si>
  <si>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</si>
  <si>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</si>
  <si>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</si>
  <si>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</si>
  <si>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</si>
  <si>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</si>
  <si>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</si>
  <si>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</si>
  <si>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</si>
  <si>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</si>
  <si>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</si>
  <si>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</si>
  <si>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</si>
  <si>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</si>
  <si>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</si>
  <si>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</si>
  <si>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</si>
  <si>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</si>
  <si>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</si>
  <si>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</si>
  <si>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</si>
  <si>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</si>
  <si>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</si>
  <si>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</si>
  <si>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</si>
  <si>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</si>
  <si>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</si>
  <si>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</si>
  <si>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</si>
  <si>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</si>
  <si>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</si>
  <si>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</si>
  <si>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</si>
  <si>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</si>
  <si>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</si>
  <si>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</si>
  <si>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</si>
  <si>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</si>
  <si>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</si>
  <si>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</si>
  <si>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</si>
  <si>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</si>
  <si>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</si>
  <si>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</si>
  <si>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</si>
  <si>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</si>
  <si>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</si>
  <si>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</si>
  <si>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</si>
  <si>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</si>
  <si>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</si>
  <si>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</si>
  <si>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</si>
  <si>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</si>
  <si>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</si>
  <si>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</si>
  <si>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</si>
  <si>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</si>
  <si>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</si>
  <si>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</si>
  <si>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</si>
  <si>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</si>
  <si>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</si>
  <si>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</si>
  <si>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</si>
  <si>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</si>
  <si>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</si>
  <si>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</si>
  <si>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</si>
  <si>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</si>
  <si>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</si>
  <si>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</si>
  <si>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</si>
  <si>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</si>
  <si>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</si>
  <si>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</si>
  <si>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</si>
  <si>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</si>
  <si>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</si>
  <si>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</si>
  <si>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</si>
  <si>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</si>
  <si>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</si>
  <si>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</si>
  <si>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</si>
  <si>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</si>
  <si>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</si>
  <si>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</si>
  <si>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</si>
  <si>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</si>
  <si>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</si>
  <si>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</si>
  <si>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</si>
  <si>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</si>
  <si>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</si>
  <si>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</si>
  <si>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</si>
  <si>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</si>
  <si>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</si>
  <si>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</si>
  <si>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</si>
  <si>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</si>
  <si>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</si>
  <si>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</si>
  <si>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</si>
  <si>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</si>
  <si>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</si>
  <si>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</si>
  <si>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</si>
  <si>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</si>
  <si>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</si>
  <si>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</si>
  <si>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</si>
  <si>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</si>
  <si>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</si>
  <si>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</si>
  <si>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</si>
  <si>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</si>
  <si>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</si>
  <si>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</si>
  <si>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</si>
  <si>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</si>
  <si>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</si>
  <si>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</si>
  <si>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</si>
  <si>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</si>
  <si>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</si>
  <si>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</si>
  <si>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</si>
  <si>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</si>
  <si>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</si>
  <si>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</si>
  <si>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</si>
  <si>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</si>
  <si>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</si>
  <si>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</si>
  <si>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</si>
  <si>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</si>
  <si>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</si>
  <si>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</si>
  <si>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</si>
  <si>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</si>
  <si>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</si>
  <si>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</si>
  <si>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</si>
  <si>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</si>
  <si>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</si>
  <si>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</si>
  <si>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</si>
  <si>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</si>
  <si>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</si>
  <si>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</si>
  <si>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</si>
  <si>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</si>
  <si>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</si>
  <si>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</si>
  <si>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</si>
  <si>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</si>
  <si>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</si>
  <si>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</si>
  <si>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</si>
  <si>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</si>
  <si>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</si>
  <si>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</si>
  <si>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</si>
  <si>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</si>
  <si>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</si>
  <si>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</si>
  <si>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</si>
  <si>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</si>
  <si>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</si>
  <si>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</si>
  <si>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</si>
  <si>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</si>
  <si>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</si>
  <si>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</si>
  <si>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</si>
  <si>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</si>
  <si>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</si>
  <si>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</si>
  <si>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</si>
  <si>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</si>
  <si>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</si>
  <si>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</si>
  <si>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</si>
  <si>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</si>
  <si>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</si>
  <si>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</si>
  <si>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</si>
  <si>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</si>
  <si>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</si>
  <si>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</si>
  <si>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</si>
  <si>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</si>
  <si>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</si>
  <si>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</si>
  <si>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</si>
  <si>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</si>
  <si>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</si>
  <si>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</si>
  <si>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</si>
  <si>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</si>
  <si>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</si>
  <si>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</si>
  <si>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</si>
  <si>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</si>
  <si>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</si>
  <si>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</si>
  <si>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</si>
  <si>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</si>
  <si>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</si>
  <si>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</si>
  <si>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</si>
  <si>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</si>
  <si>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</si>
  <si>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</si>
  <si>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</si>
  <si>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</si>
  <si>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</si>
  <si>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</si>
  <si>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</si>
  <si>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</si>
  <si>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</si>
  <si>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</si>
  <si>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</si>
  <si>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</si>
  <si>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</si>
  <si>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</si>
  <si>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</si>
  <si>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</si>
  <si>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</si>
  <si>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</si>
  <si>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</si>
  <si>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</si>
  <si>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</si>
  <si>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</si>
  <si>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</si>
  <si>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</si>
  <si>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</si>
  <si>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</si>
  <si>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</si>
  <si>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</si>
  <si>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</si>
  <si>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</si>
  <si>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</si>
  <si>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</si>
  <si>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</si>
  <si>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</si>
  <si>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</si>
  <si>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</si>
  <si>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</si>
  <si>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</si>
  <si>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</si>
  <si>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</si>
  <si>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</si>
  <si>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</si>
  <si>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</si>
  <si>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</si>
  <si>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</si>
  <si>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</si>
  <si>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</si>
  <si>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</si>
  <si>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</si>
  <si>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</si>
  <si>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</si>
  <si>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</si>
  <si>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</si>
  <si>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</si>
  <si>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</si>
  <si>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</si>
  <si>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</si>
  <si>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</si>
  <si>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</si>
  <si>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</si>
  <si>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</si>
  <si>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</si>
  <si>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</si>
  <si>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</si>
  <si>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</si>
  <si>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</si>
  <si>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</si>
  <si>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</si>
  <si>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</si>
  <si>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</si>
  <si>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</si>
  <si>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</si>
  <si>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</si>
  <si>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</si>
  <si>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</si>
  <si>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</si>
  <si>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</si>
  <si>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</si>
  <si>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</si>
  <si>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</si>
  <si>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</si>
  <si>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</si>
  <si>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</si>
  <si>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</si>
  <si>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</si>
  <si>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</si>
  <si>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</si>
  <si>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</si>
  <si>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</si>
  <si>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</si>
  <si>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</si>
  <si>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</si>
  <si>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</si>
  <si>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</si>
  <si>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</si>
  <si>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</si>
  <si>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</si>
  <si>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</si>
  <si>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</si>
  <si>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</si>
  <si>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</si>
  <si>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</si>
  <si>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</si>
  <si>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</si>
  <si>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</si>
  <si>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</si>
  <si>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</si>
  <si>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</si>
  <si>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</si>
  <si>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</si>
  <si>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</si>
  <si>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</si>
  <si>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</si>
  <si>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</si>
  <si>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</si>
  <si>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</si>
  <si>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</si>
  <si>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</si>
  <si>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</si>
  <si>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</si>
  <si>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</si>
  <si>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</si>
  <si>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</si>
  <si>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</si>
  <si>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</si>
  <si>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</si>
  <si>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</si>
  <si>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</si>
  <si>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</si>
  <si>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</si>
  <si>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</si>
  <si>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</si>
  <si>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</si>
  <si>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</si>
  <si>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</si>
  <si>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</si>
  <si>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</si>
  <si>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</si>
  <si>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</si>
  <si>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</si>
  <si>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</si>
  <si>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</si>
  <si>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</si>
  <si>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</si>
  <si>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</si>
  <si>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</si>
  <si>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</si>
  <si>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</si>
  <si>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</si>
  <si>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</si>
  <si>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</si>
  <si>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</si>
  <si>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</si>
  <si>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</si>
  <si>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</si>
  <si>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</si>
  <si>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</si>
  <si>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</si>
  <si>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</si>
  <si>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</si>
  <si>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</si>
  <si>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</si>
  <si>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</si>
  <si>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</si>
  <si>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</si>
  <si>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</si>
  <si>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</si>
  <si>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</si>
  <si>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</si>
  <si>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</si>
  <si>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</si>
  <si>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</si>
  <si>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</si>
  <si>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</si>
  <si>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</si>
  <si>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</si>
  <si>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</si>
  <si>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</si>
  <si>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</si>
  <si>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</si>
  <si>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</si>
  <si>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</si>
  <si>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</si>
  <si>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</si>
  <si>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</si>
  <si>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</si>
  <si>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</si>
  <si>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</si>
  <si>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</si>
  <si>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</si>
  <si>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</si>
  <si>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</si>
  <si>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</si>
  <si>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</si>
  <si>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</si>
  <si>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</si>
  <si>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</si>
  <si>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</si>
  <si>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</si>
  <si>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</si>
  <si>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</si>
  <si>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</si>
  <si>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</si>
  <si>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</si>
  <si>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</si>
  <si>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</si>
  <si>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</si>
  <si>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</si>
  <si>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</si>
  <si>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</si>
  <si>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</si>
  <si>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</si>
  <si>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</si>
  <si>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</si>
  <si>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</si>
  <si>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</si>
  <si>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</si>
  <si>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</si>
  <si>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</si>
  <si>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</si>
  <si>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</si>
  <si>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</si>
  <si>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</si>
  <si>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</si>
  <si>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</si>
  <si>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</si>
  <si>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</si>
  <si>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</si>
  <si>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</si>
  <si>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</si>
  <si>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</si>
  <si>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</si>
  <si>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</si>
  <si>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</si>
  <si>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</si>
  <si>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</si>
  <si>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</si>
  <si>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</si>
  <si>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</si>
  <si>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</si>
  <si>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</si>
  <si>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</si>
  <si>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</si>
  <si>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</si>
  <si>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</si>
  <si>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</si>
  <si>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</si>
  <si>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</si>
  <si>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</si>
  <si>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</si>
  <si>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</si>
  <si>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</si>
  <si>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</si>
  <si>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</si>
  <si>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</si>
  <si>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</si>
  <si>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</si>
  <si>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</si>
  <si>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</si>
  <si>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</si>
  <si>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</si>
  <si>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</si>
  <si>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</si>
  <si>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</si>
  <si>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</si>
  <si>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</si>
  <si>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</si>
  <si>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</si>
  <si>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</si>
  <si>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</si>
  <si>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</si>
  <si>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</si>
  <si>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</si>
  <si>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</si>
  <si>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</si>
  <si>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</si>
  <si>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</si>
  <si>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</si>
  <si>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</si>
  <si>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</si>
  <si>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</si>
  <si>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</si>
  <si>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</si>
  <si>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</si>
  <si>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</si>
  <si>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</si>
  <si>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</si>
  <si>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</si>
  <si>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</si>
  <si>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</si>
  <si>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</si>
  <si>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</si>
  <si>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</si>
  <si>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</si>
  <si>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</si>
  <si>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</si>
  <si>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</si>
  <si>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</si>
  <si>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</si>
  <si>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</si>
  <si>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</si>
  <si>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</si>
  <si>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</si>
  <si>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</si>
  <si>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</si>
  <si>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</si>
  <si>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</si>
  <si>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</si>
  <si>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</si>
  <si>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</si>
  <si>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</si>
  <si>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</si>
  <si>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</si>
  <si>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</si>
  <si>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</si>
  <si>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</si>
  <si>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</si>
  <si>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</si>
  <si>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</si>
  <si>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</si>
  <si>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</si>
  <si>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</si>
  <si>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</si>
  <si>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</si>
  <si>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</si>
  <si>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</si>
  <si>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</si>
  <si>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</si>
  <si>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</si>
  <si>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</si>
  <si>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</si>
  <si>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</si>
  <si>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</si>
  <si>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</si>
  <si>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</si>
  <si>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</si>
  <si>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</si>
  <si>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</si>
  <si>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</si>
  <si>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</si>
  <si>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</si>
  <si>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</si>
  <si>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</si>
  <si>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</si>
  <si>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</si>
  <si>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</si>
  <si>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</si>
  <si>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</si>
  <si>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</si>
  <si>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</si>
  <si>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</si>
  <si>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</si>
  <si>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</si>
  <si>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</si>
  <si>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</si>
  <si>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</si>
  <si>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</si>
  <si>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</si>
  <si>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</si>
  <si>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</si>
  <si>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</si>
  <si>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</si>
  <si>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</si>
  <si>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</si>
  <si>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</si>
  <si>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</si>
  <si>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</si>
  <si>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</si>
  <si>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</si>
  <si>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</si>
  <si>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</si>
  <si>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</si>
  <si>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</si>
  <si>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</si>
  <si>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</si>
  <si>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</si>
  <si>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</si>
  <si>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</si>
  <si>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</si>
  <si>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</si>
  <si>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</si>
  <si>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</si>
  <si>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</si>
  <si>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</si>
  <si>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</si>
  <si>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</si>
  <si>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</si>
  <si>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</si>
  <si>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</si>
  <si>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</si>
  <si>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</si>
  <si>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</si>
  <si>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</si>
  <si>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</si>
  <si>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</si>
  <si>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</si>
  <si>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</si>
  <si>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</si>
  <si>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</si>
  <si>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</si>
  <si>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</si>
  <si>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</si>
  <si>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</si>
  <si>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</si>
  <si>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</si>
  <si>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</si>
  <si>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</si>
  <si>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</si>
  <si>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</si>
  <si>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</si>
  <si>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</si>
  <si>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</si>
  <si>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</si>
  <si>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</si>
  <si>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</si>
  <si>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</si>
  <si>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</si>
  <si>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</si>
  <si>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</si>
  <si>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</si>
  <si>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</si>
  <si>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</si>
  <si>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</si>
  <si>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</si>
  <si>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</si>
  <si>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</si>
  <si>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</si>
  <si>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</si>
  <si>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</si>
  <si>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</si>
  <si>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</si>
  <si>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</si>
  <si>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</si>
  <si>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</si>
  <si>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</si>
  <si>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</si>
  <si>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</si>
  <si>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</si>
  <si>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</si>
  <si>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</si>
  <si>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</si>
  <si>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</si>
  <si>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</si>
  <si>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</si>
  <si>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</si>
  <si>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</si>
  <si>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</si>
  <si>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</si>
  <si>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</si>
  <si>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</si>
  <si>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</si>
  <si>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</si>
  <si>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</si>
  <si>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</si>
  <si>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</si>
  <si>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</si>
  <si>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</si>
  <si>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</si>
  <si>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</si>
  <si>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</si>
  <si>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</si>
  <si>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</si>
  <si>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</si>
  <si>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</si>
  <si>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</si>
  <si>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</si>
  <si>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</si>
  <si>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</si>
  <si>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</si>
  <si>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</si>
  <si>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</si>
  <si>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</si>
  <si>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</si>
  <si>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</si>
  <si>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</si>
  <si>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</si>
  <si>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</si>
  <si>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</si>
  <si>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</si>
  <si>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</si>
  <si>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</si>
  <si>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</si>
  <si>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</si>
  <si>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</si>
  <si>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</si>
  <si>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</si>
  <si>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</si>
  <si>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</si>
  <si>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</si>
  <si>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</si>
  <si>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</si>
  <si>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</si>
  <si>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</si>
  <si>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</si>
  <si>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</si>
  <si>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</si>
  <si>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</si>
  <si>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</si>
  <si>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</si>
  <si>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</si>
  <si>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</si>
  <si>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</si>
  <si>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</si>
  <si>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</si>
  <si>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</si>
  <si>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</si>
  <si>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</si>
  <si>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</si>
  <si>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</si>
  <si>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</si>
  <si>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</si>
  <si>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</si>
  <si>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</si>
  <si>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</si>
  <si>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</si>
  <si>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</si>
  <si>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</si>
  <si>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</si>
  <si>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</si>
  <si>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</si>
  <si>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</si>
  <si>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</si>
  <si>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</si>
  <si>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</si>
  <si>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</si>
  <si>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</si>
  <si>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</si>
  <si>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</si>
  <si>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</si>
  <si>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</si>
  <si>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</si>
  <si>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</si>
  <si>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</si>
  <si>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</si>
  <si>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</si>
  <si>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</si>
  <si>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</si>
  <si>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</si>
  <si>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</si>
  <si>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</si>
  <si>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</si>
  <si>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</si>
  <si>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</si>
  <si>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</si>
  <si>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</si>
  <si>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</si>
  <si>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</si>
  <si>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</si>
  <si>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</si>
  <si>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</si>
  <si>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</si>
  <si>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</si>
  <si>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</si>
  <si>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</si>
  <si>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</si>
  <si>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</si>
  <si>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</si>
  <si>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</si>
  <si>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</si>
  <si>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</si>
  <si>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</si>
  <si>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</si>
  <si>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</si>
  <si>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</si>
  <si>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</si>
  <si>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</si>
  <si>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</si>
  <si>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</si>
  <si>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</si>
  <si>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</si>
  <si>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</si>
  <si>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</si>
  <si>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</si>
  <si>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</si>
  <si>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</si>
  <si>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</si>
  <si>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</si>
  <si>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</si>
  <si>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</si>
  <si>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</si>
  <si>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</si>
  <si>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</si>
  <si>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</si>
  <si>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</si>
  <si>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</si>
  <si>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</si>
  <si>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</si>
  <si>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</si>
  <si>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</si>
  <si>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</si>
  <si>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</si>
  <si>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</si>
  <si>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</si>
  <si>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</si>
  <si>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</si>
  <si>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</si>
  <si>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</si>
  <si>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</si>
  <si>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</si>
  <si>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</si>
  <si>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</si>
  <si>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</si>
  <si>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</si>
  <si>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</si>
  <si>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</si>
  <si>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</si>
  <si>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</si>
  <si>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</si>
  <si>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</si>
  <si>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</si>
  <si>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</si>
  <si>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</si>
  <si>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</si>
  <si>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</si>
  <si>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</si>
  <si>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</si>
  <si>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</si>
  <si>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</si>
  <si>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</si>
  <si>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</si>
  <si>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</si>
  <si>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</si>
  <si>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</si>
  <si>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</si>
  <si>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</si>
  <si>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</si>
  <si>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</si>
  <si>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</si>
  <si>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</si>
  <si>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</si>
  <si>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</si>
  <si>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</si>
  <si>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</si>
  <si>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</si>
  <si>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</si>
  <si>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</si>
  <si>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</si>
  <si>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</si>
  <si>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</si>
  <si>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</si>
  <si>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</si>
  <si>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</si>
  <si>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</si>
  <si>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</si>
  <si>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</si>
  <si>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</si>
  <si>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</si>
  <si>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</si>
  <si>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</si>
  <si>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</si>
  <si>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</si>
  <si>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</si>
  <si>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</si>
  <si>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</si>
  <si>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</si>
  <si>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</si>
  <si>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</si>
  <si>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</si>
  <si>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</si>
  <si>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</si>
  <si>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</si>
  <si>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</si>
  <si>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</si>
  <si>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</si>
  <si>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</si>
  <si>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</si>
  <si>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</si>
  <si>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</si>
  <si>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</si>
  <si>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</si>
  <si>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</si>
  <si>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</si>
  <si>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</si>
  <si>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</si>
  <si>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</si>
  <si>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</si>
  <si>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</si>
  <si>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</si>
  <si>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</si>
  <si>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</si>
  <si>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</si>
  <si>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</si>
  <si>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</si>
  <si>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</si>
  <si>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</si>
  <si>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</si>
  <si>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</si>
  <si>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</si>
  <si>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</si>
  <si>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</si>
  <si>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</si>
  <si>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</si>
  <si>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</si>
  <si>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</si>
  <si>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</si>
  <si>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</si>
  <si>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</si>
  <si>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</si>
  <si>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</si>
  <si>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</si>
  <si>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</si>
  <si>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</si>
  <si>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</si>
  <si>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</si>
  <si>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</si>
  <si>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</si>
  <si>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</si>
  <si>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</si>
  <si>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</si>
  <si>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</si>
  <si>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</si>
  <si>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</si>
  <si>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</si>
  <si>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</si>
  <si>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</si>
  <si>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</si>
  <si>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</si>
  <si>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</si>
  <si>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</si>
  <si>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</si>
  <si>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</si>
  <si>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</si>
  <si>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</si>
  <si>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</si>
  <si>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</si>
  <si>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</si>
  <si>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</si>
  <si>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</si>
  <si>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</si>
  <si>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</si>
  <si>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</si>
  <si>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</si>
  <si>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</si>
  <si>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</si>
  <si>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</si>
  <si>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</si>
  <si>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</si>
  <si>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</si>
  <si>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</si>
  <si>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</si>
  <si>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</si>
  <si>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</si>
  <si>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</si>
  <si>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</si>
  <si>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</si>
  <si>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</si>
  <si>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</si>
  <si>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</si>
  <si>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</si>
  <si>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</si>
  <si>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</si>
  <si>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</si>
  <si>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</si>
  <si>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</si>
  <si>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</si>
  <si>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</si>
  <si>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</si>
  <si>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</si>
  <si>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</si>
  <si>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</si>
  <si>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</si>
  <si>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</si>
  <si>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</si>
  <si>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</si>
  <si>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</si>
  <si>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</si>
  <si>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</si>
  <si>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</si>
  <si>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</si>
  <si>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</si>
  <si>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</si>
  <si>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</si>
  <si>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</si>
  <si>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</si>
  <si>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</si>
  <si>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</si>
  <si>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</si>
  <si>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</si>
  <si>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</si>
  <si>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</si>
  <si>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</si>
  <si>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</si>
  <si>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</si>
  <si>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</si>
  <si>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</si>
  <si>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</si>
  <si>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</si>
  <si>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</si>
  <si>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</si>
  <si>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</si>
  <si>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</si>
  <si>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</si>
  <si>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</si>
  <si>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</si>
  <si>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</si>
  <si>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</si>
  <si>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</si>
  <si>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</si>
  <si>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</si>
  <si>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</si>
  <si>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</si>
  <si>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</si>
  <si>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</si>
  <si>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</si>
  <si>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</si>
  <si>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</si>
  <si>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</si>
  <si>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</si>
  <si>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</si>
  <si>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</si>
  <si>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</si>
  <si>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</si>
  <si>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</si>
  <si>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</si>
  <si>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</si>
  <si>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</si>
  <si>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</si>
  <si>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</si>
  <si>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</si>
  <si>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</si>
  <si>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</si>
  <si>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</si>
  <si>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</si>
  <si>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</si>
  <si>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</si>
  <si>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</si>
  <si>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</si>
  <si>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</si>
  <si>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</si>
  <si>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</si>
  <si>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</si>
  <si>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</si>
  <si>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</si>
  <si>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</si>
  <si>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</si>
  <si>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</si>
  <si>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</si>
  <si>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</si>
  <si>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</si>
  <si>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</si>
  <si>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</si>
  <si>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</si>
  <si>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</si>
  <si>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</si>
  <si>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</si>
  <si>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</si>
  <si>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</si>
  <si>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</si>
  <si>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</si>
  <si>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</si>
  <si>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</si>
  <si>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</si>
  <si>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</si>
  <si>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</si>
  <si>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</si>
  <si>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</si>
  <si>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</si>
  <si>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</si>
  <si>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</si>
  <si>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</si>
  <si>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</si>
  <si>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</si>
  <si>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</si>
  <si>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</si>
  <si>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</si>
  <si>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</si>
  <si>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</si>
  <si>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</si>
  <si>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</si>
  <si>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</si>
  <si>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</si>
  <si>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</si>
  <si>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</si>
  <si>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</si>
  <si>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</si>
  <si>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</si>
  <si>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</si>
  <si>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</si>
  <si>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</si>
  <si>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</si>
  <si>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</si>
  <si>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</si>
  <si>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</si>
  <si>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</si>
  <si>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</si>
  <si>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</si>
  <si>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</si>
  <si>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</si>
  <si>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</si>
  <si>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</si>
  <si>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</si>
  <si>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</si>
  <si>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</si>
  <si>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</si>
  <si>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</si>
  <si>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</si>
  <si>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</si>
  <si>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</si>
  <si>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</si>
  <si>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</si>
  <si>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</si>
  <si>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</si>
  <si>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</si>
  <si>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</si>
  <si>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</si>
  <si>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</si>
  <si>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</si>
  <si>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</si>
  <si>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</si>
  <si>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</si>
  <si>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</si>
  <si>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</si>
  <si>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</si>
  <si>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</si>
  <si>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</si>
  <si>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</si>
  <si>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</si>
  <si>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</si>
  <si>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</si>
  <si>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</si>
  <si>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</si>
  <si>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</si>
  <si>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</si>
  <si>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</si>
  <si>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</si>
  <si>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</si>
  <si>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</si>
  <si>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</si>
  <si>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</si>
  <si>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</si>
  <si>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</si>
  <si>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</si>
  <si>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</si>
  <si>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</si>
  <si>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</si>
  <si>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</si>
  <si>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</si>
  <si>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</si>
  <si>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</si>
  <si>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</si>
  <si>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</si>
  <si>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</si>
  <si>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</si>
  <si>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</si>
  <si>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</si>
  <si>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</si>
  <si>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</si>
  <si>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</si>
  <si>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</si>
  <si>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</si>
  <si>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</si>
  <si>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</si>
  <si>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</si>
  <si>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</si>
  <si>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</si>
  <si>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</si>
  <si>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</si>
  <si>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</si>
  <si>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</si>
  <si>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</si>
  <si>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</si>
  <si>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</si>
  <si>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</si>
  <si>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</si>
  <si>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</si>
  <si>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</si>
  <si>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</si>
  <si>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</si>
  <si>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</si>
  <si>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</si>
  <si>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</si>
  <si>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</si>
  <si>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</si>
  <si>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</si>
  <si>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</si>
  <si>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</si>
  <si>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</si>
  <si>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</si>
  <si>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</si>
  <si>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</si>
  <si>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</si>
  <si>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</si>
  <si>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</si>
  <si>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</si>
  <si>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</si>
  <si>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</si>
  <si>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</si>
  <si>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</si>
  <si>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</si>
  <si>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</si>
  <si>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</si>
  <si>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</si>
  <si>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</si>
  <si>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</si>
  <si>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</si>
  <si>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</si>
  <si>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</si>
  <si>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</si>
  <si>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</si>
  <si>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</si>
  <si>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</si>
  <si>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</si>
  <si>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</si>
  <si>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</si>
  <si>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</si>
  <si>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</si>
  <si>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</si>
  <si>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</si>
  <si>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</si>
  <si>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</si>
  <si>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</si>
  <si>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</si>
  <si>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</si>
  <si>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</si>
  <si>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</si>
  <si>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</si>
  <si>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</si>
  <si>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</si>
  <si>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</si>
  <si>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</si>
  <si>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</si>
  <si>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</si>
  <si>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</si>
  <si>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</si>
  <si>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</si>
  <si>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</si>
  <si>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</si>
  <si>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</si>
  <si>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</si>
  <si>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</si>
  <si>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</si>
  <si>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</si>
  <si>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</si>
  <si>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</si>
  <si>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</si>
  <si>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</si>
  <si>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</si>
  <si>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</si>
  <si>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</si>
  <si>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</si>
  <si>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</si>
  <si>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</si>
  <si>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</si>
  <si>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</si>
  <si>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</si>
  <si>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</si>
  <si>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</si>
  <si>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</si>
  <si>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</si>
  <si>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</si>
  <si>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</si>
  <si>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</si>
  <si>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</si>
  <si>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</si>
  <si>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</si>
  <si>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</si>
  <si>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</si>
  <si>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</si>
  <si>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</si>
  <si>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</si>
  <si>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</si>
  <si>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</si>
  <si>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</si>
  <si>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</si>
  <si>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</si>
  <si>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</si>
  <si>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</si>
  <si>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</si>
  <si>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</si>
  <si>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</si>
  <si>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</si>
  <si>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</si>
  <si>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</si>
  <si>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</si>
  <si>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</si>
  <si>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</si>
  <si>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</si>
  <si>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</si>
  <si>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</si>
  <si>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</si>
  <si>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</si>
  <si>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</si>
  <si>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</si>
  <si>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</si>
  <si>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</si>
  <si>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</si>
  <si>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</si>
  <si>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</si>
  <si>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</si>
  <si>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</si>
  <si>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</si>
  <si>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</si>
  <si>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</si>
  <si>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</si>
  <si>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</si>
  <si>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</si>
  <si>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</si>
  <si>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</si>
  <si>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</si>
  <si>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</si>
  <si>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</si>
  <si>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</si>
  <si>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</si>
  <si>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</si>
  <si>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</si>
  <si>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</si>
  <si>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</si>
  <si>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</si>
  <si>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</si>
  <si>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</si>
  <si>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</si>
  <si>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</si>
  <si>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</si>
  <si>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</si>
  <si>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</si>
  <si>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</si>
  <si>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</si>
  <si>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</si>
  <si>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</si>
  <si>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</si>
  <si>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</si>
  <si>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</si>
  <si>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</si>
  <si>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</si>
  <si>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</si>
  <si>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</si>
  <si>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</si>
  <si>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</si>
  <si>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</si>
  <si>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</si>
  <si>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</si>
  <si>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</si>
  <si>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</si>
  <si>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</si>
  <si>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</si>
  <si>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</si>
  <si>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</si>
  <si>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</si>
  <si>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</si>
  <si>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</si>
  <si>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</si>
  <si>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</si>
  <si>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</si>
  <si>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</si>
  <si>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</si>
  <si>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</si>
  <si>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</si>
  <si>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</si>
  <si>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</si>
  <si>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</si>
  <si>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</si>
  <si>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</si>
  <si>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</si>
  <si>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</si>
  <si>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</si>
  <si>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</si>
  <si>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</si>
  <si>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</si>
  <si>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</si>
  <si>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</si>
  <si>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</si>
  <si>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</si>
  <si>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</si>
  <si>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</si>
  <si>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</si>
  <si>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</si>
  <si>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</si>
  <si>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</si>
  <si>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</si>
  <si>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</si>
  <si>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</si>
  <si>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</si>
  <si>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</si>
  <si>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</si>
  <si>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</si>
  <si>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</si>
  <si>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</si>
  <si>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</si>
  <si>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</si>
  <si>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</si>
  <si>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</si>
  <si>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</si>
  <si>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</si>
  <si>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</si>
  <si>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</si>
  <si>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</si>
  <si>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</si>
  <si>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</si>
  <si>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</si>
  <si>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</si>
  <si>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</si>
  <si>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</si>
  <si>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</si>
  <si>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</si>
  <si>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</si>
  <si>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</si>
  <si>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</si>
  <si>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</si>
  <si>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</si>
  <si>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</si>
  <si>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</si>
  <si>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</si>
  <si>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</si>
  <si>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</si>
  <si>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</si>
  <si>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</si>
  <si>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</si>
  <si>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</si>
  <si>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</si>
  <si>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</si>
  <si>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</si>
  <si>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</si>
  <si>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</si>
  <si>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</si>
  <si>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</si>
  <si>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</si>
  <si>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</si>
  <si>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</si>
  <si>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</si>
  <si>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</si>
  <si>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</si>
  <si>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</si>
  <si>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</si>
  <si>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</si>
  <si>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</si>
  <si>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</si>
  <si>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</si>
  <si>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</si>
  <si>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</si>
  <si>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</si>
  <si>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</si>
  <si>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</si>
  <si>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</si>
  <si>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</si>
  <si>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</si>
  <si>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</si>
  <si>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</si>
  <si>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</si>
  <si>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</si>
  <si>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</si>
  <si>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</si>
  <si>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</si>
  <si>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</si>
  <si>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</si>
  <si>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</si>
  <si>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</si>
  <si>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</si>
  <si>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</si>
  <si>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</si>
  <si>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</si>
  <si>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</si>
  <si>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</si>
  <si>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</si>
  <si>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</si>
  <si>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</si>
  <si>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</si>
  <si>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</si>
  <si>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</si>
  <si>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</si>
  <si>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</si>
  <si>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</si>
  <si>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</si>
  <si>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</si>
  <si>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</si>
  <si>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</si>
  <si>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</si>
  <si>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</si>
  <si>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</si>
  <si>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</si>
  <si>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</si>
  <si>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</si>
  <si>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</si>
  <si>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</si>
  <si>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</si>
  <si>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</si>
  <si>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</si>
  <si>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</si>
  <si>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</si>
  <si>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</si>
  <si>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</si>
  <si>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</si>
  <si>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</si>
  <si>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</si>
  <si>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</si>
  <si>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</si>
  <si>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</si>
  <si>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</si>
  <si>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</si>
  <si>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</si>
  <si>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</si>
  <si>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</si>
  <si>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</si>
  <si>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</si>
  <si>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</si>
  <si>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</si>
  <si>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</si>
  <si>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</si>
  <si>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</si>
  <si>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</si>
  <si>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</si>
  <si>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</si>
  <si>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</si>
  <si>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</si>
  <si>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</si>
  <si>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</si>
  <si>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</si>
  <si>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</si>
  <si>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</si>
  <si>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</si>
  <si>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</si>
  <si>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</si>
  <si>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</si>
  <si>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</si>
  <si>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</si>
  <si>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</si>
  <si>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</si>
  <si>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</si>
  <si>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</si>
  <si>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</si>
  <si>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</si>
  <si>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</si>
  <si>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</si>
  <si>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</si>
  <si>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</si>
  <si>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</si>
  <si>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</si>
  <si>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</si>
  <si>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</si>
  <si>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</si>
  <si>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</si>
  <si>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</si>
  <si>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</si>
  <si>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</si>
  <si>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</si>
  <si>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</si>
  <si>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</si>
  <si>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</si>
  <si>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</si>
  <si>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</si>
  <si>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</si>
  <si>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</si>
  <si>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</si>
  <si>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</si>
  <si>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</si>
  <si>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</si>
  <si>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</si>
  <si>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</si>
  <si>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</si>
  <si>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</si>
  <si>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</si>
  <si>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</si>
  <si>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</si>
  <si>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</si>
  <si>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</si>
  <si>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</si>
  <si>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</si>
  <si>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</si>
  <si>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</si>
  <si>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</si>
  <si>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</si>
  <si>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</si>
  <si>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</si>
  <si>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</si>
  <si>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</si>
  <si>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</si>
  <si>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</si>
  <si>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</si>
  <si>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</si>
  <si>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</si>
  <si>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</si>
  <si>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</si>
  <si>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</si>
  <si>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</si>
  <si>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</si>
  <si>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</si>
  <si>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</si>
  <si>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</si>
  <si>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</si>
  <si>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</si>
  <si>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</si>
  <si>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</si>
  <si>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</si>
  <si>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</si>
  <si>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</si>
  <si>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</si>
  <si>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</si>
  <si>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</si>
  <si>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</si>
  <si>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</si>
  <si>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</si>
  <si>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</si>
  <si>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</si>
  <si>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</si>
  <si>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</si>
  <si>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</si>
  <si>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</si>
  <si>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</si>
  <si>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</si>
  <si>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</si>
  <si>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</si>
  <si>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</si>
  <si>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</si>
  <si>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</si>
  <si>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</si>
  <si>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</si>
  <si>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</si>
  <si>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</si>
  <si>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</si>
  <si>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</si>
  <si>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</si>
  <si>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</si>
  <si>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</si>
  <si>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</si>
  <si>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</si>
  <si>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</si>
  <si>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</si>
  <si>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</si>
  <si>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</si>
  <si>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</si>
  <si>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</si>
  <si>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</si>
  <si>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</si>
  <si>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</si>
  <si>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</si>
  <si>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</si>
  <si>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</si>
  <si>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</si>
  <si>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</si>
  <si>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</si>
  <si>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</si>
  <si>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</si>
  <si>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</si>
  <si>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</si>
  <si>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</si>
  <si>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</si>
  <si>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</si>
  <si>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</si>
  <si>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</si>
  <si>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</si>
  <si>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</si>
  <si>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</si>
  <si>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</si>
  <si>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</si>
  <si>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</si>
  <si>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</si>
  <si>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</si>
  <si>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</si>
  <si>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</si>
  <si>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</si>
  <si>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</si>
  <si>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</si>
  <si>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</si>
  <si>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</si>
  <si>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</si>
  <si>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</si>
  <si>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</si>
  <si>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</si>
  <si>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</si>
  <si>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</si>
  <si>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</si>
  <si>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</si>
  <si>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</si>
  <si>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</si>
  <si>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</si>
  <si>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</si>
  <si>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</si>
  <si>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</si>
  <si>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</si>
  <si>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</si>
  <si>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</si>
  <si>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</si>
  <si>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</si>
  <si>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</si>
  <si>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</si>
  <si>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</si>
  <si>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</si>
  <si>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</si>
  <si>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</si>
  <si>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</si>
  <si>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</si>
  <si>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</si>
  <si>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</si>
  <si>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</si>
  <si>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</si>
  <si>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</si>
  <si>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</si>
  <si>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</si>
  <si>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</si>
  <si>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</si>
  <si>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</si>
  <si>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</si>
  <si>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</si>
  <si>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</si>
  <si>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</si>
  <si>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</si>
  <si>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</si>
  <si>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</si>
  <si>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</si>
  <si>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</si>
  <si>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</si>
  <si>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</si>
  <si>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</si>
  <si>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</si>
  <si>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</si>
  <si>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</si>
  <si>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</si>
  <si>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</si>
  <si>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</si>
  <si>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</si>
  <si>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</si>
  <si>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</si>
  <si>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</si>
  <si>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</si>
  <si>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</si>
  <si>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</si>
  <si>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</si>
  <si>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</si>
  <si>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</si>
  <si>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</si>
  <si>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</si>
  <si>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</si>
  <si>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</si>
  <si>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</si>
  <si>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</si>
  <si>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</si>
  <si>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</si>
  <si>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</si>
  <si>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</si>
  <si>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</si>
  <si>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</si>
  <si>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</si>
  <si>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</si>
  <si>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</si>
  <si>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</si>
  <si>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</si>
  <si>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</si>
  <si>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</si>
  <si>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</si>
  <si>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</si>
  <si>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</si>
  <si>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</si>
  <si>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</si>
  <si>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</si>
  <si>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</si>
  <si>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</si>
  <si>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</si>
  <si>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</si>
  <si>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</si>
  <si>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</si>
  <si>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</si>
  <si>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</si>
  <si>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</si>
  <si>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</si>
  <si>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</si>
  <si>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</si>
  <si>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</si>
  <si>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</si>
  <si>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</si>
  <si>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</si>
  <si>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</si>
  <si>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</si>
  <si>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</si>
  <si>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</si>
  <si>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</si>
  <si>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</si>
  <si>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</si>
  <si>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</si>
  <si>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</si>
  <si>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</si>
  <si>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</si>
  <si>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</si>
  <si>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</si>
  <si>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</si>
  <si>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</si>
  <si>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</si>
  <si>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</si>
  <si>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</si>
  <si>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</si>
  <si>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</si>
  <si>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</si>
  <si>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</si>
  <si>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</si>
  <si>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</si>
  <si>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</si>
  <si>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</si>
  <si>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</si>
  <si>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</si>
  <si>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</si>
  <si>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</si>
  <si>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</si>
  <si>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</si>
  <si>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</si>
  <si>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</si>
  <si>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</si>
  <si>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</si>
  <si>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</si>
  <si>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</si>
  <si>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</si>
  <si>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</si>
  <si>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</si>
  <si>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</si>
  <si>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</si>
  <si>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</si>
  <si>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</si>
  <si>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</si>
  <si>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</si>
  <si>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</si>
  <si>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</si>
  <si>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</si>
  <si>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</si>
  <si>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</si>
  <si>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</si>
  <si>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</si>
  <si>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</si>
  <si>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</si>
  <si>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</si>
  <si>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</si>
  <si>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</si>
  <si>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</si>
  <si>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</si>
  <si>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</si>
  <si>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</si>
  <si>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</si>
  <si>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</si>
  <si>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</si>
  <si>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</si>
  <si>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</si>
  <si>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</si>
  <si>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</si>
  <si>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</si>
  <si>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</si>
  <si>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</si>
  <si>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</si>
  <si>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</si>
  <si>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</si>
  <si>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</si>
  <si>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</si>
  <si>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</si>
  <si>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</si>
  <si>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</si>
  <si>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</si>
  <si>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</si>
  <si>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</si>
  <si>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</si>
  <si>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</si>
  <si>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</si>
  <si>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</si>
  <si>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</si>
  <si>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</si>
  <si>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</si>
  <si>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</si>
  <si>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</si>
  <si>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</si>
  <si>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</si>
  <si>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</si>
  <si>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</si>
  <si>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</si>
  <si>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</si>
  <si>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</si>
  <si>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</si>
  <si>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</si>
  <si>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</si>
  <si>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</si>
  <si>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</si>
  <si>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</si>
  <si>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</si>
  <si>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</si>
  <si>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</si>
  <si>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</si>
  <si>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</si>
  <si>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</si>
  <si>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</si>
  <si>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</si>
  <si>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</si>
  <si>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</si>
  <si>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</si>
  <si>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</si>
  <si>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</si>
  <si>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</si>
  <si>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</si>
  <si>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</si>
  <si>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</si>
  <si>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</si>
  <si>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</si>
  <si>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</si>
  <si>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</si>
  <si>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</si>
  <si>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</si>
  <si>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</si>
  <si>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</si>
  <si>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</si>
  <si>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</si>
  <si>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</si>
  <si>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</si>
  <si>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</si>
  <si>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</si>
  <si>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</si>
  <si>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</si>
  <si>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</si>
  <si>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</si>
  <si>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</si>
  <si>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</si>
  <si>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</si>
  <si>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</si>
  <si>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</si>
  <si>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</si>
  <si>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</si>
  <si>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</si>
  <si>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</si>
  <si>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</si>
  <si>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</si>
  <si>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</si>
  <si>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</si>
  <si>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</si>
  <si>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</si>
  <si>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</si>
  <si>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</si>
  <si>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</si>
  <si>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</si>
  <si>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</si>
  <si>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</si>
  <si>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</si>
  <si>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</si>
  <si>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</si>
  <si>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</si>
  <si>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</si>
  <si>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</si>
  <si>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</si>
  <si>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</si>
  <si>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</si>
  <si>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</si>
  <si>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</si>
  <si>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</si>
  <si>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</si>
  <si>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</si>
  <si>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</si>
  <si>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</si>
  <si>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</si>
  <si>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</si>
  <si>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</si>
  <si>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</si>
  <si>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</si>
  <si>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</si>
  <si>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</si>
  <si>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</si>
  <si>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</si>
  <si>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</si>
  <si>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</si>
  <si>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</si>
  <si>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</si>
  <si>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</si>
  <si>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</si>
  <si>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</si>
  <si>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</si>
  <si>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</si>
  <si>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</si>
  <si>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</si>
  <si>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</si>
  <si>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</si>
  <si>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</si>
  <si>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</si>
  <si>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</si>
  <si>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</si>
  <si>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</si>
  <si>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</si>
  <si>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</si>
  <si>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</si>
  <si>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</si>
  <si>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</si>
  <si>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</si>
  <si>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</si>
  <si>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</si>
  <si>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</si>
  <si>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</si>
  <si>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</si>
  <si>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</si>
  <si>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</si>
  <si>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</si>
  <si>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</si>
  <si>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</si>
  <si>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</si>
  <si>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</si>
  <si>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</si>
  <si>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</si>
  <si>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</si>
  <si>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</si>
  <si>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</si>
  <si>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</si>
  <si>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</si>
  <si>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</si>
  <si>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</si>
  <si>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</si>
  <si>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</si>
  <si>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</si>
  <si>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</si>
  <si>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</si>
  <si>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</si>
  <si>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</si>
  <si>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</si>
  <si>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</si>
  <si>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</si>
  <si>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</si>
  <si>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</si>
  <si>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</si>
  <si>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</si>
  <si>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</si>
  <si>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</si>
  <si>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</si>
  <si>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</si>
  <si>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</si>
  <si>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</si>
  <si>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</si>
  <si>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</si>
  <si>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</si>
  <si>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</si>
  <si>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</si>
  <si>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</si>
  <si>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</si>
  <si>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</si>
  <si>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</si>
  <si>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</si>
  <si>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</si>
  <si>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</si>
  <si>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</si>
  <si>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</si>
  <si>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</si>
  <si>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</si>
  <si>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</si>
  <si>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</si>
  <si>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</si>
  <si>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</si>
  <si>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</si>
  <si>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</si>
  <si>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</si>
  <si>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</si>
  <si>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</si>
  <si>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</si>
  <si>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</si>
  <si>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</si>
  <si>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</si>
  <si>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</si>
  <si>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</si>
  <si>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</si>
  <si>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</si>
  <si>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</si>
  <si>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</si>
  <si>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</si>
  <si>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</si>
  <si>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</si>
  <si>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</si>
  <si>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</si>
  <si>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</si>
  <si>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</si>
  <si>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</si>
  <si>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</si>
  <si>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</si>
  <si>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</si>
  <si>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</si>
  <si>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</si>
  <si>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</si>
  <si>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</si>
  <si>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</si>
  <si>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</si>
  <si>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</si>
  <si>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</si>
  <si>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</si>
  <si>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</si>
  <si>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</si>
  <si>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</si>
  <si>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</si>
  <si>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</si>
  <si>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</si>
  <si>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</si>
  <si>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</si>
  <si>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</si>
  <si>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</si>
  <si>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</si>
  <si>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</si>
  <si>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</si>
  <si>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</si>
  <si>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</si>
  <si>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</si>
  <si>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</si>
  <si>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</si>
  <si>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</si>
  <si>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</si>
  <si>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</si>
  <si>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</si>
  <si>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</si>
  <si>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</si>
  <si>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</si>
  <si>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</si>
  <si>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</si>
  <si>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</si>
  <si>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</si>
  <si>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</si>
  <si>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</si>
  <si>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</si>
  <si>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</si>
  <si>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</si>
  <si>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</si>
  <si>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</si>
  <si>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</si>
  <si>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</si>
  <si>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</si>
  <si>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</si>
  <si>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</si>
  <si>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</si>
  <si>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</si>
  <si>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</si>
  <si>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</si>
  <si>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</si>
  <si>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</si>
  <si>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</si>
  <si>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</si>
  <si>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</si>
  <si>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</si>
  <si>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</si>
  <si>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</si>
  <si>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</si>
  <si>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</si>
  <si>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</si>
  <si>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</si>
  <si>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</si>
  <si>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</si>
  <si>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</si>
  <si>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</si>
  <si>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</si>
  <si>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</si>
  <si>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</si>
  <si>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</si>
  <si>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</si>
  <si>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</si>
  <si>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</si>
  <si>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</si>
  <si>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</si>
  <si>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</si>
  <si>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</si>
  <si>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</si>
  <si>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</si>
  <si>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</si>
  <si>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</si>
  <si>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</si>
  <si>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</si>
  <si>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</si>
  <si>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</si>
  <si>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</si>
  <si>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</si>
  <si>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</si>
  <si>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</si>
  <si>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</si>
  <si>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</si>
  <si>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</si>
  <si>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</si>
  <si>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</si>
  <si>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</si>
  <si>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</si>
  <si>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</si>
  <si>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</si>
  <si>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</si>
  <si>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</si>
  <si>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</si>
  <si>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</si>
  <si>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</si>
  <si>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</si>
  <si>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</si>
  <si>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</si>
  <si>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</si>
  <si>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</si>
  <si>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</si>
  <si>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</si>
  <si>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</si>
  <si>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</si>
  <si>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</si>
  <si>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</si>
  <si>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</si>
  <si>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</si>
  <si>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</si>
  <si>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</si>
  <si>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</si>
  <si>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</si>
  <si>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</si>
  <si>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</si>
  <si>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</si>
  <si>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</si>
  <si>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</si>
  <si>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</si>
  <si>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</si>
  <si>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</si>
  <si>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</si>
  <si>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</si>
  <si>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</si>
  <si>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</si>
  <si>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</si>
  <si>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</si>
  <si>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</si>
  <si>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</si>
  <si>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</si>
  <si>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</si>
  <si>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</si>
  <si>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</si>
  <si>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</si>
  <si>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</si>
  <si>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</si>
  <si>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</si>
  <si>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</si>
  <si>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</si>
  <si>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</si>
  <si>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</si>
  <si>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</si>
  <si>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</si>
  <si>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</si>
  <si>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</si>
  <si>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</si>
  <si>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</si>
  <si>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</si>
  <si>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</si>
  <si>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</si>
  <si>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</si>
  <si>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</si>
  <si>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</si>
  <si>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</si>
  <si>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</si>
  <si>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</si>
  <si>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</si>
  <si>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</si>
  <si>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</si>
  <si>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</si>
  <si>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</si>
  <si>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</si>
  <si>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</si>
  <si>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</si>
  <si>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</si>
  <si>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</si>
  <si>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</si>
  <si>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</si>
  <si>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</si>
  <si>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</si>
  <si>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</si>
  <si>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</si>
  <si>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</si>
  <si>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</si>
  <si>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</si>
  <si>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</si>
  <si>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</si>
  <si>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</si>
  <si>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</si>
  <si>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</si>
  <si>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</si>
  <si>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</si>
  <si>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</si>
  <si>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</si>
  <si>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</si>
  <si>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</si>
  <si>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</si>
  <si>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</si>
  <si>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</si>
  <si>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</si>
  <si>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</si>
  <si>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</si>
  <si>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</si>
  <si>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</si>
  <si>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</si>
  <si>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</si>
  <si>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</si>
  <si>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</si>
  <si>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</si>
  <si>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</si>
  <si>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</si>
  <si>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</si>
  <si>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</si>
  <si>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</si>
  <si>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</si>
  <si>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</si>
  <si>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</si>
  <si>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</si>
  <si>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</si>
  <si>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</si>
  <si>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</si>
  <si>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</si>
  <si>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</si>
  <si>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</si>
  <si>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</si>
  <si>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</si>
  <si>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</si>
  <si>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</si>
  <si>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</si>
  <si>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</si>
  <si>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</si>
  <si>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</si>
  <si>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</si>
  <si>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</si>
  <si>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</si>
  <si>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</si>
  <si>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</si>
  <si>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</si>
  <si>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</si>
  <si>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</si>
  <si>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</si>
  <si>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</si>
  <si>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</si>
  <si>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</si>
  <si>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</si>
  <si>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</si>
  <si>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</si>
  <si>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</si>
  <si>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</si>
  <si>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</si>
  <si>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</si>
  <si>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</si>
  <si>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</si>
  <si>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</si>
  <si>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</si>
  <si>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</si>
  <si>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</si>
  <si>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</si>
  <si>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</si>
  <si>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</si>
  <si>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</si>
  <si>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</si>
  <si>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</si>
  <si>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</si>
  <si>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</si>
  <si>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</si>
  <si>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</si>
  <si>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</si>
  <si>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</si>
  <si>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</si>
  <si>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</si>
  <si>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</si>
  <si>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</si>
  <si>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</si>
  <si>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</si>
  <si>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</si>
  <si>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</si>
  <si>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</si>
  <si>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</si>
  <si>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</si>
  <si>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</si>
  <si>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</si>
  <si>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</si>
  <si>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</si>
  <si>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</si>
  <si>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</si>
  <si>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</si>
  <si>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</si>
  <si>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</si>
  <si>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</si>
  <si>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</si>
  <si>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</si>
  <si>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</si>
  <si>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</si>
  <si>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</si>
  <si>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</si>
  <si>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</si>
  <si>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</si>
  <si>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</si>
  <si>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</si>
  <si>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</si>
  <si>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</si>
  <si>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</si>
  <si>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</si>
  <si>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</si>
  <si>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</si>
  <si>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</si>
  <si>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</si>
  <si>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</si>
  <si>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</si>
  <si>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</si>
  <si>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</si>
  <si>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</si>
  <si>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</si>
  <si>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</si>
  <si>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</si>
  <si>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</si>
  <si>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</si>
  <si>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</si>
  <si>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</si>
  <si>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</si>
  <si>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</si>
  <si>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</si>
  <si>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</si>
  <si>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</si>
  <si>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</si>
  <si>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</si>
  <si>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</si>
  <si>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</si>
  <si>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</si>
  <si>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</si>
  <si>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</si>
  <si>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</si>
  <si>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</si>
  <si>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</si>
  <si>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</si>
  <si>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</si>
  <si>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</si>
  <si>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</si>
  <si>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</si>
  <si>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</si>
  <si>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</si>
  <si>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</si>
  <si>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</si>
  <si>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</si>
  <si>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</si>
  <si>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</si>
  <si>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</si>
  <si>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</si>
  <si>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</si>
  <si>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</si>
  <si>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</si>
  <si>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</si>
  <si>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</si>
  <si>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</si>
  <si>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</si>
  <si>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</si>
  <si>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</si>
  <si>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</si>
  <si>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</si>
  <si>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</si>
  <si>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</si>
  <si>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</si>
  <si>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</si>
  <si>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</si>
  <si>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</si>
  <si>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</si>
  <si>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</si>
  <si>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</si>
  <si>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</si>
  <si>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</si>
  <si>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</si>
  <si>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</si>
  <si>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</si>
  <si>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</si>
  <si>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</si>
  <si>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</si>
  <si>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</si>
  <si>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</si>
  <si>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</si>
  <si>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</si>
  <si>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</si>
  <si>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</si>
  <si>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</si>
  <si>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</si>
  <si>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</si>
  <si>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</si>
  <si>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</si>
  <si>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</si>
  <si>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</si>
  <si>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</si>
  <si>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</si>
  <si>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</si>
  <si>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</si>
  <si>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</si>
  <si>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</si>
  <si>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</si>
  <si>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</si>
  <si>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</si>
  <si>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</si>
  <si>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</si>
  <si>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</si>
  <si>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</si>
  <si>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</si>
  <si>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</si>
  <si>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</si>
  <si>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</si>
  <si>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</si>
  <si>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</si>
  <si>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</si>
  <si>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</si>
  <si>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</si>
  <si>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</si>
  <si>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</si>
  <si>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</si>
  <si>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</si>
  <si>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</si>
  <si>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</si>
  <si>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</si>
  <si>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</si>
  <si>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</si>
  <si>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</si>
  <si>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</si>
  <si>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</si>
  <si>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</si>
  <si>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</si>
  <si>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</si>
  <si>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</si>
  <si>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</si>
  <si>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</si>
  <si>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</si>
  <si>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</si>
  <si>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</si>
  <si>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</si>
  <si>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</si>
  <si>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</si>
  <si>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</si>
  <si>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</si>
  <si>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</si>
  <si>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</si>
  <si>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</si>
  <si>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</si>
  <si>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</si>
  <si>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</si>
  <si>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</si>
  <si>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</si>
  <si>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</si>
  <si>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</si>
  <si>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</si>
  <si>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</si>
  <si>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</si>
  <si>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</si>
  <si>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</si>
  <si>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</si>
  <si>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</si>
  <si>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</si>
  <si>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</si>
  <si>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</si>
  <si>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</si>
  <si>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</si>
  <si>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</si>
  <si>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</si>
  <si>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</si>
  <si>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</si>
  <si>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</si>
  <si>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</si>
  <si>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</si>
  <si>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</si>
  <si>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</si>
  <si>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</si>
  <si>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</si>
  <si>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</si>
  <si>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</si>
  <si>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</si>
  <si>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</si>
  <si>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</si>
  <si>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</si>
  <si>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</si>
  <si>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</si>
  <si>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</si>
  <si>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</si>
  <si>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</si>
  <si>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</si>
  <si>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</si>
  <si>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</si>
  <si>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</si>
  <si>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</si>
  <si>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</si>
  <si>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</si>
  <si>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</si>
  <si>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</si>
  <si>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</si>
  <si>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</si>
  <si>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</si>
  <si>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</si>
  <si>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</si>
  <si>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</si>
  <si>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</si>
  <si>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</si>
  <si>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</si>
  <si>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</si>
  <si>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</si>
  <si>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</si>
  <si>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</si>
  <si>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</si>
  <si>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</si>
  <si>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</si>
  <si>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</si>
  <si>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</si>
  <si>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</si>
  <si>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</si>
  <si>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</si>
  <si>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</si>
  <si>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</si>
  <si>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</si>
  <si>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</si>
  <si>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</si>
  <si>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</si>
  <si>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</si>
  <si>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</si>
  <si>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</si>
  <si>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</si>
  <si>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</si>
  <si>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</si>
  <si>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</si>
  <si>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</si>
  <si>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</si>
  <si>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</si>
  <si>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</si>
  <si>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</si>
  <si>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</si>
  <si>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</si>
  <si>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</si>
  <si>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</si>
  <si>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</si>
  <si>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</si>
  <si>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</si>
  <si>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</si>
  <si>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</si>
  <si>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</si>
  <si>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</si>
  <si>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</si>
  <si>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</si>
  <si>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</si>
  <si>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</si>
  <si>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</si>
  <si>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</si>
  <si>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</si>
  <si>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</si>
  <si>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</si>
  <si>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</si>
  <si>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</si>
  <si>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</si>
  <si>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</si>
  <si>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</si>
  <si>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</si>
  <si>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</si>
  <si>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</si>
  <si>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</si>
  <si>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</si>
  <si>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</si>
  <si>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</si>
  <si>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</si>
  <si>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</si>
  <si>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</si>
  <si>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</si>
  <si>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</si>
  <si>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</si>
  <si>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</si>
  <si>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</si>
  <si>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</si>
  <si>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</si>
  <si>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</si>
  <si>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</si>
  <si>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</si>
  <si>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</si>
  <si>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</si>
  <si>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</si>
  <si>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</si>
  <si>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</si>
  <si>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</si>
  <si>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</si>
  <si>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</si>
  <si>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</si>
  <si>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</si>
  <si>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</si>
  <si>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</si>
  <si>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</si>
  <si>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</si>
  <si>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</si>
  <si>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</si>
  <si>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</si>
  <si>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</si>
  <si>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</si>
  <si>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</si>
  <si>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</si>
  <si>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</si>
  <si>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</si>
  <si>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</si>
  <si>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</si>
  <si>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</si>
  <si>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</si>
  <si>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</si>
  <si>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</si>
  <si>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</si>
  <si>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</si>
  <si>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</si>
  <si>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</si>
  <si>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</si>
  <si>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</si>
  <si>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</si>
  <si>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</si>
  <si>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</si>
  <si>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</si>
  <si>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</si>
  <si>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</si>
  <si>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</si>
  <si>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</si>
  <si>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</si>
  <si>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</si>
  <si>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</si>
  <si>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</si>
  <si>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</si>
  <si>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</si>
  <si>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</si>
  <si>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</si>
  <si>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</si>
  <si>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</si>
  <si>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</si>
  <si>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</si>
  <si>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</si>
  <si>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</si>
  <si>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</si>
  <si>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</si>
  <si>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</si>
  <si>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</si>
  <si>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</si>
  <si>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</si>
  <si>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</si>
  <si>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</si>
  <si>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</si>
  <si>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</si>
  <si>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</si>
  <si>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</si>
  <si>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</si>
  <si>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</si>
  <si>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</si>
  <si>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</si>
  <si>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</si>
  <si>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</si>
  <si>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</si>
  <si>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</si>
  <si>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</si>
  <si>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</si>
  <si>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</si>
  <si>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</si>
  <si>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</si>
  <si>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</si>
  <si>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</si>
  <si>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</si>
  <si>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</si>
  <si>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</si>
  <si>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</si>
  <si>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</si>
  <si>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</si>
  <si>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</si>
  <si>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</si>
  <si>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</si>
  <si>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</si>
  <si>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</si>
  <si>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</si>
  <si>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</si>
  <si>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</si>
  <si>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</si>
  <si>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</si>
  <si>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</si>
  <si>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</si>
  <si>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</si>
  <si>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</si>
  <si>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</si>
  <si>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</si>
  <si>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</si>
  <si>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</si>
  <si>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</si>
  <si>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</si>
  <si>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</si>
  <si>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</si>
  <si>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</si>
  <si>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</si>
  <si>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</si>
  <si>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</si>
  <si>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</si>
  <si>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</si>
  <si>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</si>
  <si>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</si>
  <si>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</si>
  <si>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</si>
  <si>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</si>
  <si>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</si>
  <si>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</si>
  <si>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</si>
  <si>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</si>
  <si>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</si>
  <si>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</si>
  <si>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</si>
  <si>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</si>
  <si>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</si>
  <si>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</si>
  <si>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</si>
  <si>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</si>
  <si>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</si>
  <si>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</si>
  <si>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</si>
  <si>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</si>
  <si>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</si>
  <si>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</si>
  <si>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</si>
  <si>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</si>
  <si>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</si>
  <si>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</si>
  <si>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</si>
  <si>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</si>
  <si>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</si>
  <si>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</si>
  <si>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</si>
  <si>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</si>
  <si>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</si>
  <si>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</si>
  <si>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</si>
  <si>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</si>
  <si>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</si>
  <si>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</si>
  <si>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</si>
  <si>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</si>
  <si>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</si>
  <si>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</si>
  <si>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</si>
  <si>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</si>
  <si>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</si>
  <si>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</si>
  <si>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</si>
  <si>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</si>
  <si>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</si>
  <si>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</si>
  <si>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</si>
  <si>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</si>
  <si>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</si>
  <si>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</si>
  <si>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</si>
  <si>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</si>
  <si>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</si>
  <si>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</si>
  <si>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</si>
  <si>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</si>
  <si>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</si>
  <si>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</si>
  <si>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</si>
  <si>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</si>
  <si>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</si>
  <si>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</si>
  <si>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</si>
  <si>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</si>
  <si>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</si>
  <si>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</si>
  <si>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</si>
  <si>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</si>
  <si>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</si>
  <si>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</si>
  <si>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</si>
  <si>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</si>
  <si>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</si>
  <si>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</si>
  <si>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</si>
  <si>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</si>
  <si>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</si>
  <si>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</si>
  <si>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</si>
  <si>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</si>
  <si>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</si>
  <si>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</si>
  <si>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</si>
  <si>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</si>
  <si>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</si>
  <si>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</si>
  <si>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</si>
  <si>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</si>
  <si>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</si>
  <si>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</si>
  <si>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</si>
  <si>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</si>
  <si>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</si>
  <si>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</si>
  <si>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</si>
  <si>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</si>
  <si>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</si>
  <si>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</si>
  <si>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</si>
  <si>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</si>
  <si>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</si>
  <si>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</si>
  <si>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</si>
  <si>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</si>
  <si>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</si>
  <si>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</si>
  <si>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</si>
  <si>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</si>
  <si>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</si>
  <si>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</si>
  <si>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</si>
  <si>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</si>
  <si>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</si>
  <si>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</si>
  <si>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</si>
  <si>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</si>
  <si>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</si>
  <si>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</si>
  <si>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</si>
  <si>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</si>
  <si>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</si>
  <si>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</si>
  <si>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</si>
  <si>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</si>
  <si>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</si>
  <si>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</si>
  <si>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</si>
  <si>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</si>
  <si>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</si>
  <si>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</si>
  <si>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</si>
  <si>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</si>
  <si>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</si>
  <si>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</si>
  <si>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</si>
  <si>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</si>
  <si>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</si>
  <si>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</si>
  <si>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</si>
  <si>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</si>
  <si>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</si>
  <si>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</si>
  <si>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</si>
  <si>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</si>
  <si>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</si>
  <si>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</si>
  <si>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</si>
  <si>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</si>
  <si>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</si>
  <si>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</si>
  <si>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</si>
  <si>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</si>
  <si>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</si>
  <si>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</si>
  <si>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</si>
  <si>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</si>
  <si>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</si>
  <si>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</si>
  <si>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</si>
  <si>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</si>
  <si>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</si>
  <si>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</si>
  <si>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</si>
  <si>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</si>
  <si>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</si>
  <si>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</si>
  <si>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</si>
  <si>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</si>
  <si>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</si>
  <si>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</si>
  <si>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</si>
  <si>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</si>
  <si>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</si>
  <si>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</si>
  <si>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</si>
  <si>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</si>
  <si>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</si>
  <si>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</si>
  <si>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</si>
  <si>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</si>
  <si>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</si>
  <si>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</si>
  <si>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</si>
  <si>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</si>
  <si>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</si>
  <si>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</si>
  <si>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</si>
  <si>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</si>
  <si>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</si>
  <si>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</si>
  <si>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</si>
  <si>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</si>
  <si>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</si>
  <si>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</si>
  <si>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</si>
  <si>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</si>
  <si>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</si>
  <si>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</si>
  <si>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</si>
  <si>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</si>
  <si>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</si>
  <si>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</si>
  <si>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</si>
  <si>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</si>
  <si>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</si>
  <si>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</si>
  <si>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</si>
  <si>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</si>
  <si>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</si>
  <si>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</si>
  <si>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</si>
  <si>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</si>
  <si>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</si>
  <si>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</si>
  <si>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</si>
  <si>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</si>
  <si>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</si>
  <si>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</si>
  <si>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</si>
  <si>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</si>
  <si>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</si>
  <si>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</si>
  <si>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</si>
  <si>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</si>
  <si>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</si>
  <si>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</si>
  <si>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</si>
  <si>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</si>
  <si>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</si>
  <si>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</si>
  <si>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</si>
  <si>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</si>
  <si>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</si>
  <si>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</si>
  <si>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</si>
  <si>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</si>
  <si>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</si>
  <si>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</si>
  <si>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</si>
  <si>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</si>
  <si>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</si>
  <si>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</si>
  <si>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</si>
  <si>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</si>
  <si>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</si>
  <si>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</si>
  <si>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</si>
  <si>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</si>
  <si>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</si>
  <si>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</si>
  <si>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</si>
  <si>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</si>
  <si>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</si>
  <si>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</si>
  <si>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</si>
  <si>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</si>
  <si>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</si>
  <si>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</si>
  <si>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</si>
  <si>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</si>
  <si>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</si>
  <si>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</si>
  <si>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</si>
  <si>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</si>
  <si>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</si>
  <si>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</si>
  <si>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</si>
  <si>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</si>
  <si>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</si>
  <si>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</si>
  <si>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</si>
  <si>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</si>
  <si>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</si>
  <si>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</si>
  <si>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</si>
  <si>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</si>
  <si>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</si>
  <si>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</si>
  <si>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</si>
  <si>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</si>
  <si>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</si>
  <si>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</si>
  <si>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</si>
  <si>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</si>
  <si>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</si>
  <si>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</si>
  <si>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</si>
  <si>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</si>
  <si>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</si>
  <si>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</si>
  <si>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</si>
  <si>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</si>
  <si>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</si>
  <si>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</si>
  <si>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</si>
  <si>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</si>
  <si>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</si>
  <si>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</si>
  <si>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</si>
  <si>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</si>
  <si>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</si>
  <si>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</si>
  <si>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</si>
  <si>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</si>
  <si>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</si>
  <si>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</si>
  <si>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</si>
  <si>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</si>
  <si>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</si>
  <si>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</si>
  <si>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</si>
  <si>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</si>
  <si>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</si>
  <si>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</si>
  <si>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</si>
  <si>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</si>
  <si>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</si>
  <si>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</si>
  <si>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</si>
  <si>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</si>
  <si>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</si>
  <si>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</si>
  <si>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</si>
  <si>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</si>
  <si>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</si>
  <si>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</si>
  <si>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</si>
  <si>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</si>
  <si>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</si>
  <si>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</si>
  <si>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</si>
  <si>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</si>
  <si>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</si>
  <si>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</si>
  <si>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</si>
  <si>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</si>
  <si>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</si>
  <si>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</si>
  <si>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</si>
  <si>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</si>
  <si>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</si>
  <si>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</si>
  <si>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</si>
  <si>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</si>
  <si>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</si>
  <si>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</si>
  <si>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</si>
  <si>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</si>
  <si>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</si>
  <si>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</si>
  <si>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</si>
  <si>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</si>
  <si>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</si>
  <si>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</si>
  <si>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</si>
  <si>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</si>
  <si>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</si>
  <si>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</si>
  <si>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</si>
  <si>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</si>
  <si>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</si>
  <si>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</si>
  <si>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</si>
  <si>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</si>
  <si>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</si>
  <si>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</si>
  <si>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</si>
  <si>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</si>
  <si>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</si>
  <si>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</si>
  <si>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</si>
  <si>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</si>
  <si>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</si>
  <si>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</si>
  <si>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</si>
  <si>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</si>
  <si>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</si>
  <si>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</si>
  <si>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</si>
  <si>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</si>
  <si>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</si>
  <si>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</si>
  <si>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</si>
  <si>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</si>
  <si>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</si>
  <si>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</si>
  <si>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</si>
  <si>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</si>
  <si>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</si>
  <si>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</si>
  <si>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</si>
  <si>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</si>
  <si>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</si>
  <si>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</si>
  <si>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</si>
  <si>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</si>
  <si>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</si>
  <si>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</si>
  <si>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</si>
  <si>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</si>
  <si>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</si>
  <si>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</si>
  <si>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</si>
  <si>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</si>
  <si>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</si>
  <si>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</si>
  <si>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</si>
  <si>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</si>
  <si>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</si>
  <si>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</si>
  <si>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</si>
  <si>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</si>
  <si>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</si>
  <si>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</si>
  <si>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</si>
  <si>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</si>
  <si>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</si>
  <si>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</si>
  <si>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</si>
  <si>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</si>
  <si>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</si>
  <si>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</si>
  <si>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</si>
  <si>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</si>
  <si>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</si>
  <si>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</si>
  <si>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</si>
  <si>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</si>
  <si>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</si>
  <si>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</si>
  <si>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</si>
  <si>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</si>
  <si>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</si>
  <si>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</si>
  <si>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</si>
  <si>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</si>
  <si>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</si>
  <si>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</si>
  <si>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</si>
  <si>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</si>
  <si>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</si>
  <si>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</si>
  <si>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</si>
  <si>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</si>
  <si>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</si>
  <si>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</si>
  <si>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</si>
  <si>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</si>
  <si>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</si>
  <si>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</si>
  <si>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</si>
  <si>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</si>
  <si>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</si>
  <si>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</si>
  <si>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</si>
  <si>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</si>
  <si>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</si>
  <si>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</si>
  <si>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</si>
  <si>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</si>
  <si>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</si>
  <si>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</si>
  <si>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</si>
  <si>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</si>
  <si>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</si>
  <si>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</si>
  <si>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</si>
  <si>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</si>
  <si>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</si>
  <si>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</si>
  <si>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</si>
  <si>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</si>
  <si>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</si>
  <si>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</si>
  <si>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</si>
  <si>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</si>
  <si>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</si>
  <si>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</si>
  <si>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</si>
  <si>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</si>
  <si>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</si>
  <si>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</si>
  <si>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</si>
  <si>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</si>
  <si>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</si>
  <si>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</si>
  <si>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</si>
  <si>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</si>
  <si>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</si>
  <si>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</si>
  <si>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</si>
  <si>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</si>
  <si>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</si>
  <si>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</si>
  <si>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</si>
  <si>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</si>
  <si>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</si>
  <si>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</si>
  <si>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</si>
  <si>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</si>
  <si>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</si>
  <si>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</si>
  <si>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</si>
  <si>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</si>
  <si>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</si>
  <si>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</si>
  <si>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</si>
  <si>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</si>
  <si>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</si>
  <si>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</si>
  <si>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</si>
  <si>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</si>
  <si>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</si>
  <si>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</si>
  <si>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</si>
  <si>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</si>
  <si>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</si>
  <si>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</si>
  <si>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</si>
  <si>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</si>
  <si>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</si>
  <si>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</si>
  <si>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</si>
  <si>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</si>
  <si>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</si>
  <si>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</si>
  <si>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</si>
  <si>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</si>
  <si>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</si>
  <si>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</si>
  <si>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</si>
  <si>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</si>
  <si>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</si>
  <si>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</si>
  <si>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</si>
  <si>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</si>
  <si>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</si>
  <si>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</si>
  <si>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</si>
  <si>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</si>
  <si>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</si>
  <si>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</si>
  <si>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</si>
  <si>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</si>
  <si>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</si>
  <si>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</si>
  <si>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</si>
  <si>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</si>
  <si>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</si>
  <si>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</si>
  <si>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</si>
  <si>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</si>
  <si>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</si>
  <si>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</si>
  <si>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</si>
  <si>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</si>
  <si>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</si>
  <si>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</si>
  <si>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</si>
  <si>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</si>
  <si>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</si>
  <si>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</si>
  <si>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</si>
  <si>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</si>
  <si>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</si>
  <si>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</si>
  <si>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</si>
  <si>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</si>
  <si>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</si>
  <si>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</si>
  <si>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</si>
  <si>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</si>
  <si>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</si>
  <si>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</si>
  <si>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</si>
  <si>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</si>
  <si>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</si>
  <si>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</si>
  <si>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</si>
  <si>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</si>
  <si>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</si>
  <si>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</si>
  <si>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</si>
  <si>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</si>
  <si>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</si>
  <si>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</si>
  <si>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</si>
  <si>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</si>
  <si>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</si>
  <si>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</si>
  <si>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</si>
  <si>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</si>
  <si>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</si>
  <si>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</si>
  <si>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</si>
  <si>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</si>
  <si>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</si>
  <si>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</si>
  <si>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</si>
  <si>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</si>
  <si>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</si>
  <si>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</si>
  <si>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</si>
  <si>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</si>
  <si>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</si>
  <si>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</si>
  <si>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</si>
  <si>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</si>
  <si>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</si>
  <si>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</si>
  <si>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</si>
  <si>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</si>
  <si>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</si>
  <si>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</si>
  <si>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</si>
  <si>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</si>
  <si>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</si>
  <si>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</si>
  <si>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</si>
  <si>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</si>
  <si>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</si>
  <si>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</si>
  <si>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</si>
  <si>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</si>
  <si>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</si>
  <si>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</si>
  <si>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</si>
  <si>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</si>
  <si>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</si>
  <si>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</si>
  <si>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</si>
  <si>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</si>
  <si>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</si>
  <si>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</si>
  <si>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</si>
  <si>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</si>
  <si>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</si>
  <si>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</si>
  <si>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</si>
  <si>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</si>
  <si>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</si>
  <si>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</si>
  <si>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</si>
  <si>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</si>
  <si>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</si>
  <si>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</si>
  <si>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</si>
  <si>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</si>
  <si>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</si>
  <si>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</si>
  <si>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</si>
  <si>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</si>
  <si>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</si>
  <si>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</si>
  <si>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</si>
  <si>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</si>
  <si>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</si>
  <si>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</si>
  <si>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</si>
  <si>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</si>
  <si>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</si>
  <si>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</si>
  <si>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</si>
  <si>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</si>
  <si>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</si>
  <si>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</si>
  <si>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</si>
  <si>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</si>
  <si>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</si>
  <si>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</si>
  <si>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</si>
  <si>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</si>
  <si>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</si>
  <si>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</si>
  <si>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</si>
  <si>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</si>
  <si>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</si>
  <si>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</si>
  <si>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</si>
  <si>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</si>
  <si>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</si>
  <si>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</si>
  <si>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</si>
  <si>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</si>
  <si>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</si>
  <si>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</si>
  <si>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</si>
  <si>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</si>
  <si>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</si>
  <si>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</si>
  <si>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</si>
  <si>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</si>
  <si>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</si>
  <si>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</si>
  <si>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</si>
  <si>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</si>
  <si>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</si>
  <si>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</si>
  <si>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</si>
  <si>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</si>
  <si>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</si>
  <si>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</si>
  <si>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</si>
  <si>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</si>
  <si>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</si>
  <si>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</si>
  <si>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</si>
  <si>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</si>
  <si>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</si>
  <si>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</si>
  <si>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</si>
  <si>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</si>
  <si>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</si>
  <si>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</si>
  <si>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</si>
  <si>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</si>
  <si>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</si>
  <si>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</si>
  <si>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</si>
  <si>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</si>
  <si>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</si>
  <si>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</si>
  <si>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</si>
  <si>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</si>
  <si>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</si>
  <si>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</si>
  <si>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</si>
  <si>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</si>
  <si>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</si>
  <si>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</si>
  <si>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</si>
  <si>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</si>
  <si>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</si>
  <si>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</si>
  <si>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</si>
  <si>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</si>
  <si>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</si>
  <si>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</si>
  <si>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</si>
  <si>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</si>
  <si>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</si>
  <si>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</si>
  <si>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</si>
  <si>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</si>
  <si>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</si>
  <si>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</si>
  <si>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</si>
  <si>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</si>
  <si>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</si>
  <si>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</si>
  <si>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</si>
  <si>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</si>
  <si>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</si>
  <si>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</si>
  <si>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</si>
  <si>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</si>
  <si>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</si>
  <si>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</si>
  <si>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</si>
  <si>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</si>
  <si>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</si>
  <si>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</si>
  <si>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</si>
  <si>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</si>
  <si>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</si>
  <si>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</si>
  <si>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</si>
  <si>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</si>
  <si>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</si>
  <si>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</si>
  <si>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</si>
  <si>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</si>
  <si>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</si>
  <si>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</si>
  <si>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</si>
  <si>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</si>
  <si>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</si>
  <si>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</si>
  <si>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</si>
  <si>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</si>
  <si>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</si>
  <si>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</si>
  <si>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</si>
  <si>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</si>
  <si>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</si>
  <si>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</si>
  <si>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</si>
  <si>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</si>
  <si>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</si>
  <si>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</si>
  <si>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</si>
  <si>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</si>
  <si>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</si>
  <si>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</si>
  <si>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</si>
  <si>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</si>
  <si>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</si>
  <si>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</si>
  <si>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</si>
  <si>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</si>
  <si>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</si>
  <si>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</si>
  <si>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</si>
  <si>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</si>
  <si>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</si>
  <si>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</si>
  <si>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</si>
  <si>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</si>
  <si>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</si>
  <si>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</si>
  <si>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</si>
  <si>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</si>
  <si>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</si>
  <si>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</si>
  <si>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</si>
  <si>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</si>
  <si>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</si>
  <si>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</si>
  <si>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</si>
  <si>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</si>
  <si>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</si>
  <si>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</si>
  <si>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</si>
  <si>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</si>
  <si>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</si>
  <si>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</si>
  <si>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</si>
  <si>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</si>
  <si>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</si>
  <si>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</si>
  <si>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</si>
  <si>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</si>
  <si>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</si>
  <si>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</si>
  <si>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</si>
  <si>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</si>
  <si>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</si>
  <si>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</si>
  <si>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</si>
  <si>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</si>
  <si>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</si>
  <si>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</si>
  <si>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</si>
  <si>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</si>
  <si>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</si>
  <si>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</si>
  <si>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</si>
  <si>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</si>
  <si>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</si>
  <si>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</si>
  <si>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</si>
  <si>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</si>
  <si>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</si>
  <si>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</si>
  <si>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</si>
  <si>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</si>
  <si>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</si>
  <si>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</si>
  <si>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</si>
  <si>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</si>
  <si>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</si>
  <si>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</si>
  <si>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</si>
  <si>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</si>
  <si>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</si>
  <si>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</si>
  <si>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</si>
  <si>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</si>
  <si>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</si>
  <si>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</si>
  <si>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</si>
  <si>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</si>
  <si>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</si>
  <si>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</si>
  <si>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</si>
  <si>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</si>
  <si>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</si>
  <si>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</si>
  <si>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</si>
  <si>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</si>
  <si>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</si>
  <si>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</si>
  <si>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</si>
  <si>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</si>
  <si>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</si>
  <si>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</si>
  <si>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</si>
  <si>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</si>
  <si>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</si>
  <si>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</si>
  <si>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</si>
  <si>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</si>
  <si>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</si>
  <si>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</si>
  <si>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</si>
  <si>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</si>
  <si>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</si>
  <si>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</si>
  <si>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</si>
  <si>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</si>
  <si>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</si>
  <si>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</si>
  <si>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</si>
  <si>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</si>
  <si>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</si>
  <si>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</si>
  <si>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</si>
  <si>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</si>
  <si>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</si>
  <si>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</si>
  <si>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</si>
  <si>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</si>
  <si>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</si>
  <si>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</si>
  <si>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</si>
  <si>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</si>
  <si>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</si>
  <si>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</si>
  <si>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</si>
  <si>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</si>
  <si>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</si>
  <si>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</si>
  <si>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</si>
  <si>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</si>
  <si>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</si>
  <si>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</si>
  <si>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</si>
  <si>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</si>
  <si>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</si>
  <si>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</si>
  <si>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</si>
  <si>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</si>
  <si>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</si>
  <si>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</si>
  <si>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</si>
  <si>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</si>
  <si>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</si>
  <si>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</si>
  <si>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</si>
  <si>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</si>
  <si>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</si>
  <si>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</si>
  <si>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</si>
  <si>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</si>
  <si>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</si>
  <si>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</si>
  <si>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</si>
  <si>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</si>
  <si>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</si>
  <si>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</si>
  <si>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</si>
  <si>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</si>
  <si>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</si>
  <si>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</si>
  <si>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</si>
  <si>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</si>
  <si>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</si>
  <si>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</si>
  <si>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</si>
  <si>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</si>
  <si>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</si>
  <si>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</si>
  <si>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</si>
  <si>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</si>
  <si>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</si>
  <si>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</si>
  <si>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</si>
  <si>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</si>
  <si>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</si>
  <si>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</si>
  <si>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</si>
  <si>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</si>
  <si>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</si>
  <si>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</si>
  <si>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</si>
  <si>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</si>
  <si>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</si>
  <si>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</si>
  <si>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</si>
  <si>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</si>
  <si>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</si>
  <si>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</si>
  <si>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</si>
  <si>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</si>
  <si>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</si>
  <si>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</si>
  <si>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</si>
  <si>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</si>
  <si>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</si>
  <si>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</si>
  <si>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</si>
  <si>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</si>
  <si>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</si>
  <si>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</si>
  <si>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</si>
  <si>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</si>
  <si>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</si>
  <si>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</si>
  <si>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</si>
  <si>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</si>
  <si>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</si>
  <si>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</si>
  <si>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</si>
  <si>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</si>
  <si>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</si>
  <si>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</si>
  <si>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</si>
  <si>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</si>
  <si>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</si>
  <si>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</si>
  <si>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</si>
  <si>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</si>
  <si>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</si>
  <si>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</si>
  <si>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</si>
  <si>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</si>
  <si>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</si>
  <si>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</si>
  <si>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</si>
  <si>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</si>
  <si>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</si>
  <si>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</si>
  <si>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</si>
  <si>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</si>
  <si>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</si>
  <si>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</si>
  <si>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</si>
  <si>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</si>
  <si>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</si>
  <si>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</si>
  <si>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</si>
  <si>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</si>
  <si>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</si>
  <si>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</si>
  <si>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</si>
  <si>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</si>
  <si>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</si>
  <si>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</si>
  <si>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</si>
  <si>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</si>
  <si>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</si>
  <si>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</si>
  <si>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</si>
  <si>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</si>
  <si>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</si>
  <si>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</si>
  <si>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</si>
  <si>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</si>
  <si>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</si>
  <si>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</si>
  <si>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</si>
  <si>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</si>
  <si>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</si>
  <si>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</si>
  <si>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</si>
  <si>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</si>
  <si>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</si>
  <si>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</si>
  <si>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</si>
  <si>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</si>
  <si>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</si>
  <si>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</si>
  <si>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</si>
  <si>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</si>
  <si>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</si>
  <si>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</si>
  <si>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</si>
  <si>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</si>
  <si>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</si>
  <si>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</si>
  <si>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</si>
  <si>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</si>
  <si>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</si>
  <si>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</si>
  <si>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</si>
  <si>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</si>
  <si>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</si>
  <si>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</si>
  <si>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</si>
  <si>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</si>
  <si>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</si>
  <si>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</si>
  <si>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</si>
  <si>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</si>
  <si>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</si>
  <si>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</si>
  <si>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</si>
  <si>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</si>
  <si>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</si>
  <si>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</si>
  <si>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</si>
  <si>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</si>
  <si>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</si>
  <si>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</si>
  <si>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</si>
  <si>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</si>
  <si>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</si>
  <si>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</si>
  <si>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</si>
  <si>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</si>
  <si>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</si>
  <si>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</si>
  <si>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</si>
  <si>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</si>
  <si>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</si>
  <si>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</si>
  <si>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</si>
  <si>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</si>
  <si>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</si>
  <si>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</si>
  <si>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</si>
  <si>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</si>
  <si>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</si>
  <si>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</si>
  <si>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</si>
  <si>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</si>
  <si>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</si>
  <si>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</si>
  <si>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</si>
  <si>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</si>
  <si>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</si>
  <si>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</si>
  <si>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</si>
  <si>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</si>
  <si>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</si>
  <si>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</si>
  <si>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</si>
  <si>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</si>
  <si>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</si>
  <si>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</si>
  <si>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</si>
  <si>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</si>
  <si>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</si>
  <si>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</si>
  <si>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</si>
  <si>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</si>
  <si>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</si>
  <si>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</si>
  <si>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</si>
  <si>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</si>
  <si>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</si>
  <si>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</si>
  <si>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</si>
  <si>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</si>
  <si>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</si>
  <si>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</si>
  <si>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</si>
  <si>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</si>
  <si>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</si>
  <si>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</si>
  <si>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</si>
  <si>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</si>
  <si>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</si>
  <si>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</si>
  <si>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</si>
  <si>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</si>
  <si>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</si>
  <si>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</si>
  <si>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</si>
  <si>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</si>
  <si>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</si>
  <si>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</si>
  <si>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</si>
  <si>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</si>
  <si>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</si>
  <si>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</si>
  <si>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</si>
  <si>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</si>
  <si>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</si>
  <si>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</si>
  <si>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</si>
  <si>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</si>
  <si>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</si>
  <si>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</si>
  <si>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</si>
  <si>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</si>
  <si>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</si>
  <si>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</si>
  <si>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</si>
  <si>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</si>
  <si>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</si>
  <si>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</si>
  <si>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</si>
  <si>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</si>
  <si>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</si>
  <si>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</si>
  <si>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</si>
  <si>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</si>
  <si>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</si>
  <si>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</si>
  <si>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</si>
  <si>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</si>
  <si>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</si>
  <si>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</si>
  <si>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</si>
  <si>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</si>
  <si>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</si>
  <si>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</si>
  <si>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</si>
  <si>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</si>
  <si>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</si>
  <si>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</si>
  <si>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</si>
  <si>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</si>
  <si>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</si>
  <si>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</si>
  <si>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</si>
  <si>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</si>
  <si>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</si>
  <si>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</si>
  <si>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</si>
  <si>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</si>
  <si>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</si>
  <si>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</si>
  <si>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</si>
  <si>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</si>
  <si>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</si>
  <si>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</si>
  <si>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</si>
  <si>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</si>
  <si>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</si>
  <si>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</si>
  <si>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</si>
  <si>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</si>
  <si>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</si>
  <si>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</si>
  <si>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</si>
  <si>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</si>
  <si>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</si>
  <si>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</si>
  <si>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</si>
  <si>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</si>
  <si>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</si>
  <si>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</si>
  <si>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</si>
  <si>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</si>
  <si>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</si>
  <si>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</si>
  <si>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</si>
  <si>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</si>
  <si>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</si>
  <si>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</si>
  <si>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</si>
  <si>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</si>
  <si>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</si>
  <si>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</si>
  <si>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</si>
  <si>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</si>
  <si>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</si>
  <si>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</si>
  <si>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</si>
  <si>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</si>
  <si>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</si>
  <si>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</si>
  <si>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</si>
  <si>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</si>
  <si>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</si>
  <si>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</si>
  <si>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</si>
  <si>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</si>
  <si>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</si>
  <si>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</si>
  <si>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</si>
  <si>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</si>
  <si>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</si>
  <si>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</si>
  <si>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</si>
  <si>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</si>
  <si>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</si>
  <si>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</si>
  <si>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</si>
  <si>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</si>
  <si>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</si>
  <si>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</si>
  <si>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</si>
  <si>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</si>
  <si>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</si>
  <si>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</si>
  <si>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</si>
  <si>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</si>
  <si>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</si>
  <si>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</si>
  <si>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</si>
  <si>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</si>
  <si>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</si>
  <si>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</si>
  <si>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</si>
  <si>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</si>
  <si>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</si>
  <si>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</si>
  <si>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</si>
  <si>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</si>
  <si>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</si>
  <si>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</si>
  <si>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</si>
  <si>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</si>
  <si>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</si>
  <si>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</si>
  <si>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</si>
  <si>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</si>
  <si>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</si>
  <si>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</si>
  <si>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</si>
  <si>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</si>
  <si>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</si>
  <si>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</si>
  <si>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</si>
  <si>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</si>
  <si>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</si>
  <si>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</si>
  <si>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</si>
  <si>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</si>
  <si>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</si>
  <si>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</si>
  <si>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</si>
  <si>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</si>
  <si>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</si>
  <si>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</si>
  <si>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</si>
  <si>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</si>
  <si>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</si>
  <si>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</si>
  <si>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</si>
  <si>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</si>
  <si>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</si>
  <si>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</si>
  <si>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</si>
  <si>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</si>
  <si>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</si>
  <si>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</si>
  <si>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</si>
  <si>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</si>
  <si>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</si>
  <si>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</si>
  <si>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</si>
  <si>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</si>
  <si>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</si>
  <si>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</si>
  <si>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</si>
  <si>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</si>
  <si>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</si>
  <si>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</si>
  <si>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</si>
  <si>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</si>
  <si>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</si>
  <si>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</si>
  <si>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</si>
  <si>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</si>
  <si>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</si>
  <si>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</si>
  <si>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</si>
  <si>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</si>
  <si>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</si>
  <si>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</si>
  <si>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</si>
  <si>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</si>
  <si>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</si>
  <si>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</si>
  <si>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</si>
  <si>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</si>
  <si>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</si>
  <si>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</si>
  <si>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</si>
  <si>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</si>
  <si>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</si>
  <si>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</si>
  <si>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</si>
  <si>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</si>
  <si>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</si>
  <si>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</si>
  <si>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</si>
  <si>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</si>
  <si>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</si>
  <si>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</si>
  <si>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</si>
  <si>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</si>
  <si>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</si>
  <si>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</si>
  <si>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</si>
  <si>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</si>
  <si>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</si>
  <si>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</si>
  <si>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</si>
  <si>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</si>
  <si>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</si>
  <si>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</si>
  <si>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</si>
  <si>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</si>
  <si>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</si>
  <si>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</si>
  <si>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</si>
  <si>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</si>
  <si>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</si>
  <si>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</si>
  <si>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</si>
  <si>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</si>
  <si>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</si>
  <si>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</si>
  <si>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</si>
  <si>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</si>
  <si>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</si>
  <si>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</si>
  <si>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</si>
  <si>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</si>
  <si>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</si>
  <si>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</si>
  <si>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</si>
  <si>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</si>
  <si>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</si>
  <si>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</si>
  <si>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</si>
  <si>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</si>
  <si>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</si>
  <si>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</si>
  <si>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</si>
  <si>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</si>
  <si>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</si>
  <si>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</si>
  <si>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</si>
  <si>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</si>
  <si>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</si>
  <si>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</si>
  <si>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</si>
  <si>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</si>
  <si>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</si>
  <si>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</si>
  <si>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</si>
  <si>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</si>
  <si>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</si>
  <si>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</si>
  <si>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</si>
  <si>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</si>
  <si>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</si>
  <si>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</si>
  <si>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</si>
  <si>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</si>
  <si>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</si>
  <si>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</si>
  <si>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</si>
  <si>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</si>
  <si>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</si>
  <si>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</si>
  <si>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</si>
  <si>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</si>
  <si>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</si>
  <si>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</si>
  <si>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E103</t>
  </si>
  <si>
    <t>Said</t>
  </si>
  <si>
    <t>New tenant move in fee</t>
  </si>
  <si>
    <t>F422</t>
  </si>
  <si>
    <t>Corcoran</t>
  </si>
  <si>
    <t>New Owner move in fee</t>
  </si>
  <si>
    <t>4 new lobby keys</t>
  </si>
  <si>
    <t>New garage remote</t>
  </si>
  <si>
    <t>D317</t>
  </si>
  <si>
    <t>Hackett</t>
  </si>
  <si>
    <t>D265</t>
  </si>
  <si>
    <t>Salario</t>
  </si>
  <si>
    <t>Lost/replacement key</t>
  </si>
  <si>
    <t>B211</t>
  </si>
  <si>
    <t>Johnson</t>
  </si>
  <si>
    <t>Lobby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</si>
</sst>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11" sqref="K11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41495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37753</v>
      </c>
      <c r="G3" s="55">
        <v>150</v>
      </c>
      <c r="H3" s="32" t="s">
        <v>8207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45518</v>
      </c>
      <c r="L3" s="52"/>
      <c r="M3" s="52"/>
      <c r="N3" s="84">
        <f ca="1">TODAY()</f>
        <v>41495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41495</v>
      </c>
      <c r="B4" s="44" t="str">
        <f t="shared" ref="B4:B31" si="5">IF(C4="","",B3)</f>
        <v>0554</v>
      </c>
      <c r="C4" s="23" t="s">
        <v>45519</v>
      </c>
      <c r="D4" s="60" t="str">
        <f t="shared" si="0"/>
        <v>03</v>
      </c>
      <c r="E4" s="45" t="s">
        <v>45520</v>
      </c>
      <c r="F4" s="31" t="s">
        <v>37753</v>
      </c>
      <c r="G4" s="56">
        <v>150</v>
      </c>
      <c r="H4" s="21" t="s">
        <v>8207</v>
      </c>
      <c r="I4" s="24" t="str">
        <f t="shared" si="1"/>
        <v>4030</v>
      </c>
      <c r="J4" s="46" t="str">
        <f t="shared" si="2"/>
        <v>Move Fee</v>
      </c>
      <c r="K4" s="25" t="s">
        <v>45521</v>
      </c>
      <c r="L4" s="52"/>
      <c r="M4" s="52"/>
      <c r="N4" s="84">
        <f ca="1">N3+60</f>
        <v>41555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03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41495</v>
      </c>
      <c r="B5" s="44" t="str">
        <f t="shared" si="5"/>
        <v>0554</v>
      </c>
      <c r="C5" s="22" t="s">
        <v>45519</v>
      </c>
      <c r="D5" s="60" t="str">
        <f t="shared" si="0"/>
        <v>03</v>
      </c>
      <c r="E5" s="45" t="s">
        <v>45520</v>
      </c>
      <c r="F5" s="31" t="s">
        <v>37753</v>
      </c>
      <c r="G5" s="56">
        <v>100</v>
      </c>
      <c r="H5" s="21" t="s">
        <v>9898</v>
      </c>
      <c r="I5" s="24" t="str">
        <f t="shared" si="1"/>
        <v>4130</v>
      </c>
      <c r="J5" s="46" t="str">
        <f t="shared" si="2"/>
        <v>Key Fee</v>
      </c>
      <c r="K5" s="25" t="s">
        <v>45522</v>
      </c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03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41495</v>
      </c>
      <c r="B6" s="44" t="str">
        <f t="shared" si="5"/>
        <v>0554</v>
      </c>
      <c r="C6" s="22" t="s">
        <v>45519</v>
      </c>
      <c r="D6" s="60" t="str">
        <f t="shared" si="0"/>
        <v>03</v>
      </c>
      <c r="E6" s="45" t="s">
        <v>45520</v>
      </c>
      <c r="F6" s="31" t="s">
        <v>37753</v>
      </c>
      <c r="G6" s="56">
        <v>50</v>
      </c>
      <c r="H6" s="21" t="s">
        <v>7573</v>
      </c>
      <c r="I6" s="24" t="str">
        <f t="shared" si="1"/>
        <v>4995</v>
      </c>
      <c r="J6" s="46" t="str">
        <f t="shared" si="2"/>
        <v>Miscellaneous Income</v>
      </c>
      <c r="K6" s="25" t="s">
        <v>45523</v>
      </c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03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41495</v>
      </c>
      <c r="B7" s="44" t="str">
        <f t="shared" si="5"/>
        <v>0554</v>
      </c>
      <c r="C7" s="22" t="s">
        <v>45524</v>
      </c>
      <c r="D7" s="60" t="str">
        <f t="shared" si="0"/>
        <v>01</v>
      </c>
      <c r="E7" s="45" t="s">
        <v>45525</v>
      </c>
      <c r="F7" s="31" t="s">
        <v>37753</v>
      </c>
      <c r="G7" s="56">
        <v>150</v>
      </c>
      <c r="H7" s="21" t="s">
        <v>8207</v>
      </c>
      <c r="I7" s="24" t="str">
        <f t="shared" si="1"/>
        <v>4030</v>
      </c>
      <c r="J7" s="46" t="str">
        <f t="shared" si="2"/>
        <v>Move Fee</v>
      </c>
      <c r="K7" s="25" t="s">
        <v>45518</v>
      </c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41495</v>
      </c>
      <c r="B8" s="44" t="str">
        <f t="shared" si="5"/>
        <v>0554</v>
      </c>
      <c r="C8" s="22" t="s">
        <v>45526</v>
      </c>
      <c r="D8" s="60" t="str">
        <f t="shared" si="0"/>
        <v>02</v>
      </c>
      <c r="E8" s="45" t="s">
        <v>45527</v>
      </c>
      <c r="F8" s="31" t="s">
        <v>37753</v>
      </c>
      <c r="G8" s="56">
        <v>150</v>
      </c>
      <c r="H8" s="21" t="s">
        <v>8207</v>
      </c>
      <c r="I8" s="24" t="str">
        <f t="shared" si="1"/>
        <v>4030</v>
      </c>
      <c r="J8" s="46" t="str">
        <f t="shared" si="2"/>
        <v>Move Fee</v>
      </c>
      <c r="K8" s="25" t="s">
        <v>45521</v>
      </c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02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41495</v>
      </c>
      <c r="B9" s="44" t="str">
        <f t="shared" si="5"/>
        <v>0554</v>
      </c>
      <c r="C9" s="22" t="s">
        <v>45526</v>
      </c>
      <c r="D9" s="60" t="str">
        <f t="shared" si="0"/>
        <v>02</v>
      </c>
      <c r="E9" s="45" t="s">
        <v>45527</v>
      </c>
      <c r="F9" s="31" t="s">
        <v>37753</v>
      </c>
      <c r="G9" s="56">
        <v>25</v>
      </c>
      <c r="H9" s="21" t="s">
        <v>9898</v>
      </c>
      <c r="I9" s="24" t="str">
        <f t="shared" si="1"/>
        <v>4130</v>
      </c>
      <c r="J9" s="46" t="str">
        <f t="shared" si="2"/>
        <v>Key Fee</v>
      </c>
      <c r="K9" s="25" t="s">
        <v>45528</v>
      </c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02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41495</v>
      </c>
      <c r="B10" s="44" t="str">
        <f t="shared" si="5"/>
        <v>0554</v>
      </c>
      <c r="C10" s="22" t="s">
        <v>45529</v>
      </c>
      <c r="D10" s="60" t="str">
        <f t="shared" si="0"/>
        <v>01</v>
      </c>
      <c r="E10" s="45" t="s">
        <v>45530</v>
      </c>
      <c r="F10" s="31" t="s">
        <v>37753</v>
      </c>
      <c r="G10" s="56">
        <v>25</v>
      </c>
      <c r="H10" s="21" t="s">
        <v>9898</v>
      </c>
      <c r="I10" s="24" t="str">
        <f t="shared" si="1"/>
        <v>4130</v>
      </c>
      <c r="J10" s="46" t="str">
        <f t="shared" si="2"/>
        <v>Key Fee</v>
      </c>
      <c r="K10" s="25" t="s">
        <v>45531</v>
      </c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9</v>
      </c>
    </row>
  </sheetData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E103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41495</v>
      </c>
      <c r="F2" s="12" t="str">
        <f>'Billing Adjustment'!K3</f>
        <v>New tenant move in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00-0554</v>
      </c>
      <c r="B3" s="3" t="str">
        <f>'Billing Adjustment'!C4</f>
        <v>F422</v>
      </c>
      <c r="C3" s="3" t="str">
        <f>'Billing Adjustment'!D4</f>
        <v>03</v>
      </c>
      <c r="D3" t="str">
        <f>'Billing Adjustment'!H4</f>
        <v>MF</v>
      </c>
      <c r="E3" s="59">
        <f>'Billing Adjustment'!A4</f>
        <v>41495</v>
      </c>
      <c r="F3" s="12" t="str">
        <f>'Billing Adjustment'!K4</f>
        <v>New Owner move in fee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150</v>
      </c>
    </row>
    <row r="4" spans="1:8" x14ac:dyDescent="0.2">
      <c r="A4" t="str">
        <f>"00-"&amp;'Billing Adjustment'!B5</f>
        <v>00-0554</v>
      </c>
      <c r="B4" s="3" t="str">
        <f>'Billing Adjustment'!C5</f>
        <v>F422</v>
      </c>
      <c r="C4" s="3" t="str">
        <f>'Billing Adjustment'!D5</f>
        <v>03</v>
      </c>
      <c r="D4" t="str">
        <f>'Billing Adjustment'!H5</f>
        <v>KE</v>
      </c>
      <c r="E4" s="59">
        <f>'Billing Adjustment'!A5</f>
        <v>41495</v>
      </c>
      <c r="F4" s="12" t="str">
        <f>'Billing Adjustment'!K5</f>
        <v>4 new lobby keys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100</v>
      </c>
    </row>
    <row r="5" spans="1:8" x14ac:dyDescent="0.2">
      <c r="A5" t="str">
        <f>"00-"&amp;'Billing Adjustment'!B6</f>
        <v>00-0554</v>
      </c>
      <c r="B5" s="3" t="str">
        <f>'Billing Adjustment'!C6</f>
        <v>F422</v>
      </c>
      <c r="C5" s="3" t="str">
        <f>'Billing Adjustment'!D6</f>
        <v>03</v>
      </c>
      <c r="D5" t="str">
        <f>'Billing Adjustment'!H6</f>
        <v>MS</v>
      </c>
      <c r="E5" s="59">
        <f>'Billing Adjustment'!A6</f>
        <v>41495</v>
      </c>
      <c r="F5" s="12" t="str">
        <f>'Billing Adjustment'!K6</f>
        <v>New garage remote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50</v>
      </c>
    </row>
    <row r="6" spans="1:8" x14ac:dyDescent="0.2">
      <c r="A6" t="str">
        <f>"00-"&amp;'Billing Adjustment'!B7</f>
        <v>00-0554</v>
      </c>
      <c r="B6" s="3" t="str">
        <f>'Billing Adjustment'!C7</f>
        <v>D317</v>
      </c>
      <c r="C6" s="3" t="str">
        <f>'Billing Adjustment'!D7</f>
        <v>01</v>
      </c>
      <c r="D6" t="str">
        <f>'Billing Adjustment'!H7</f>
        <v>MF</v>
      </c>
      <c r="E6" s="59">
        <f>'Billing Adjustment'!A7</f>
        <v>41495</v>
      </c>
      <c r="F6" s="12" t="str">
        <f>'Billing Adjustment'!K7</f>
        <v>New tenant move in fee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150</v>
      </c>
    </row>
    <row r="7" spans="1:8" x14ac:dyDescent="0.2">
      <c r="A7" t="str">
        <f>"00-"&amp;'Billing Adjustment'!B8</f>
        <v>00-0554</v>
      </c>
      <c r="B7" s="3" t="str">
        <f>'Billing Adjustment'!C8</f>
        <v>D265</v>
      </c>
      <c r="C7" s="3" t="str">
        <f>'Billing Adjustment'!D8</f>
        <v>02</v>
      </c>
      <c r="D7" t="str">
        <f>'Billing Adjustment'!H8</f>
        <v>MF</v>
      </c>
      <c r="E7" s="59">
        <f>'Billing Adjustment'!A8</f>
        <v>41495</v>
      </c>
      <c r="F7" s="12" t="str">
        <f>'Billing Adjustment'!K8</f>
        <v>New Owner move in fee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150</v>
      </c>
    </row>
    <row r="8" spans="1:8" x14ac:dyDescent="0.2">
      <c r="A8" t="str">
        <f>"00-"&amp;'Billing Adjustment'!B9</f>
        <v>00-0554</v>
      </c>
      <c r="B8" s="3" t="str">
        <f>'Billing Adjustment'!C9</f>
        <v>D265</v>
      </c>
      <c r="C8" s="3" t="str">
        <f>'Billing Adjustment'!D9</f>
        <v>02</v>
      </c>
      <c r="D8" t="str">
        <f>'Billing Adjustment'!H9</f>
        <v>KE</v>
      </c>
      <c r="E8" s="59">
        <f>'Billing Adjustment'!A9</f>
        <v>41495</v>
      </c>
      <c r="F8" s="12" t="str">
        <f>'Billing Adjustment'!K9</f>
        <v>Lost/replacement key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25</v>
      </c>
    </row>
    <row r="9" spans="1:8" x14ac:dyDescent="0.2">
      <c r="A9" t="str">
        <f>"00-"&amp;'Billing Adjustment'!B10</f>
        <v>00-0554</v>
      </c>
      <c r="B9" s="3" t="str">
        <f>'Billing Adjustment'!C10</f>
        <v>B211</v>
      </c>
      <c r="C9" s="3" t="str">
        <f>'Billing Adjustment'!D10</f>
        <v>01</v>
      </c>
      <c r="D9" t="str">
        <f>'Billing Adjustment'!H10</f>
        <v>KE</v>
      </c>
      <c r="E9" s="59">
        <f>'Billing Adjustment'!A10</f>
        <v>41495</v>
      </c>
      <c r="F9" s="12" t="str">
        <f>'Billing Adjustment'!K10</f>
        <v>Lobby key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25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2013-08-09T20:02:59Z</dcterms:modified>
</cp:coreProperties>
</file>