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Masters In Data Science 2024 Cource\Assignments\"/>
    </mc:Choice>
  </mc:AlternateContent>
  <bookViews>
    <workbookView xWindow="-120" yWindow="-120" windowWidth="20730" windowHeight="11040" firstSheet="1" activeTab="1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definedNames>
    <definedName name="_xlnm._FilterDatabase" localSheetId="5" hidden="1">'Exercise - 5'!$B$1:$E$11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5" l="1"/>
  <c r="H18" i="6"/>
  <c r="H21" i="6"/>
  <c r="H20" i="6"/>
  <c r="H16" i="6"/>
  <c r="H15" i="6"/>
  <c r="C15" i="5"/>
  <c r="D14" i="5"/>
  <c r="C14" i="5"/>
  <c r="C12" i="5"/>
  <c r="C11" i="5"/>
  <c r="A27" i="4"/>
  <c r="A24" i="4"/>
  <c r="A21" i="4"/>
  <c r="B22" i="3"/>
  <c r="B25" i="3"/>
  <c r="B20" i="2"/>
  <c r="B17" i="2"/>
  <c r="C29" i="7"/>
  <c r="C25" i="7"/>
  <c r="E25" i="7"/>
  <c r="G25" i="7"/>
  <c r="C21" i="7"/>
  <c r="C17" i="7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E22" i="1"/>
  <c r="E21" i="1"/>
  <c r="E15" i="1"/>
  <c r="E16" i="1"/>
  <c r="E17" i="1"/>
  <c r="E18" i="1"/>
  <c r="E14" i="1"/>
  <c r="E10" i="1"/>
  <c r="E11" i="1"/>
  <c r="E12" i="1"/>
  <c r="E9" i="1"/>
  <c r="E13" i="1"/>
  <c r="E19" i="1"/>
  <c r="E20" i="1"/>
  <c r="E23" i="1"/>
  <c r="B10" i="1" l="1"/>
  <c r="D10" i="1" s="1"/>
  <c r="B11" i="1"/>
  <c r="B12" i="1"/>
  <c r="D12" i="1" s="1"/>
  <c r="B13" i="1"/>
  <c r="C13" i="1" s="1"/>
  <c r="B14" i="1"/>
  <c r="D14" i="1" s="1"/>
  <c r="B15" i="1"/>
  <c r="D15" i="1" s="1"/>
  <c r="B16" i="1"/>
  <c r="C16" i="1" s="1"/>
  <c r="B17" i="1"/>
  <c r="D17" i="1" s="1"/>
  <c r="B18" i="1"/>
  <c r="D18" i="1" s="1"/>
  <c r="B19" i="1"/>
  <c r="B20" i="1"/>
  <c r="D20" i="1" s="1"/>
  <c r="B21" i="1"/>
  <c r="C21" i="1" s="1"/>
  <c r="B22" i="1"/>
  <c r="C22" i="1" s="1"/>
  <c r="B23" i="1"/>
  <c r="C23" i="1" s="1"/>
  <c r="B9" i="1"/>
  <c r="C9" i="1" s="1"/>
  <c r="A18" i="4"/>
  <c r="D9" i="1" l="1"/>
  <c r="D23" i="1"/>
  <c r="D22" i="1"/>
  <c r="D13" i="1"/>
  <c r="F13" i="1" s="1"/>
  <c r="D21" i="1"/>
  <c r="F21" i="1" s="1"/>
  <c r="D16" i="1"/>
  <c r="F16" i="1" s="1"/>
  <c r="C15" i="1"/>
  <c r="C14" i="1"/>
  <c r="C17" i="1"/>
  <c r="F18" i="1"/>
  <c r="F10" i="1"/>
  <c r="F23" i="1"/>
  <c r="C20" i="1"/>
  <c r="C12" i="1"/>
  <c r="F9" i="1"/>
  <c r="C19" i="1"/>
  <c r="C11" i="1"/>
  <c r="F17" i="1"/>
  <c r="F15" i="1"/>
  <c r="F22" i="1"/>
  <c r="F14" i="1"/>
  <c r="F20" i="1"/>
  <c r="F12" i="1"/>
  <c r="D19" i="1"/>
  <c r="F19" i="1" s="1"/>
  <c r="D11" i="1"/>
  <c r="F11" i="1" s="1"/>
  <c r="C18" i="1"/>
  <c r="C10" i="1"/>
</calcChain>
</file>

<file path=xl/sharedStrings.xml><?xml version="1.0" encoding="utf-8"?>
<sst xmlns="http://schemas.openxmlformats.org/spreadsheetml/2006/main" count="213" uniqueCount="161">
  <si>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</si>
  <si>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</si>
  <si>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</si>
  <si>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</si>
  <si>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</si>
  <si>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</si>
  <si>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</si>
  <si>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</si>
  <si>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</si>
  <si>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</si>
  <si>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</si>
  <si>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</si>
  <si>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</si>
  <si>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</si>
  <si>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</si>
  <si>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</si>
  <si>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</si>
  <si>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</si>
  <si>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</si>
  <si>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</si>
  <si>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</si>
  <si>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</si>
  <si>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</si>
  <si>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</si>
  <si>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</si>
  <si>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</si>
  <si>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</si>
  <si>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</si>
  <si>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</si>
  <si>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</si>
  <si>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</si>
  <si>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</si>
  <si>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</si>
  <si>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</si>
  <si>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</si>
  <si>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</si>
  <si>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</si>
  <si>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</si>
  <si>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</si>
  <si>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</si>
  <si>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</si>
  <si>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</si>
  <si>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</si>
  <si>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</si>
  <si>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</si>
  <si>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</si>
  <si>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</si>
  <si>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</si>
  <si>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</si>
  <si>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</si>
  <si>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</si>
  <si>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</si>
  <si>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</si>
  <si>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</si>
  <si>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</si>
  <si>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</si>
  <si>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</si>
  <si>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</si>
  <si>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</si>
  <si>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</si>
  <si>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</si>
  <si>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</si>
  <si>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</si>
  <si>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</si>
  <si>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</si>
  <si>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</si>
  <si>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</si>
  <si>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</si>
  <si>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</si>
  <si>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</si>
  <si>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</si>
  <si>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</si>
  <si>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</si>
  <si>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</si>
  <si>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</si>
  <si>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</si>
  <si>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</si>
  <si>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</si>
  <si>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</si>
  <si>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</si>
  <si>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</si>
  <si>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</si>
  <si>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</si>
  <si>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</si>
  <si>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</si>
  <si>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</si>
  <si>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</si>
  <si>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</si>
  <si>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</si>
  <si>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</si>
  <si>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</si>
  <si>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</si>
  <si>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</si>
  <si>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</si>
  <si>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</si>
  <si>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</si>
  <si>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</si>
  <si>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</si>
  <si>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</si>
  <si>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</si>
  <si>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</si>
  <si>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</si>
  <si>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</si>
  <si>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</si>
  <si>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</si>
  <si>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</si>
  <si>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</si>
  <si>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</si>
  <si>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</si>
  <si>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</si>
  <si>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</si>
  <si>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</si>
  <si>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</si>
  <si>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</si>
  <si>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</si>
  <si>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</si>
  <si>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</si>
  <si>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</si>
  <si>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</si>
  <si>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</si>
  <si>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</si>
  <si>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</si>
  <si>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</si>
  <si>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</si>
  <si>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</si>
  <si>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</si>
  <si>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</si>
  <si>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</si>
  <si>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</si>
  <si>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</si>
  <si>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</si>
  <si>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</si>
  <si>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</si>
  <si>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</si>
  <si>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</si>
  <si>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</si>
  <si>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</si>
  <si>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</si>
  <si>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</si>
  <si>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</si>
  <si>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</si>
  <si>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</si>
  <si>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</si>
  <si>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</si>
  <si>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</si>
  <si>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</si>
  <si>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</si>
  <si>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</si>
  <si>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</si>
  <si>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</si>
  <si>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</si>
  <si>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</si>
  <si>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</si>
  <si>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</si>
  <si>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</si>
  <si>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</si>
  <si>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</si>
  <si>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</si>
  <si>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</si>
  <si>
    <t>USA medal=</t>
  </si>
  <si>
    <t>Jamaica=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</si>
</sst>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9" fillId="0" borderId="0" xfId="0" applyFont="1"/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  <xf numFmtId="4" fontId="20" fillId="3" borderId="3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topLeftCell="A5" workbookViewId="0">
      <selection activeCell="K11" sqref="K11"/>
    </sheetView>
  </sheetViews>
  <sheetFormatPr defaultRowHeight="15" x14ac:dyDescent="0.25"/>
  <cols>
    <col min="1" max="2" width="26" customWidth="1"/>
    <col min="3" max="3" width="14.42578125" customWidth="1"/>
    <col min="4" max="5" width="13.42578125" customWidth="1"/>
    <col min="6" max="6" width="13.28515625" customWidth="1"/>
    <col min="7" max="7" width="12.42578125" customWidth="1"/>
    <col min="8" max="8" width="23.28515625" customWidth="1"/>
    <col min="9" max="9" width="36.28515625" customWidth="1"/>
  </cols>
  <sheetData>
    <row r="1" spans="1:15" ht="21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3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3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35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25" x14ac:dyDescent="0.35">
      <c r="A5" s="8" t="s">
        <v>25</v>
      </c>
      <c r="B5" s="8"/>
    </row>
    <row r="8" spans="1:15" x14ac:dyDescent="0.25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25">
      <c r="A9" s="3" t="s">
        <v>6</v>
      </c>
      <c r="B9" s="3">
        <f>FIND(" ",A9)</f>
        <v>6</v>
      </c>
      <c r="C9" s="4" t="str">
        <f>LEFT(A9,B9-1)</f>
        <v>Rahul</v>
      </c>
      <c r="D9" s="65" t="str">
        <f t="shared" ref="D9:D23" si="0">IFERROR(FIND(" ",A9,B9+1)," ")</f>
        <v xml:space="preserve"> </v>
      </c>
      <c r="E9" s="65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4" t="s">
        <v>144</v>
      </c>
      <c r="K9" t="s">
        <v>138</v>
      </c>
    </row>
    <row r="10" spans="1:15" x14ac:dyDescent="0.25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5" t="str">
        <f t="shared" si="0"/>
        <v xml:space="preserve"> </v>
      </c>
      <c r="E10" s="65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4" t="s">
        <v>148</v>
      </c>
      <c r="K10">
        <v>1</v>
      </c>
      <c r="L10" t="s">
        <v>133</v>
      </c>
    </row>
    <row r="11" spans="1:15" x14ac:dyDescent="0.25">
      <c r="A11" s="3" t="s">
        <v>8</v>
      </c>
      <c r="B11" s="3">
        <f t="shared" si="2"/>
        <v>8</v>
      </c>
      <c r="C11" s="4" t="str">
        <f t="shared" si="3"/>
        <v>Manisha</v>
      </c>
      <c r="D11" s="65" t="str">
        <f t="shared" si="0"/>
        <v xml:space="preserve"> </v>
      </c>
      <c r="E11" s="65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4" t="s">
        <v>149</v>
      </c>
      <c r="K11">
        <v>2</v>
      </c>
      <c r="L11" t="s">
        <v>134</v>
      </c>
    </row>
    <row r="12" spans="1:15" x14ac:dyDescent="0.25">
      <c r="A12" s="3" t="s">
        <v>9</v>
      </c>
      <c r="B12" s="3">
        <f t="shared" si="2"/>
        <v>7</v>
      </c>
      <c r="C12" s="4" t="str">
        <f t="shared" si="3"/>
        <v>Gookul</v>
      </c>
      <c r="D12" s="65" t="str">
        <f t="shared" si="0"/>
        <v xml:space="preserve"> </v>
      </c>
      <c r="E12" s="65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4" t="s">
        <v>150</v>
      </c>
      <c r="K12">
        <v>3</v>
      </c>
      <c r="L12" t="s">
        <v>135</v>
      </c>
    </row>
    <row r="13" spans="1:15" x14ac:dyDescent="0.25">
      <c r="A13" s="3" t="s">
        <v>10</v>
      </c>
      <c r="B13" s="3">
        <f t="shared" si="2"/>
        <v>6</v>
      </c>
      <c r="C13" s="4" t="str">
        <f t="shared" si="3"/>
        <v>Mukul</v>
      </c>
      <c r="D13" s="65">
        <f t="shared" si="0"/>
        <v>10</v>
      </c>
      <c r="E13" s="65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4" t="s">
        <v>151</v>
      </c>
    </row>
    <row r="14" spans="1:15" x14ac:dyDescent="0.25">
      <c r="A14" s="3" t="s">
        <v>12</v>
      </c>
      <c r="B14" s="3">
        <f t="shared" si="2"/>
        <v>4</v>
      </c>
      <c r="C14" s="4" t="str">
        <f t="shared" si="3"/>
        <v>AVA</v>
      </c>
      <c r="D14" s="65" t="str">
        <f t="shared" si="0"/>
        <v xml:space="preserve"> </v>
      </c>
      <c r="E14" s="65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4" t="s">
        <v>152</v>
      </c>
      <c r="K14" t="s">
        <v>138</v>
      </c>
    </row>
    <row r="15" spans="1:15" x14ac:dyDescent="0.25">
      <c r="A15" s="3" t="s">
        <v>13</v>
      </c>
      <c r="B15" s="3">
        <f t="shared" si="2"/>
        <v>8</v>
      </c>
      <c r="C15" s="4" t="str">
        <f t="shared" si="3"/>
        <v>Jaxkson</v>
      </c>
      <c r="D15" s="65" t="str">
        <f t="shared" si="0"/>
        <v xml:space="preserve"> </v>
      </c>
      <c r="E15" s="65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4" t="s">
        <v>153</v>
      </c>
      <c r="K15">
        <v>1</v>
      </c>
      <c r="L15" t="s">
        <v>139</v>
      </c>
    </row>
    <row r="16" spans="1:15" x14ac:dyDescent="0.25">
      <c r="A16" s="3" t="s">
        <v>14</v>
      </c>
      <c r="B16" s="3">
        <f t="shared" si="2"/>
        <v>6</v>
      </c>
      <c r="C16" s="4" t="str">
        <f t="shared" si="3"/>
        <v>Arjun</v>
      </c>
      <c r="D16" s="65" t="str">
        <f t="shared" si="0"/>
        <v xml:space="preserve"> </v>
      </c>
      <c r="E16" s="65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4" t="s">
        <v>154</v>
      </c>
      <c r="K16">
        <v>2</v>
      </c>
      <c r="L16" t="s">
        <v>140</v>
      </c>
    </row>
    <row r="17" spans="1:12" x14ac:dyDescent="0.25">
      <c r="A17" s="3" t="s">
        <v>15</v>
      </c>
      <c r="B17" s="3">
        <f t="shared" si="2"/>
        <v>9</v>
      </c>
      <c r="C17" s="4" t="str">
        <f t="shared" si="3"/>
        <v>Supratim</v>
      </c>
      <c r="D17" s="65" t="str">
        <f t="shared" si="0"/>
        <v xml:space="preserve"> </v>
      </c>
      <c r="E17" s="65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4" t="s">
        <v>155</v>
      </c>
      <c r="K17">
        <v>3</v>
      </c>
      <c r="L17" t="s">
        <v>143</v>
      </c>
    </row>
    <row r="18" spans="1:12" x14ac:dyDescent="0.25">
      <c r="A18" s="3" t="s">
        <v>16</v>
      </c>
      <c r="B18" s="3">
        <f t="shared" si="2"/>
        <v>6</v>
      </c>
      <c r="C18" s="4" t="str">
        <f t="shared" si="3"/>
        <v>Nandu</v>
      </c>
      <c r="D18" s="65" t="str">
        <f t="shared" si="0"/>
        <v xml:space="preserve"> </v>
      </c>
      <c r="E18" s="65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4" t="s">
        <v>145</v>
      </c>
      <c r="K18">
        <v>4</v>
      </c>
      <c r="L18" t="s">
        <v>141</v>
      </c>
    </row>
    <row r="19" spans="1:12" x14ac:dyDescent="0.25">
      <c r="A19" s="3" t="s">
        <v>17</v>
      </c>
      <c r="B19" s="3">
        <f t="shared" si="2"/>
        <v>7</v>
      </c>
      <c r="C19" s="4" t="str">
        <f t="shared" si="3"/>
        <v>Sachin</v>
      </c>
      <c r="D19" s="65">
        <f t="shared" si="0"/>
        <v>14</v>
      </c>
      <c r="E19" s="65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4" t="s">
        <v>156</v>
      </c>
      <c r="K19">
        <v>5</v>
      </c>
      <c r="L19" t="s">
        <v>142</v>
      </c>
    </row>
    <row r="20" spans="1:12" x14ac:dyDescent="0.25">
      <c r="A20" s="3" t="s">
        <v>18</v>
      </c>
      <c r="B20" s="3">
        <f t="shared" si="2"/>
        <v>5</v>
      </c>
      <c r="C20" s="4" t="str">
        <f t="shared" si="3"/>
        <v>Keya</v>
      </c>
      <c r="D20" s="65">
        <f t="shared" si="0"/>
        <v>11</v>
      </c>
      <c r="E20" s="65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4" t="s">
        <v>157</v>
      </c>
    </row>
    <row r="21" spans="1:12" x14ac:dyDescent="0.25">
      <c r="A21" s="3" t="s">
        <v>19</v>
      </c>
      <c r="B21" s="3">
        <f t="shared" si="2"/>
        <v>11</v>
      </c>
      <c r="C21" s="4" t="str">
        <f t="shared" si="3"/>
        <v>Subraminam</v>
      </c>
      <c r="D21" s="65" t="str">
        <f t="shared" si="0"/>
        <v xml:space="preserve"> </v>
      </c>
      <c r="E21" s="65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4" t="s">
        <v>158</v>
      </c>
    </row>
    <row r="22" spans="1:12" x14ac:dyDescent="0.25">
      <c r="A22" s="3" t="s">
        <v>20</v>
      </c>
      <c r="B22" s="3">
        <f t="shared" si="2"/>
        <v>2</v>
      </c>
      <c r="C22" s="4" t="str">
        <f t="shared" si="3"/>
        <v>T</v>
      </c>
      <c r="D22" s="65" t="str">
        <f t="shared" si="0"/>
        <v xml:space="preserve"> </v>
      </c>
      <c r="E22" s="65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4" t="s">
        <v>146</v>
      </c>
    </row>
    <row r="23" spans="1:12" x14ac:dyDescent="0.25">
      <c r="A23" s="3" t="s">
        <v>21</v>
      </c>
      <c r="B23" s="3">
        <f t="shared" si="2"/>
        <v>2</v>
      </c>
      <c r="C23" s="4" t="str">
        <f t="shared" si="3"/>
        <v>A</v>
      </c>
      <c r="D23" s="65">
        <f t="shared" si="0"/>
        <v>4</v>
      </c>
      <c r="E23" s="65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4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abSelected="1" topLeftCell="A9" workbookViewId="0">
      <selection activeCell="L19" sqref="L19"/>
    </sheetView>
  </sheetViews>
  <sheetFormatPr defaultRowHeight="15" x14ac:dyDescent="0.25"/>
  <cols>
    <col min="1" max="1" width="18.5703125" customWidth="1"/>
    <col min="2" max="2" width="15" customWidth="1"/>
  </cols>
  <sheetData>
    <row r="1" spans="1:7" ht="21" x14ac:dyDescent="0.35">
      <c r="A1" s="15" t="s">
        <v>26</v>
      </c>
      <c r="B1" s="16"/>
      <c r="C1" s="16"/>
      <c r="D1" s="16"/>
      <c r="E1" s="9"/>
      <c r="F1" s="9"/>
      <c r="G1" s="9"/>
    </row>
    <row r="2" spans="1:7" ht="21" x14ac:dyDescent="0.35">
      <c r="A2" s="17" t="s">
        <v>27</v>
      </c>
      <c r="B2" s="16"/>
      <c r="C2" s="16"/>
      <c r="D2" s="16"/>
      <c r="E2" s="9"/>
      <c r="F2" s="9"/>
      <c r="G2" s="9"/>
    </row>
    <row r="3" spans="1:7" ht="21" x14ac:dyDescent="0.35">
      <c r="A3" s="17"/>
      <c r="B3" s="16"/>
      <c r="C3" s="16"/>
      <c r="D3" s="16"/>
      <c r="E3" s="9"/>
      <c r="F3" s="9"/>
      <c r="G3" s="9"/>
    </row>
    <row r="4" spans="1:7" ht="20.25" x14ac:dyDescent="0.3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25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25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25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25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25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25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25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25">
      <c r="C12" s="9"/>
      <c r="D12" s="9"/>
      <c r="E12" s="9"/>
      <c r="F12" s="9"/>
      <c r="G12" s="9"/>
    </row>
    <row r="13" spans="1:7" x14ac:dyDescent="0.25">
      <c r="C13" s="9"/>
      <c r="D13" s="9"/>
      <c r="E13" s="9"/>
      <c r="F13" s="9"/>
      <c r="G13" s="9"/>
    </row>
    <row r="14" spans="1:7" ht="21" x14ac:dyDescent="0.35">
      <c r="A14" s="17" t="s">
        <v>42</v>
      </c>
      <c r="B14" s="16"/>
      <c r="C14" s="16"/>
      <c r="D14" s="16"/>
      <c r="E14" s="16"/>
      <c r="F14" s="16"/>
      <c r="G14" s="16"/>
    </row>
    <row r="15" spans="1:7" ht="20.25" x14ac:dyDescent="0.3">
      <c r="A15" s="16"/>
      <c r="B15" s="16"/>
      <c r="C15" s="16"/>
      <c r="D15" s="16"/>
      <c r="E15" s="16"/>
      <c r="F15" s="16"/>
      <c r="G15" s="16"/>
    </row>
    <row r="16" spans="1:7" ht="21.75" thickBot="1" x14ac:dyDescent="0.4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75" thickBot="1" x14ac:dyDescent="0.4">
      <c r="A17" s="17" t="s">
        <v>29</v>
      </c>
      <c r="B17" s="18">
        <f>COUNT(B5:B8)</f>
        <v>4</v>
      </c>
      <c r="C17" s="17"/>
      <c r="D17" s="16"/>
      <c r="E17" s="16"/>
      <c r="F17" s="16"/>
      <c r="G17" s="16"/>
    </row>
    <row r="18" spans="1:7" ht="20.25" x14ac:dyDescent="0.3">
      <c r="A18" s="16"/>
      <c r="B18" s="16"/>
      <c r="C18" s="16"/>
      <c r="D18" s="16"/>
      <c r="E18" s="16"/>
      <c r="F18" s="16"/>
      <c r="G18" s="16"/>
    </row>
    <row r="19" spans="1:7" ht="21.75" thickBot="1" x14ac:dyDescent="0.4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75" thickBot="1" x14ac:dyDescent="0.4">
      <c r="A20" s="17" t="s">
        <v>29</v>
      </c>
      <c r="B20" s="18">
        <f>SUM(B5:B11)</f>
        <v>22</v>
      </c>
      <c r="C20" s="17"/>
      <c r="D20" s="16"/>
      <c r="E20" s="16"/>
      <c r="F20" s="16"/>
      <c r="G20" s="16"/>
    </row>
    <row r="22" spans="1:7" ht="21.75" thickBot="1" x14ac:dyDescent="0.4">
      <c r="A22" s="17" t="s">
        <v>39</v>
      </c>
      <c r="B22" s="17" t="s">
        <v>43</v>
      </c>
    </row>
    <row r="23" spans="1:7" ht="21.75" thickBot="1" x14ac:dyDescent="0.4">
      <c r="A23" s="17" t="s">
        <v>29</v>
      </c>
      <c r="B23" s="18">
        <v>3</v>
      </c>
    </row>
    <row r="25" spans="1:7" ht="21" x14ac:dyDescent="0.35">
      <c r="A25" s="17"/>
    </row>
    <row r="26" spans="1:7" ht="21" x14ac:dyDescent="0.35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GridLines="0" topLeftCell="A4" workbookViewId="0">
      <selection activeCell="B23" sqref="B23"/>
    </sheetView>
  </sheetViews>
  <sheetFormatPr defaultRowHeight="15" x14ac:dyDescent="0.25"/>
  <cols>
    <col min="1" max="1" width="20" customWidth="1"/>
    <col min="2" max="2" width="31.85546875" customWidth="1"/>
    <col min="3" max="3" width="27.42578125" customWidth="1"/>
  </cols>
  <sheetData>
    <row r="2" spans="1:8" ht="23.25" x14ac:dyDescent="0.3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25" x14ac:dyDescent="0.3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25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25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25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25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25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25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25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25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25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25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25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25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25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25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25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25">
      <c r="A19" s="20"/>
      <c r="B19" s="20"/>
      <c r="C19" s="20"/>
      <c r="D19" s="20"/>
      <c r="E19" s="20"/>
      <c r="F19" s="20"/>
      <c r="G19" s="21"/>
    </row>
    <row r="20" spans="1:7" x14ac:dyDescent="0.25">
      <c r="A20" s="19" t="s">
        <v>66</v>
      </c>
      <c r="B20" s="20"/>
      <c r="C20" s="20"/>
      <c r="D20" s="20"/>
      <c r="E20" s="20"/>
      <c r="F20" s="20"/>
      <c r="G20" s="21"/>
    </row>
    <row r="21" spans="1:7" ht="19.5" thickBot="1" x14ac:dyDescent="0.35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9.5" thickBot="1" x14ac:dyDescent="0.35">
      <c r="A22" s="24" t="s">
        <v>29</v>
      </c>
      <c r="B22" s="76">
        <f>SUM(C5,C6,C8,C12,C13,C16,C17)</f>
        <v>494744</v>
      </c>
      <c r="C22" s="24"/>
      <c r="D22" s="20"/>
      <c r="E22" s="20"/>
      <c r="F22" s="20"/>
      <c r="G22" s="21"/>
    </row>
    <row r="23" spans="1:7" ht="18.75" x14ac:dyDescent="0.3">
      <c r="A23" s="24"/>
      <c r="B23" s="24"/>
      <c r="C23" s="24"/>
      <c r="D23" s="20"/>
      <c r="E23" s="20"/>
      <c r="F23" s="20"/>
      <c r="G23" s="21"/>
    </row>
    <row r="24" spans="1:7" ht="19.5" thickBot="1" x14ac:dyDescent="0.35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9.5" thickBot="1" x14ac:dyDescent="0.35">
      <c r="A25" s="24" t="s">
        <v>29</v>
      </c>
      <c r="B25" s="31">
        <f>COUNT(C5,C6,C8,C12,C13,C16,C17)</f>
        <v>7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3" workbookViewId="0">
      <selection activeCell="D5" sqref="D5"/>
    </sheetView>
  </sheetViews>
  <sheetFormatPr defaultRowHeight="15" x14ac:dyDescent="0.25"/>
  <cols>
    <col min="1" max="1" width="4.42578125" customWidth="1"/>
    <col min="2" max="2" width="18" customWidth="1"/>
  </cols>
  <sheetData>
    <row r="1" spans="1:7" ht="21" x14ac:dyDescent="0.35">
      <c r="A1" s="9"/>
      <c r="B1" s="17" t="s">
        <v>67</v>
      </c>
      <c r="C1" s="9"/>
      <c r="D1" s="9"/>
    </row>
    <row r="2" spans="1:7" ht="15.75" thickBot="1" x14ac:dyDescent="0.3">
      <c r="A2" s="68"/>
      <c r="B2" s="68"/>
      <c r="C2" s="9"/>
      <c r="D2" s="9"/>
    </row>
    <row r="3" spans="1:7" x14ac:dyDescent="0.25">
      <c r="A3" s="9"/>
      <c r="B3" s="33"/>
      <c r="C3" s="9"/>
      <c r="D3" s="9"/>
    </row>
    <row r="4" spans="1:7" x14ac:dyDescent="0.25">
      <c r="A4" s="9"/>
      <c r="B4" s="34" t="s">
        <v>68</v>
      </c>
      <c r="C4" s="9"/>
      <c r="D4" s="9"/>
    </row>
    <row r="5" spans="1:7" x14ac:dyDescent="0.25">
      <c r="A5" s="9"/>
      <c r="B5" s="34">
        <v>4</v>
      </c>
      <c r="C5" s="9"/>
      <c r="D5" s="9"/>
    </row>
    <row r="6" spans="1:7" x14ac:dyDescent="0.25">
      <c r="A6" s="9"/>
      <c r="B6" s="34"/>
      <c r="C6" s="9"/>
      <c r="D6" s="9"/>
    </row>
    <row r="7" spans="1:7" x14ac:dyDescent="0.25">
      <c r="A7" s="9"/>
      <c r="B7" s="34">
        <v>3</v>
      </c>
      <c r="C7" s="9"/>
      <c r="D7" s="9"/>
    </row>
    <row r="8" spans="1:7" x14ac:dyDescent="0.25">
      <c r="A8" s="9"/>
      <c r="B8" s="34"/>
      <c r="C8" s="9"/>
      <c r="D8" s="9"/>
    </row>
    <row r="9" spans="1:7" x14ac:dyDescent="0.25">
      <c r="A9" s="9"/>
      <c r="B9" s="34" t="s">
        <v>69</v>
      </c>
      <c r="C9" s="9"/>
      <c r="D9" s="9"/>
    </row>
    <row r="10" spans="1:7" x14ac:dyDescent="0.25">
      <c r="A10" s="9"/>
      <c r="B10" s="34"/>
      <c r="C10" s="9"/>
      <c r="D10" s="9"/>
    </row>
    <row r="11" spans="1:7" x14ac:dyDescent="0.25">
      <c r="A11" s="9"/>
      <c r="B11" s="34" t="e">
        <v>#DIV/0!</v>
      </c>
      <c r="C11" s="9"/>
      <c r="D11" s="9"/>
    </row>
    <row r="12" spans="1:7" x14ac:dyDescent="0.25">
      <c r="A12" s="9"/>
      <c r="B12" s="34" t="s">
        <v>70</v>
      </c>
      <c r="C12" s="9"/>
      <c r="D12" s="9"/>
    </row>
    <row r="13" spans="1:7" ht="15.75" thickBot="1" x14ac:dyDescent="0.3">
      <c r="A13" s="9"/>
      <c r="B13" s="35" t="s">
        <v>71</v>
      </c>
      <c r="C13" s="9"/>
      <c r="D13" s="9"/>
    </row>
    <row r="14" spans="1:7" x14ac:dyDescent="0.25">
      <c r="A14" s="68"/>
      <c r="B14" s="68"/>
      <c r="C14" s="9"/>
      <c r="D14" s="9"/>
    </row>
    <row r="15" spans="1:7" ht="18.75" x14ac:dyDescent="0.3">
      <c r="A15" s="13"/>
      <c r="B15" s="14" t="s">
        <v>76</v>
      </c>
      <c r="C15" s="13"/>
      <c r="D15" s="13"/>
      <c r="E15" s="5"/>
      <c r="F15" s="5"/>
      <c r="G15" s="5"/>
    </row>
    <row r="16" spans="1:7" ht="18.75" x14ac:dyDescent="0.3">
      <c r="A16" s="69"/>
      <c r="B16" s="69"/>
      <c r="C16" s="13"/>
      <c r="D16" s="13"/>
      <c r="E16" s="5"/>
      <c r="F16" s="5"/>
      <c r="G16" s="5"/>
    </row>
    <row r="17" spans="1:7" ht="18.75" x14ac:dyDescent="0.3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.75" x14ac:dyDescent="0.3">
      <c r="A18" s="70">
        <f>COUNT(B3:B13)</f>
        <v>2</v>
      </c>
      <c r="B18" s="70"/>
      <c r="C18" s="14"/>
      <c r="D18" s="13"/>
      <c r="E18" s="5"/>
      <c r="F18" s="5"/>
      <c r="G18" s="5"/>
    </row>
    <row r="19" spans="1:7" ht="18.75" x14ac:dyDescent="0.3">
      <c r="A19" s="69"/>
      <c r="B19" s="69"/>
      <c r="C19" s="13"/>
      <c r="D19" s="13"/>
      <c r="E19" s="5"/>
      <c r="F19" s="5"/>
      <c r="G19" s="5"/>
    </row>
    <row r="20" spans="1:7" ht="18.75" x14ac:dyDescent="0.3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.75" x14ac:dyDescent="0.3">
      <c r="A21" s="70">
        <f>COUNTBLANK(B3:B13)</f>
        <v>4</v>
      </c>
      <c r="B21" s="70"/>
      <c r="C21" s="14"/>
      <c r="D21" s="13"/>
      <c r="E21" s="5"/>
      <c r="F21" s="5"/>
      <c r="G21" s="5"/>
    </row>
    <row r="22" spans="1:7" ht="18.75" x14ac:dyDescent="0.3">
      <c r="A22" s="69"/>
      <c r="B22" s="69"/>
      <c r="C22" s="13"/>
      <c r="D22" s="13"/>
      <c r="E22" s="5"/>
      <c r="F22" s="5"/>
      <c r="G22" s="5"/>
    </row>
    <row r="23" spans="1:7" ht="18.75" x14ac:dyDescent="0.3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.75" x14ac:dyDescent="0.3">
      <c r="A24" s="70">
        <f>COUNTA(B3:B13)</f>
        <v>7</v>
      </c>
      <c r="B24" s="70"/>
      <c r="C24" s="14"/>
      <c r="D24" s="13"/>
      <c r="E24" s="5"/>
      <c r="F24" s="5"/>
      <c r="G24" s="5"/>
    </row>
    <row r="25" spans="1:7" ht="18.75" x14ac:dyDescent="0.3">
      <c r="A25" s="69"/>
      <c r="B25" s="69"/>
      <c r="C25" s="13"/>
      <c r="D25" s="13"/>
      <c r="E25" s="5"/>
      <c r="F25" s="5"/>
      <c r="G25" s="5"/>
    </row>
    <row r="26" spans="1:7" ht="18.75" x14ac:dyDescent="0.3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.75" x14ac:dyDescent="0.3">
      <c r="A27" s="71">
        <f>SUM(A24,A21)</f>
        <v>11</v>
      </c>
      <c r="B27" s="71"/>
      <c r="C27" s="14"/>
      <c r="D27" s="13"/>
      <c r="E27" s="5"/>
      <c r="F27" s="5"/>
      <c r="G27" s="5"/>
    </row>
    <row r="28" spans="1:7" x14ac:dyDescent="0.25">
      <c r="A28" s="68"/>
      <c r="B28" s="68"/>
      <c r="C28" s="9"/>
      <c r="D28" s="9"/>
    </row>
    <row r="29" spans="1:7" x14ac:dyDescent="0.25">
      <c r="A29" s="67"/>
      <c r="B29" s="67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B15" sqref="B15"/>
    </sheetView>
  </sheetViews>
  <sheetFormatPr defaultRowHeight="15" x14ac:dyDescent="0.25"/>
  <cols>
    <col min="2" max="2" width="73.7109375" customWidth="1"/>
    <col min="3" max="3" width="19" customWidth="1"/>
    <col min="4" max="4" width="7.7109375" customWidth="1"/>
  </cols>
  <sheetData>
    <row r="1" spans="1:4" x14ac:dyDescent="0.25">
      <c r="A1" s="36"/>
      <c r="B1" s="46" t="s">
        <v>77</v>
      </c>
      <c r="C1" s="37"/>
    </row>
    <row r="2" spans="1:4" x14ac:dyDescent="0.25">
      <c r="A2" s="40">
        <v>1</v>
      </c>
      <c r="B2" s="41" t="s">
        <v>78</v>
      </c>
      <c r="C2" s="32"/>
    </row>
    <row r="3" spans="1:4" x14ac:dyDescent="0.25">
      <c r="A3" s="47"/>
      <c r="B3" s="48" t="s">
        <v>3</v>
      </c>
      <c r="C3" s="44" t="s">
        <v>79</v>
      </c>
    </row>
    <row r="4" spans="1:4" x14ac:dyDescent="0.25">
      <c r="A4" s="40"/>
      <c r="B4" s="41" t="s">
        <v>80</v>
      </c>
      <c r="C4" s="45">
        <v>200</v>
      </c>
    </row>
    <row r="5" spans="1:4" x14ac:dyDescent="0.25">
      <c r="A5" s="40"/>
      <c r="B5" s="41" t="s">
        <v>81</v>
      </c>
      <c r="C5" s="45">
        <v>120</v>
      </c>
    </row>
    <row r="6" spans="1:4" x14ac:dyDescent="0.25">
      <c r="A6" s="40"/>
      <c r="B6" s="41" t="s">
        <v>82</v>
      </c>
      <c r="C6" s="45">
        <v>156</v>
      </c>
    </row>
    <row r="7" spans="1:4" x14ac:dyDescent="0.25">
      <c r="A7" s="40"/>
      <c r="B7" s="41" t="s">
        <v>83</v>
      </c>
      <c r="C7" s="45">
        <v>190</v>
      </c>
    </row>
    <row r="8" spans="1:4" x14ac:dyDescent="0.25">
      <c r="A8" s="40"/>
      <c r="B8" s="41" t="s">
        <v>84</v>
      </c>
      <c r="C8" s="45">
        <v>320</v>
      </c>
    </row>
    <row r="9" spans="1:4" x14ac:dyDescent="0.25">
      <c r="A9" s="40"/>
      <c r="B9" s="41" t="s">
        <v>85</v>
      </c>
      <c r="C9" s="45">
        <v>89</v>
      </c>
    </row>
    <row r="10" spans="1:4" ht="15.75" thickBot="1" x14ac:dyDescent="0.3">
      <c r="A10" s="38"/>
      <c r="B10" s="32"/>
      <c r="C10" s="32"/>
    </row>
    <row r="11" spans="1:4" ht="15.75" thickBot="1" x14ac:dyDescent="0.3">
      <c r="A11" s="40">
        <v>1.1000000000000001</v>
      </c>
      <c r="B11" s="41" t="s">
        <v>86</v>
      </c>
      <c r="C11" s="39">
        <f>MAX(C4:C9)</f>
        <v>320</v>
      </c>
    </row>
    <row r="12" spans="1:4" ht="15.75" thickBot="1" x14ac:dyDescent="0.3">
      <c r="A12" s="40">
        <v>1.2</v>
      </c>
      <c r="B12" s="41" t="s">
        <v>87</v>
      </c>
      <c r="C12" s="39">
        <f>MIN(C4:C9)</f>
        <v>89</v>
      </c>
    </row>
    <row r="13" spans="1:4" ht="15.75" thickBot="1" x14ac:dyDescent="0.3">
      <c r="A13" s="40">
        <v>1.3</v>
      </c>
      <c r="B13" s="41" t="s">
        <v>88</v>
      </c>
      <c r="C13" s="39">
        <f>SUM(C4:C7)/2</f>
        <v>333</v>
      </c>
    </row>
    <row r="14" spans="1:4" ht="15.75" thickBot="1" x14ac:dyDescent="0.3">
      <c r="A14" s="42">
        <v>1.4</v>
      </c>
      <c r="B14" s="43" t="s">
        <v>90</v>
      </c>
      <c r="C14" s="39">
        <f>LARGE(C4:C9,2)</f>
        <v>200</v>
      </c>
      <c r="D14" s="62">
        <f>LARGE(C4:C9,3)</f>
        <v>190</v>
      </c>
    </row>
    <row r="15" spans="1:4" ht="15.75" thickBot="1" x14ac:dyDescent="0.3">
      <c r="A15" s="42">
        <v>1.5</v>
      </c>
      <c r="B15" s="41" t="s">
        <v>89</v>
      </c>
      <c r="C15" s="39">
        <f>SMALL(C4:C9,4)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topLeftCell="A3" workbookViewId="0">
      <selection activeCell="D9" sqref="D9"/>
    </sheetView>
  </sheetViews>
  <sheetFormatPr defaultRowHeight="15" x14ac:dyDescent="0.2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7" max="7" width="16.85546875" customWidth="1"/>
    <col min="8" max="8" width="10.7109375" bestFit="1" customWidth="1"/>
  </cols>
  <sheetData>
    <row r="1" spans="1:9" x14ac:dyDescent="0.25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25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25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25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25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25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25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25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25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25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25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25">
      <c r="A12" s="72"/>
      <c r="B12" s="72"/>
      <c r="C12" s="21"/>
      <c r="D12" s="21"/>
      <c r="E12" s="21"/>
      <c r="F12" s="21"/>
      <c r="G12" s="21"/>
      <c r="H12" s="21"/>
      <c r="I12" s="21"/>
    </row>
    <row r="13" spans="1:9" x14ac:dyDescent="0.25">
      <c r="A13" s="72"/>
      <c r="B13" s="72"/>
      <c r="C13" s="21"/>
      <c r="D13" s="21"/>
      <c r="E13" s="21"/>
      <c r="F13" s="21"/>
      <c r="G13" s="21"/>
      <c r="H13" s="21"/>
      <c r="I13" s="21"/>
    </row>
    <row r="14" spans="1:9" ht="19.5" thickBot="1" x14ac:dyDescent="0.35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9.5" thickBot="1" x14ac:dyDescent="0.35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SUMIFS($C$2:$C$11,$D$2:$D$11,D2)</f>
        <v>79000</v>
      </c>
      <c r="I15" s="21"/>
    </row>
    <row r="16" spans="1:9" ht="19.5" thickBot="1" x14ac:dyDescent="0.35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SUMIFS(C2:C11,$D$2:$D$11,D4)</f>
        <v>27000</v>
      </c>
      <c r="I16" s="21"/>
    </row>
    <row r="17" spans="1:9" ht="19.5" thickBot="1" x14ac:dyDescent="0.35">
      <c r="A17" s="73"/>
      <c r="B17" s="73"/>
      <c r="C17" s="25"/>
      <c r="D17" s="25"/>
      <c r="E17" s="25"/>
      <c r="F17" s="25"/>
      <c r="G17" s="25"/>
      <c r="H17" s="25"/>
      <c r="I17" s="21"/>
    </row>
    <row r="18" spans="1:9" ht="19.5" thickBot="1" x14ac:dyDescent="0.35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f>SUMIFS(E2:E11,C2:C11,"&gt;=10000")</f>
        <v>1030</v>
      </c>
      <c r="I18" s="21"/>
    </row>
    <row r="19" spans="1:9" ht="19.5" thickBot="1" x14ac:dyDescent="0.35">
      <c r="A19" s="73"/>
      <c r="B19" s="73"/>
      <c r="C19" s="25"/>
      <c r="D19" s="25"/>
      <c r="E19" s="25"/>
      <c r="F19" s="25"/>
      <c r="G19" s="25"/>
      <c r="H19" s="25"/>
      <c r="I19" s="21"/>
    </row>
    <row r="20" spans="1:9" ht="19.5" thickBot="1" x14ac:dyDescent="0.35">
      <c r="A20" s="25">
        <v>4</v>
      </c>
      <c r="B20" s="25" t="s">
        <v>100</v>
      </c>
      <c r="C20" s="25"/>
      <c r="D20" s="25"/>
      <c r="E20" s="25"/>
      <c r="F20" s="25"/>
      <c r="G20" s="25"/>
      <c r="H20" s="63">
        <f>SUMIF(C2:C11,"&gt;9999")</f>
        <v>75000</v>
      </c>
      <c r="I20" s="21"/>
    </row>
    <row r="21" spans="1:9" ht="19.5" thickBot="1" x14ac:dyDescent="0.35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SUMIF(C1:C11,"&lt;9501")</f>
        <v>31000</v>
      </c>
      <c r="I21" s="21"/>
    </row>
    <row r="22" spans="1:9" ht="18.75" x14ac:dyDescent="0.3">
      <c r="A22" s="73"/>
      <c r="B22" s="73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8" workbookViewId="0">
      <selection activeCell="C25" sqref="C25"/>
    </sheetView>
  </sheetViews>
  <sheetFormatPr defaultRowHeight="15" x14ac:dyDescent="0.25"/>
  <cols>
    <col min="2" max="2" width="26" customWidth="1"/>
    <col min="3" max="3" width="18" customWidth="1"/>
    <col min="4" max="4" width="19.28515625" customWidth="1"/>
    <col min="5" max="5" width="16.140625" customWidth="1"/>
  </cols>
  <sheetData>
    <row r="1" spans="1:6" x14ac:dyDescent="0.25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25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25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25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25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25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25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25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25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25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25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25">
      <c r="A12" s="75"/>
      <c r="B12" s="75"/>
      <c r="C12" s="54"/>
      <c r="D12" s="54"/>
      <c r="E12" s="54"/>
      <c r="F12" s="54"/>
    </row>
    <row r="13" spans="1:6" ht="15.75" x14ac:dyDescent="0.25">
      <c r="A13" s="23"/>
      <c r="B13" s="58" t="s">
        <v>126</v>
      </c>
      <c r="C13" s="23"/>
      <c r="D13" s="23"/>
      <c r="E13" s="55"/>
      <c r="F13" s="54"/>
    </row>
    <row r="14" spans="1:6" ht="15.75" x14ac:dyDescent="0.25">
      <c r="A14" s="74"/>
      <c r="B14" s="74"/>
      <c r="C14" s="23"/>
      <c r="D14" s="23"/>
      <c r="E14" s="54"/>
      <c r="F14" s="54"/>
    </row>
    <row r="15" spans="1:6" ht="15.75" x14ac:dyDescent="0.25">
      <c r="A15" s="23">
        <v>1</v>
      </c>
      <c r="B15" s="59" t="s">
        <v>127</v>
      </c>
      <c r="C15" s="23"/>
      <c r="D15" s="23"/>
      <c r="E15" s="54"/>
      <c r="F15" s="54"/>
    </row>
    <row r="16" spans="1:6" ht="15.75" x14ac:dyDescent="0.25">
      <c r="A16" s="74"/>
      <c r="B16" s="74"/>
      <c r="C16" s="60" t="s">
        <v>128</v>
      </c>
      <c r="D16" s="60"/>
      <c r="E16" s="54"/>
      <c r="F16" s="54"/>
    </row>
    <row r="17" spans="1:7" ht="15.75" x14ac:dyDescent="0.25">
      <c r="A17" s="23"/>
      <c r="B17" s="22" t="s">
        <v>129</v>
      </c>
      <c r="C17" s="61">
        <f>SUMIFS($E$2:$E$11,$D$2:$D$11,D2)</f>
        <v>67</v>
      </c>
      <c r="D17" s="23"/>
      <c r="E17" s="54"/>
      <c r="F17" s="54"/>
    </row>
    <row r="18" spans="1:7" ht="15.75" x14ac:dyDescent="0.25">
      <c r="A18" s="74"/>
      <c r="B18" s="74"/>
      <c r="C18" s="23"/>
      <c r="D18" s="23"/>
      <c r="E18" s="54"/>
      <c r="F18" s="54"/>
    </row>
    <row r="19" spans="1:7" ht="15.75" x14ac:dyDescent="0.25">
      <c r="A19" s="23">
        <v>2</v>
      </c>
      <c r="B19" s="59" t="s">
        <v>130</v>
      </c>
      <c r="C19" s="23"/>
      <c r="D19" s="23"/>
      <c r="E19" s="54"/>
      <c r="F19" s="54"/>
    </row>
    <row r="20" spans="1:7" ht="15.75" x14ac:dyDescent="0.25">
      <c r="A20" s="74"/>
      <c r="B20" s="74"/>
      <c r="C20" s="60" t="s">
        <v>128</v>
      </c>
      <c r="D20" s="60"/>
      <c r="E20" s="54"/>
      <c r="F20" s="54"/>
    </row>
    <row r="21" spans="1:7" ht="15.75" x14ac:dyDescent="0.25">
      <c r="A21" s="23"/>
      <c r="B21" s="22" t="s">
        <v>129</v>
      </c>
      <c r="C21" s="61">
        <f>SUMIFS($E$2:$E$11,$C$2:$C$11,C10)</f>
        <v>5</v>
      </c>
      <c r="D21" s="23"/>
      <c r="E21" s="54"/>
      <c r="F21" s="54"/>
    </row>
    <row r="22" spans="1:7" ht="15.75" x14ac:dyDescent="0.25">
      <c r="A22" s="74"/>
      <c r="B22" s="74"/>
      <c r="C22" s="23"/>
      <c r="D22" s="23"/>
      <c r="E22" s="54"/>
      <c r="F22" s="54"/>
    </row>
    <row r="23" spans="1:7" ht="15.75" x14ac:dyDescent="0.25">
      <c r="A23" s="23">
        <v>3</v>
      </c>
      <c r="B23" s="59" t="s">
        <v>131</v>
      </c>
      <c r="C23" s="23"/>
      <c r="D23" s="23"/>
      <c r="E23" s="54"/>
      <c r="F23" s="54"/>
    </row>
    <row r="24" spans="1:7" ht="15.75" x14ac:dyDescent="0.25">
      <c r="A24" s="74"/>
      <c r="B24" s="74"/>
      <c r="C24" s="60" t="s">
        <v>128</v>
      </c>
      <c r="D24" s="60"/>
      <c r="E24" s="54"/>
      <c r="F24" s="54"/>
    </row>
    <row r="25" spans="1:7" ht="15.75" x14ac:dyDescent="0.25">
      <c r="A25" s="23"/>
      <c r="B25" s="22" t="s">
        <v>129</v>
      </c>
      <c r="C25" s="61">
        <f>SUM(E25,G25)</f>
        <v>75</v>
      </c>
      <c r="D25" s="23" t="s">
        <v>159</v>
      </c>
      <c r="E25" s="66">
        <f>SUMIFS($E$2:$E$11,$D$2:$D$11,D7)</f>
        <v>67</v>
      </c>
      <c r="F25" s="54" t="s">
        <v>160</v>
      </c>
      <c r="G25">
        <f>SUMIFS($E$2:$E$11,$D$2:$D$11,D3)</f>
        <v>8</v>
      </c>
    </row>
    <row r="26" spans="1:7" x14ac:dyDescent="0.25">
      <c r="A26" s="75"/>
      <c r="B26" s="75"/>
      <c r="C26" s="54"/>
      <c r="D26" s="54"/>
      <c r="E26" s="54"/>
      <c r="F26" s="54"/>
    </row>
    <row r="27" spans="1:7" ht="15.75" x14ac:dyDescent="0.25">
      <c r="A27" s="23">
        <v>4</v>
      </c>
      <c r="B27" s="59" t="s">
        <v>132</v>
      </c>
      <c r="C27" s="23"/>
      <c r="D27" s="23"/>
    </row>
    <row r="28" spans="1:7" ht="15.75" x14ac:dyDescent="0.25">
      <c r="A28" s="74"/>
      <c r="B28" s="74"/>
      <c r="C28" s="60" t="s">
        <v>128</v>
      </c>
      <c r="D28" s="60"/>
    </row>
    <row r="29" spans="1:7" ht="15.75" x14ac:dyDescent="0.25">
      <c r="A29" s="23"/>
      <c r="B29" s="22" t="s">
        <v>129</v>
      </c>
      <c r="C29" s="61">
        <f>COUNTIF($D$2:$D$11,D9)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Lenovo</cp:lastModifiedBy>
  <dcterms:created xsi:type="dcterms:W3CDTF">2023-02-28T05:02:53Z</dcterms:created>
  <dcterms:modified xsi:type="dcterms:W3CDTF">2024-01-23T12:31:11Z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