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Masters In Data Science 2024 Cource\Assignments\"/>
    </mc:Choice>
  </mc:AlternateContent>
  <bookViews>
    <workbookView xWindow="0" yWindow="0" windowWidth="20730" windowHeight="11760" activeTab="1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2'!$A$15:$E$241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9" i="3"/>
  <c r="E10" i="3"/>
  <c r="D11" i="3"/>
  <c r="D10" i="3"/>
  <c r="D9" i="3" l="1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H49" i="1"/>
  <c r="H45" i="1"/>
  <c r="H52" i="1"/>
  <c r="K52" i="1"/>
  <c r="J52" i="1"/>
  <c r="I52" i="1"/>
  <c r="H48" i="1"/>
  <c r="H47" i="1"/>
  <c r="H44" i="1"/>
  <c r="H43" i="1"/>
  <c r="H42" i="1"/>
  <c r="L40" i="1"/>
  <c r="K40" i="1"/>
  <c r="J40" i="1"/>
  <c r="I40" i="1"/>
  <c r="H38" i="1"/>
  <c r="H37" i="1"/>
  <c r="H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H32" i="1"/>
  <c r="H31" i="1"/>
  <c r="H30" i="1"/>
  <c r="H29" i="1"/>
  <c r="H39" i="1" l="1"/>
  <c r="H33" i="1"/>
</calcChain>
</file>

<file path=xl/sharedStrings.xml><?xml version="1.0" encoding="utf-8"?>
<sst xmlns="http://schemas.openxmlformats.org/spreadsheetml/2006/main" count="836" uniqueCount="77">
  <si>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</si>
  <si>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</si>
  <si>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</si>
  <si>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</si>
  <si>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</si>
  <si>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</si>
  <si>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</si>
  <si>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</si>
  <si>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</si>
  <si>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</si>
  <si>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</si>
  <si>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</si>
  <si>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</si>
  <si>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</si>
  <si>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</si>
  <si>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</si>
  <si>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</si>
  <si>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</si>
  <si>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</si>
  <si>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</si>
  <si>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</si>
  <si>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</si>
  <si>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</si>
  <si>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</si>
  <si>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</si>
  <si>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</si>
  <si>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</si>
  <si>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</si>
  <si>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</si>
  <si>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</si>
  <si>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</si>
  <si>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</si>
  <si>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</si>
  <si>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</si>
  <si>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</si>
  <si>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</si>
  <si>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</si>
  <si>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</si>
  <si>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</si>
  <si>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</si>
  <si>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</si>
  <si>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</si>
  <si>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</si>
  <si>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</si>
  <si>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</si>
  <si>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</si>
  <si>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</si>
  <si>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</si>
  <si>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</si>
  <si>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</si>
  <si>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</si>
  <si>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</si>
  <si>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</si>
  <si>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</si>
  <si>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</si>
  <si>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</si>
  <si>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</si>
  <si>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</si>
  <si>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</si>
  <si>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</si>
  <si>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</si>
  <si>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</si>
  <si>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</si>
  <si>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</si>
  <si>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</si>
  <si>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</si>
  <si>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</si>
  <si>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</si>
  <si>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</si>
  <si>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</si>
  <si>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</si>
  <si>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</si>
  <si>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</si>
  <si>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Start Date</t>
  </si>
  <si>
    <t>End Date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</si>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</sst>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30" workbookViewId="0">
      <selection activeCell="I47" sqref="I47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15.28515625" customWidth="1"/>
    <col min="6" max="6" width="9.7109375" customWidth="1"/>
    <col min="7" max="8" width="17.7109375" customWidth="1"/>
  </cols>
  <sheetData>
    <row r="1" spans="1:8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8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  <c r="H2" t="str">
        <f>IF(E2&gt;20,"More then 20","less than 20")</f>
        <v>More then 20</v>
      </c>
    </row>
    <row r="3" spans="1:8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  <c r="H3" t="str">
        <f t="shared" ref="H3:H25" si="0">IF(E3&gt;20,"More then 20","less than 20")</f>
        <v>More then 20</v>
      </c>
    </row>
    <row r="4" spans="1:8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  <c r="H4" t="str">
        <f t="shared" si="0"/>
        <v>less than 20</v>
      </c>
    </row>
    <row r="5" spans="1:8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  <c r="H5" t="str">
        <f t="shared" si="0"/>
        <v>More then 20</v>
      </c>
    </row>
    <row r="6" spans="1:8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  <c r="H6" t="str">
        <f t="shared" si="0"/>
        <v>More then 20</v>
      </c>
    </row>
    <row r="7" spans="1:8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  <c r="H7" t="str">
        <f t="shared" si="0"/>
        <v>less than 20</v>
      </c>
    </row>
    <row r="8" spans="1:8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  <c r="H8" t="str">
        <f t="shared" si="0"/>
        <v>less than 20</v>
      </c>
    </row>
    <row r="9" spans="1:8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  <c r="H9" t="str">
        <f t="shared" si="0"/>
        <v>More then 20</v>
      </c>
    </row>
    <row r="10" spans="1:8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  <c r="H10" t="str">
        <f t="shared" si="0"/>
        <v>More then 20</v>
      </c>
    </row>
    <row r="11" spans="1:8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  <c r="H11" t="str">
        <f t="shared" si="0"/>
        <v>less than 20</v>
      </c>
    </row>
    <row r="12" spans="1:8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  <c r="H12" t="str">
        <f t="shared" si="0"/>
        <v>More then 20</v>
      </c>
    </row>
    <row r="13" spans="1:8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  <c r="H13" t="str">
        <f t="shared" si="0"/>
        <v>less than 20</v>
      </c>
    </row>
    <row r="14" spans="1:8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  <c r="H14" t="str">
        <f t="shared" si="0"/>
        <v>More then 20</v>
      </c>
    </row>
    <row r="15" spans="1:8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  <c r="H15" t="str">
        <f t="shared" si="0"/>
        <v>More then 20</v>
      </c>
    </row>
    <row r="16" spans="1:8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  <c r="H16" t="str">
        <f t="shared" si="0"/>
        <v>less than 20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  <c r="H17" t="str">
        <f t="shared" si="0"/>
        <v>less than 20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  <c r="H18" t="str">
        <f t="shared" si="0"/>
        <v>More then 20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  <c r="H19" t="str">
        <f t="shared" si="0"/>
        <v>More then 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  <c r="H20" t="str">
        <f t="shared" si="0"/>
        <v>less than 20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  <c r="H21" t="str">
        <f t="shared" si="0"/>
        <v>More then 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  <c r="H22" t="str">
        <f t="shared" si="0"/>
        <v>More then 20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  <c r="H23" t="str">
        <f t="shared" si="0"/>
        <v>less than 20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  <c r="H24" t="str">
        <f t="shared" si="0"/>
        <v>More then 20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  <c r="H25" t="str">
        <f t="shared" si="0"/>
        <v>More then 20</v>
      </c>
    </row>
    <row r="27" spans="1:8" x14ac:dyDescent="0.25">
      <c r="E27" s="15" t="s">
        <v>71</v>
      </c>
      <c r="H27" s="20" t="s">
        <v>72</v>
      </c>
    </row>
    <row r="28" spans="1:8" x14ac:dyDescent="0.25">
      <c r="F28" s="2"/>
    </row>
    <row r="29" spans="1:8" ht="15.75" x14ac:dyDescent="0.25">
      <c r="E29" s="14" t="s">
        <v>31</v>
      </c>
      <c r="H29">
        <f>COUNTIF($G$2:$G$25,G24)</f>
        <v>4</v>
      </c>
    </row>
    <row r="30" spans="1:8" ht="15.75" x14ac:dyDescent="0.25">
      <c r="E30" s="14" t="s">
        <v>32</v>
      </c>
      <c r="H30">
        <f>SUMIF($D$2:$D$25,D22,E2:E25)</f>
        <v>120</v>
      </c>
    </row>
    <row r="31" spans="1:8" ht="15.75" x14ac:dyDescent="0.25">
      <c r="E31" s="14" t="s">
        <v>33</v>
      </c>
      <c r="H31">
        <f>COUNTIF($F$2:$F$25,F25)</f>
        <v>8</v>
      </c>
    </row>
    <row r="32" spans="1:8" ht="15.75" x14ac:dyDescent="0.25">
      <c r="E32" s="14" t="s">
        <v>34</v>
      </c>
      <c r="H32">
        <f>COUNTIF($C$2:$C$25,C23)</f>
        <v>6</v>
      </c>
    </row>
    <row r="33" spans="5:12" ht="15.75" x14ac:dyDescent="0.25">
      <c r="E33" s="14" t="s">
        <v>26</v>
      </c>
      <c r="H33">
        <f>COUNTIF($H$2:$H$25,H23)</f>
        <v>9</v>
      </c>
    </row>
    <row r="34" spans="5:12" ht="15.75" x14ac:dyDescent="0.25">
      <c r="E34" s="14"/>
    </row>
    <row r="35" spans="5:12" ht="15.75" x14ac:dyDescent="0.25">
      <c r="E35" s="14"/>
      <c r="F35" s="2"/>
    </row>
    <row r="36" spans="5:12" ht="15.75" x14ac:dyDescent="0.25">
      <c r="E36" s="14" t="s">
        <v>23</v>
      </c>
      <c r="H36">
        <f>SUMIF($D$2:$D$25,D21,E2:E25)</f>
        <v>105</v>
      </c>
    </row>
    <row r="37" spans="5:12" ht="15.75" x14ac:dyDescent="0.25">
      <c r="E37" s="14" t="s">
        <v>24</v>
      </c>
      <c r="H37">
        <f>SUMIF($D$2:$D$25,D25,E2:E25)</f>
        <v>164</v>
      </c>
    </row>
    <row r="38" spans="5:12" ht="15.75" x14ac:dyDescent="0.25">
      <c r="E38" s="14" t="s">
        <v>30</v>
      </c>
      <c r="H38">
        <f>SUMIF($F$2:$F$25,F24,E2:E25)</f>
        <v>156</v>
      </c>
    </row>
    <row r="39" spans="5:12" ht="15.75" x14ac:dyDescent="0.25">
      <c r="E39" s="14" t="s">
        <v>40</v>
      </c>
      <c r="H39">
        <f>SUM(I40,J40,K40,L40)</f>
        <v>511</v>
      </c>
      <c r="I39" t="s">
        <v>4</v>
      </c>
      <c r="J39" t="s">
        <v>5</v>
      </c>
      <c r="K39" t="s">
        <v>3</v>
      </c>
      <c r="L39" t="s">
        <v>2</v>
      </c>
    </row>
    <row r="40" spans="5:12" ht="15.75" x14ac:dyDescent="0.25">
      <c r="E40" s="14"/>
      <c r="I40">
        <f>SUMIF($F$2:$F$25,F22,E2:E25)</f>
        <v>118</v>
      </c>
      <c r="J40">
        <f>SUMIF($F$2:$F$25,F21,E2:E25)</f>
        <v>55</v>
      </c>
      <c r="K40">
        <f>SUMIF($F$2:$F$25,F12,E2:E25)</f>
        <v>182</v>
      </c>
      <c r="L40">
        <f>SUMIF($F$2:$F$25,F24,E2:E25)</f>
        <v>156</v>
      </c>
    </row>
    <row r="41" spans="5:12" ht="15.75" x14ac:dyDescent="0.25">
      <c r="E41" s="14"/>
      <c r="F41" s="2"/>
    </row>
    <row r="42" spans="5:12" ht="15.75" x14ac:dyDescent="0.25">
      <c r="E42" s="14" t="s">
        <v>35</v>
      </c>
      <c r="H42">
        <f>SUMIFS($E$2:$E$25,$D$2:$D$25,D24,$G$2:$G$25,G2)</f>
        <v>40</v>
      </c>
    </row>
    <row r="43" spans="5:12" ht="15.75" x14ac:dyDescent="0.25">
      <c r="E43" s="14" t="s">
        <v>36</v>
      </c>
      <c r="H43">
        <f>COUNTIFS($C$2:$C$25,C3,$F$2:$F$25,F22)</f>
        <v>2</v>
      </c>
    </row>
    <row r="44" spans="5:12" ht="15.75" x14ac:dyDescent="0.25">
      <c r="E44" s="14" t="s">
        <v>37</v>
      </c>
      <c r="H44">
        <f>COUNT(B9:B25)</f>
        <v>17</v>
      </c>
    </row>
    <row r="45" spans="5:12" ht="15.75" x14ac:dyDescent="0.25">
      <c r="E45" s="14" t="s">
        <v>38</v>
      </c>
      <c r="H45">
        <f>COUNTIFS($B$2:$B$25,"&gt;="&amp;I50,$B$2:$B$25,"&lt;="&amp;J50)</f>
        <v>14</v>
      </c>
    </row>
    <row r="46" spans="5:12" ht="15.75" x14ac:dyDescent="0.25">
      <c r="E46" s="14"/>
      <c r="F46" s="2"/>
    </row>
    <row r="47" spans="5:12" ht="15.75" x14ac:dyDescent="0.25">
      <c r="E47" s="14" t="s">
        <v>27</v>
      </c>
      <c r="H47">
        <f>COUNTIFS($D$2:$D$25,D24,$G$2:$G$25,G23)</f>
        <v>1</v>
      </c>
    </row>
    <row r="48" spans="5:12" ht="15.75" x14ac:dyDescent="0.25">
      <c r="E48" s="14" t="s">
        <v>29</v>
      </c>
      <c r="H48">
        <f>SUMIFS($E$2:$E$25,$G$2:$G$25,G22,$F$2:$F$25,F22)</f>
        <v>75</v>
      </c>
    </row>
    <row r="49" spans="5:11" ht="15.75" x14ac:dyDescent="0.25">
      <c r="E49" s="14" t="s">
        <v>39</v>
      </c>
      <c r="H49">
        <f>SUMIFS($E$2:$E$25,$B$2:$B$25,"&gt;="&amp;I50,$B$2:$B$25,"&lt;="&amp;J50)</f>
        <v>309</v>
      </c>
      <c r="I49" s="20" t="s">
        <v>73</v>
      </c>
      <c r="J49" s="20" t="s">
        <v>74</v>
      </c>
    </row>
    <row r="50" spans="5:11" ht="15.75" x14ac:dyDescent="0.25">
      <c r="E50" s="14"/>
      <c r="I50" s="18">
        <v>41308</v>
      </c>
      <c r="J50" s="18">
        <v>41311</v>
      </c>
    </row>
    <row r="51" spans="5:11" ht="15.75" x14ac:dyDescent="0.25">
      <c r="E51" s="14"/>
      <c r="I51" t="s">
        <v>19</v>
      </c>
      <c r="J51" t="s">
        <v>21</v>
      </c>
      <c r="K51" s="1" t="s">
        <v>20</v>
      </c>
    </row>
    <row r="52" spans="5:11" ht="15.75" x14ac:dyDescent="0.25">
      <c r="E52" s="14" t="s">
        <v>28</v>
      </c>
      <c r="H52">
        <f>SUM(I52,J52,K52)</f>
        <v>386</v>
      </c>
      <c r="I52">
        <f>SUMIFS($E$2:$E$25,$G$2:$G$25,G23)</f>
        <v>131</v>
      </c>
      <c r="J52">
        <f>SUMIFS(E2:$E$25,$G$2:$G$25,G25)</f>
        <v>115</v>
      </c>
      <c r="K52">
        <f>SUMIFS($E$2:$E$25,$G$2:$G$25,G19)</f>
        <v>140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workbookViewId="0">
      <selection activeCell="G4" sqref="G4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8" max="9" width="9.7109375" bestFit="1" customWidth="1"/>
  </cols>
  <sheetData>
    <row r="1" spans="1:9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9" x14ac:dyDescent="0.25">
      <c r="A2" s="1" t="s">
        <v>45</v>
      </c>
      <c r="B2" s="1">
        <f>COUNTIF($B$16:$B$241,B16)</f>
        <v>71</v>
      </c>
      <c r="C2" s="1">
        <f>SUMIFS($E$16:$E$241,$B$16:$B$241,B16)</f>
        <v>717</v>
      </c>
      <c r="D2" s="1">
        <f>COUNTIFS(D16:$D$241,D16,$B$16:$B$241,B16)</f>
        <v>42</v>
      </c>
      <c r="E2" s="1">
        <f>COUNTIFS($B$16:$B$241,$B$16,$D$16:$D$241,$D$17)</f>
        <v>29</v>
      </c>
      <c r="F2" s="1">
        <f>SUMIFS($E$16:$E$241,$D$16:$D$241,$D$16,$B$16:$B$241,B16)</f>
        <v>414</v>
      </c>
    </row>
    <row r="3" spans="1:9" x14ac:dyDescent="0.25">
      <c r="A3" s="6" t="s">
        <v>43</v>
      </c>
      <c r="B3" s="1">
        <f>COUNTIF($B$16:$B$241,B19)</f>
        <v>46</v>
      </c>
      <c r="C3" s="1">
        <f>SUMIFS($E$16:$E$241,$B$16:$B$241,B19)</f>
        <v>1934</v>
      </c>
      <c r="D3" s="1">
        <f>COUNTIFS($B$16:$B$241,B19,$D$16:$D$241,D16)</f>
        <v>31</v>
      </c>
      <c r="E3" s="1">
        <f>COUNTIFS($B$16:$B$241,B19,$D$16:$D$241,$D$17)</f>
        <v>15</v>
      </c>
      <c r="F3" s="1">
        <f>SUMIFS($E$16:$E$241,$D$16:$D$241,$D$16,$B$16:$B$241,B19)</f>
        <v>1350</v>
      </c>
    </row>
    <row r="4" spans="1:9" x14ac:dyDescent="0.25">
      <c r="A4" s="7" t="s">
        <v>44</v>
      </c>
      <c r="B4" s="1">
        <f>COUNTIF($B$16:$B$241,B20)</f>
        <v>50</v>
      </c>
      <c r="C4" s="1">
        <f>SUMIFS($E$16:$E$241,$B$16:$B$241,B20)</f>
        <v>1650</v>
      </c>
      <c r="D4" s="1">
        <f>COUNTIFS($B$16:$B$241,B20,$D$16:$D$241,D16)</f>
        <v>35</v>
      </c>
      <c r="E4" s="1">
        <f>COUNTIFS($B$16:$B$241,B20,$D$16:$D$241,$D$17)</f>
        <v>15</v>
      </c>
      <c r="F4" s="1">
        <f>SUMIFS($E$16:$E$241,$D$16:$D$241,$D$16,$B$16:$B$241,B20)</f>
        <v>1155</v>
      </c>
    </row>
    <row r="5" spans="1:9" x14ac:dyDescent="0.25">
      <c r="A5" s="1" t="s">
        <v>48</v>
      </c>
      <c r="B5" s="1">
        <f>COUNTIF($B$16:$B$241,B22)</f>
        <v>32</v>
      </c>
      <c r="C5" s="1">
        <f>SUMIFS($E$16:$E$241,$B$16:$B$241,B22)</f>
        <v>1119</v>
      </c>
      <c r="D5" s="1">
        <f>COUNTIFS($B$16:$B$241,B33,$D$16:$D$241,D16)</f>
        <v>21</v>
      </c>
      <c r="E5" s="1">
        <f>COUNTIFS($B$16:$B$241,B22,$D$16:$D$241,$D$17)</f>
        <v>11</v>
      </c>
      <c r="F5" s="1">
        <f>SUMIFS($E$16:$E$241,$D$16:$D$241,$D$16,$B$16:$B$241,B22)</f>
        <v>735</v>
      </c>
    </row>
    <row r="8" spans="1:9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9" x14ac:dyDescent="0.25">
      <c r="A9" s="6" t="s">
        <v>49</v>
      </c>
      <c r="B9" s="1">
        <f>COUNTIF($C$16:$C$241,C16)</f>
        <v>25</v>
      </c>
      <c r="C9" s="1">
        <f>SUMIFS($E$16:$E$241,$C$16:$C$241,C16)</f>
        <v>688</v>
      </c>
      <c r="D9" s="1">
        <f>COUNTIFS($B$16:$B$241,$B$16,$C$16:$C$241,C16)</f>
        <v>7</v>
      </c>
      <c r="E9" s="1">
        <f>COUNTIFS($B$16:$B$241,$B$37,$C$16:$C$241,C17)</f>
        <v>1</v>
      </c>
      <c r="F9" s="1">
        <f>SUMIFS($E$16:$E$241,$A$16:$A$241,"&gt;="&amp;$H$10,$A$16:$A$241,"&lt;="&amp;$I$10,$C$16:$C$241,C16)</f>
        <v>316</v>
      </c>
      <c r="H9" s="1" t="s">
        <v>75</v>
      </c>
      <c r="I9" s="1" t="s">
        <v>76</v>
      </c>
    </row>
    <row r="10" spans="1:9" x14ac:dyDescent="0.25">
      <c r="A10" s="6" t="s">
        <v>50</v>
      </c>
      <c r="B10" s="1">
        <f>COUNTIF($C$16:$C$241,C17)</f>
        <v>31</v>
      </c>
      <c r="C10" s="1">
        <f>SUMIFS($E$16:$E$241,$C$16:$C$241,C17)</f>
        <v>965</v>
      </c>
      <c r="D10" s="1">
        <f>COUNTIFS($B$16:$B$241,$B$16,$C$16:$C$241,C17)</f>
        <v>8</v>
      </c>
      <c r="E10" s="1">
        <f t="shared" ref="E10:E11" si="0">COUNTIFS($B$16:$B$241,$B$37,$C$16:$C$241,C17)</f>
        <v>1</v>
      </c>
      <c r="F10" s="1">
        <f>SUMIFS($E$16:$E$241,$A$16:$A$241,"&gt;="&amp;$H$10,$A$16:$A$241,"&lt;="&amp;$I$10,$C$16:$C$241,C17)</f>
        <v>429</v>
      </c>
      <c r="H10" s="17">
        <v>41404</v>
      </c>
      <c r="I10" s="17">
        <v>41414</v>
      </c>
    </row>
    <row r="11" spans="1:9" x14ac:dyDescent="0.25">
      <c r="A11" s="6" t="s">
        <v>52</v>
      </c>
      <c r="B11" s="1">
        <f>COUNTIF($C$16:$C$241,C19)</f>
        <v>23</v>
      </c>
      <c r="C11" s="1">
        <f>SUMIFS($E$16:$E$241,$C$16:$C$241,C19)</f>
        <v>701</v>
      </c>
      <c r="D11" s="1">
        <f>COUNTIFS($B$16:$B$241,$B$16,$C$16:$C$241,C20)</f>
        <v>5</v>
      </c>
      <c r="E11" s="1">
        <f>COUNTIFS($B$16:$B$241,$B$37,$C$16:$C$241,C19)</f>
        <v>1</v>
      </c>
      <c r="F11" s="1">
        <f>SUMIFS($E$16:$E$241,$A$16:$A$241,"&gt;="&amp;$H$10,$A$16:$A$241,"&lt;="&amp;$I$10,$C$16:$C$241,C20)</f>
        <v>352</v>
      </c>
    </row>
    <row r="12" spans="1:9" x14ac:dyDescent="0.25">
      <c r="B12" s="13"/>
    </row>
    <row r="13" spans="1:9" x14ac:dyDescent="0.25">
      <c r="B13" s="13"/>
    </row>
    <row r="14" spans="1:9" x14ac:dyDescent="0.25">
      <c r="A14" s="21" t="s">
        <v>61</v>
      </c>
      <c r="B14" s="21"/>
      <c r="C14" s="21"/>
      <c r="D14" s="21"/>
      <c r="E14" s="21"/>
    </row>
    <row r="15" spans="1:9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9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Lenovo</cp:lastModifiedBy>
  <dcterms:created xsi:type="dcterms:W3CDTF">2013-06-05T17:23:06Z</dcterms:created>
  <dcterms:modified xsi:type="dcterms:W3CDTF">2024-01-23T03:55:56Z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