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TI Ltd." sheetId="1" r:id="rId4"/>
    <sheet state="visible" name="LTI Ltd. (Common Size)" sheetId="2" r:id="rId5"/>
    <sheet state="visible" name="Graphs" sheetId="3" r:id="rId6"/>
    <sheet state="visible" name="RatioCalc" sheetId="4" r:id="rId7"/>
  </sheets>
  <definedNames/>
  <calcPr/>
</workbook>
</file>

<file path=xl/sharedStrings.xml><?xml version="1.0" encoding="utf-8"?>
<sst xmlns="http://schemas.openxmlformats.org/spreadsheetml/2006/main" count="199" uniqueCount="95">
  <si>
    <r>
      <rPr>
        <rFont val="Roboto"/>
        <b/>
        <color rgb="FF000000"/>
        <sz val="36.0"/>
      </rPr>
      <t>Annual financial data</t>
    </r>
    <r>
      <rPr>
        <rFont val="Roboto"/>
        <color rgb="FF000000"/>
        <sz val="36.0"/>
      </rPr>
      <t xml:space="preserve">
Larsen &amp; Toubro Infotech.</t>
    </r>
  </si>
  <si>
    <t>2018-2022</t>
  </si>
  <si>
    <t>-by Shivam Agarwal and Aurko Mitra</t>
  </si>
  <si>
    <t>Income statement</t>
  </si>
  <si>
    <t xml:space="preserve"> ₹ in millions</t>
  </si>
  <si>
    <t>Income from operations</t>
  </si>
  <si>
    <t>Revenue from operations</t>
  </si>
  <si>
    <t>Other income</t>
  </si>
  <si>
    <t>Total income</t>
  </si>
  <si>
    <t>Expenses</t>
  </si>
  <si>
    <t>Employee benefits expense</t>
  </si>
  <si>
    <t>Operating expenses</t>
  </si>
  <si>
    <t>Finance costs</t>
  </si>
  <si>
    <t>Depreciation &amp; Amortization expense</t>
  </si>
  <si>
    <t>Other expenses</t>
  </si>
  <si>
    <t>Total expenses</t>
  </si>
  <si>
    <t>Profit before tax</t>
  </si>
  <si>
    <t>Tax expenses</t>
  </si>
  <si>
    <t>Current tax</t>
  </si>
  <si>
    <t>Deferred tax</t>
  </si>
  <si>
    <t>Total tax expense</t>
  </si>
  <si>
    <t>Net profit after tax</t>
  </si>
  <si>
    <t>Balance sheet</t>
  </si>
  <si>
    <t>ASSETS</t>
  </si>
  <si>
    <t>Non-current assets</t>
  </si>
  <si>
    <t>a) Property, plant &amp; equipment</t>
  </si>
  <si>
    <t>b) Right of use assets</t>
  </si>
  <si>
    <t xml:space="preserve">–	</t>
  </si>
  <si>
    <t>c) Capital work-in-progress</t>
  </si>
  <si>
    <t>d) Goodwill</t>
  </si>
  <si>
    <t>e) Other intangible assets</t>
  </si>
  <si>
    <t>f) Intangible assets under development</t>
  </si>
  <si>
    <t>g) Financial assets</t>
  </si>
  <si>
    <t>i) Investments</t>
  </si>
  <si>
    <t>ii) Loans</t>
  </si>
  <si>
    <t>iii) Other financial assets</t>
  </si>
  <si>
    <t>h) Deferred tax assets (net)</t>
  </si>
  <si>
    <t>i) Income tax assets (net)</t>
  </si>
  <si>
    <t>j) Other non-current assets</t>
  </si>
  <si>
    <t>Total non-current assets</t>
  </si>
  <si>
    <t>Current assets</t>
  </si>
  <si>
    <t>a) Financial assets</t>
  </si>
  <si>
    <t>ii) Trade receivables</t>
  </si>
  <si>
    <t>iii) Unbilled revenue</t>
  </si>
  <si>
    <t>iv) Cash &amp; cash equivalents</t>
  </si>
  <si>
    <t>v) Other bank balances</t>
  </si>
  <si>
    <t>vi) Loans</t>
  </si>
  <si>
    <t>vii) Other financial assets</t>
  </si>
  <si>
    <t>b) Income tax assets (Net)</t>
  </si>
  <si>
    <t>c) Other current assets</t>
  </si>
  <si>
    <t>Total current assets</t>
  </si>
  <si>
    <t>TOTAL ASSETS</t>
  </si>
  <si>
    <t>EQUITY &amp; LIABILITIES</t>
  </si>
  <si>
    <t>Equity</t>
  </si>
  <si>
    <t>a) Equity share capital</t>
  </si>
  <si>
    <t>b) Other equity</t>
  </si>
  <si>
    <t>Total Equity</t>
  </si>
  <si>
    <t>Liabilities</t>
  </si>
  <si>
    <t>Non-current liabilities</t>
  </si>
  <si>
    <t>a) Financial liabilities</t>
  </si>
  <si>
    <t>b) Lease liabilities</t>
  </si>
  <si>
    <t>c) Other non-current liabilities</t>
  </si>
  <si>
    <t>d) Provisions</t>
  </si>
  <si>
    <t>Total non-current liabilities</t>
  </si>
  <si>
    <t>Current liabilities</t>
  </si>
  <si>
    <t>i) Trade payables</t>
  </si>
  <si>
    <t>Due to micro &amp; small enterprises</t>
  </si>
  <si>
    <t>Due to other than micro &amp; small enterprises</t>
  </si>
  <si>
    <t>iii) Other financial liabilites</t>
  </si>
  <si>
    <t>iv) Lease liabilities</t>
  </si>
  <si>
    <t>b) Other current liabilities</t>
  </si>
  <si>
    <t>c) Provisions</t>
  </si>
  <si>
    <t>d) Income tax liabilities (net)</t>
  </si>
  <si>
    <t>Total current liabilities</t>
  </si>
  <si>
    <t>TOTAL LIABILITIES</t>
  </si>
  <si>
    <t>TOTAL EQUITY &amp; LIABILITIES</t>
  </si>
  <si>
    <t>*Data not available</t>
  </si>
  <si>
    <r>
      <rPr>
        <rFont val="Roboto"/>
        <b/>
        <color rgb="FF000000"/>
        <sz val="36.0"/>
      </rPr>
      <t>Annual financial data</t>
    </r>
    <r>
      <rPr>
        <rFont val="Roboto"/>
        <color rgb="FF000000"/>
        <sz val="36.0"/>
      </rPr>
      <t xml:space="preserve">
Larsen &amp; Toubro Infotech.</t>
    </r>
  </si>
  <si>
    <t>Sample Text</t>
  </si>
  <si>
    <t>Year</t>
  </si>
  <si>
    <t>Liquidity Ratios</t>
  </si>
  <si>
    <t>Current Ratio</t>
  </si>
  <si>
    <t>Net working capital</t>
  </si>
  <si>
    <t>Quick Ratio</t>
  </si>
  <si>
    <t>Profitability Ratios</t>
  </si>
  <si>
    <t>EBITDA = [Operating Revenues – Operating Expense]</t>
  </si>
  <si>
    <t>EBITDA</t>
  </si>
  <si>
    <t>EBITDA Margin</t>
  </si>
  <si>
    <t>ROE</t>
  </si>
  <si>
    <t>ROA</t>
  </si>
  <si>
    <t>ROCE = [Profit before Interest &amp; Taxes / Overall Capital Employed]</t>
  </si>
  <si>
    <t>Overall Capital Employed = Short term Debt + Long term Debt + Equity.</t>
  </si>
  <si>
    <t>ROCE</t>
  </si>
  <si>
    <t>Equity Ratio</t>
  </si>
  <si>
    <t>Net Profit Margin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</si>
</sst>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44">
    <font>
      <sz val="10.0"/>
      <color rgb="FF000000"/>
      <name val="Roboto"/>
      <scheme val="minor"/>
    </font>
    <font>
      <sz val="38.0"/>
      <color theme="1"/>
      <name val="Roboto"/>
      <scheme val="minor"/>
    </font>
    <font>
      <sz val="40.0"/>
      <color theme="1"/>
      <name val="Roboto"/>
      <scheme val="minor"/>
    </font>
    <font>
      <sz val="10.0"/>
      <color rgb="FF1A3438"/>
      <name val="Roboto"/>
      <scheme val="minor"/>
    </font>
    <font>
      <color rgb="FF000000"/>
      <name val="Arial"/>
    </font>
    <font>
      <sz val="36.0"/>
      <color theme="1"/>
      <name val="Roboto"/>
      <scheme val="minor"/>
    </font>
    <font>
      <sz val="36.0"/>
      <color rgb="FF000000"/>
      <name val="Roboto"/>
      <scheme val="minor"/>
    </font>
    <font>
      <sz val="36.0"/>
      <color rgb="FF1A3438"/>
      <name val="Roboto"/>
      <scheme val="minor"/>
    </font>
    <font>
      <color theme="1"/>
      <name val="Roboto"/>
      <scheme val="minor"/>
    </font>
    <font>
      <b/>
      <sz val="10.0"/>
      <color rgb="FF1A3438"/>
      <name val="Roboto"/>
      <scheme val="minor"/>
    </font>
    <font>
      <sz val="12.0"/>
      <color theme="1"/>
      <name val="Roboto"/>
      <scheme val="minor"/>
    </font>
    <font>
      <sz val="12.0"/>
      <color rgb="FF000000"/>
      <name val="Roboto"/>
      <scheme val="minor"/>
    </font>
    <font>
      <sz val="11.0"/>
      <color theme="1"/>
      <name val="Roboto"/>
      <scheme val="minor"/>
    </font>
    <font>
      <sz val="10.0"/>
      <color theme="1"/>
      <name val="Roboto"/>
      <scheme val="minor"/>
    </font>
    <font>
      <sz val="11.0"/>
      <color rgb="FF1155CC"/>
      <name val="Roboto"/>
      <scheme val="minor"/>
    </font>
    <font>
      <sz val="14.0"/>
      <color theme="1"/>
      <name val="Roboto"/>
      <scheme val="minor"/>
    </font>
    <font>
      <b/>
      <sz val="36.0"/>
      <color theme="1"/>
      <name val="Roboto"/>
      <scheme val="minor"/>
    </font>
    <font>
      <sz val="12.0"/>
      <color rgb="FF1155CC"/>
      <name val="Roboto"/>
      <scheme val="minor"/>
    </font>
    <font>
      <sz val="20.0"/>
      <color rgb="FF000000"/>
      <name val="Roboto"/>
      <scheme val="minor"/>
    </font>
    <font>
      <u/>
      <sz val="20.0"/>
      <color theme="1"/>
      <name val="Roboto"/>
      <scheme val="minor"/>
    </font>
    <font>
      <b/>
      <sz val="12.0"/>
      <color theme="1"/>
      <name val="Roboto"/>
      <scheme val="minor"/>
    </font>
    <font>
      <sz val="10.0"/>
      <color rgb="FFCC0000"/>
      <name val="Roboto"/>
      <scheme val="minor"/>
    </font>
    <font>
      <b/>
      <sz val="10.0"/>
      <color rgb="FFCC0000"/>
      <name val="Roboto"/>
      <scheme val="minor"/>
    </font>
    <font>
      <b/>
      <sz val="24.0"/>
      <color rgb="FF000000"/>
      <name val="Roboto"/>
      <scheme val="minor"/>
    </font>
    <font>
      <i/>
      <sz val="12.0"/>
      <color theme="1"/>
      <name val="Roboto"/>
      <scheme val="minor"/>
    </font>
    <font>
      <b/>
      <sz val="10.0"/>
      <color rgb="FF1A2F40"/>
      <name val="Roboto"/>
      <scheme val="minor"/>
    </font>
    <font>
      <u/>
      <sz val="10.0"/>
      <color rgb="FF1A3438"/>
      <name val="Roboto"/>
      <scheme val="minor"/>
    </font>
    <font>
      <sz val="10.0"/>
      <color rgb="FF1A2F40"/>
      <name val="Roboto"/>
      <scheme val="minor"/>
    </font>
    <font>
      <b/>
      <sz val="10.0"/>
      <color theme="1"/>
      <name val="Roboto"/>
      <scheme val="minor"/>
    </font>
    <font>
      <color rgb="FF1A2F40"/>
      <name val="Roboto"/>
      <scheme val="minor"/>
    </font>
    <font>
      <b/>
      <sz val="14.0"/>
      <color theme="1"/>
      <name val="Roboto"/>
      <scheme val="minor"/>
    </font>
    <font>
      <color rgb="FF1A3438"/>
      <name val="Arial"/>
    </font>
    <font>
      <sz val="11.0"/>
      <color rgb="FF000000"/>
      <name val="Roboto"/>
      <scheme val="minor"/>
    </font>
    <font>
      <b/>
      <sz val="11.0"/>
      <color rgb="FF000000"/>
      <name val="Roboto"/>
      <scheme val="minor"/>
    </font>
    <font>
      <color rgb="FF1A2F40"/>
      <name val="Verdana"/>
    </font>
    <font>
      <b/>
      <sz val="11.0"/>
      <color rgb="FF1A2F40"/>
      <name val="Roboto"/>
      <scheme val="minor"/>
    </font>
    <font>
      <b/>
      <sz val="11.0"/>
      <color theme="1"/>
      <name val="Roboto"/>
      <scheme val="minor"/>
    </font>
    <font>
      <b/>
      <sz val="11.0"/>
      <color theme="1"/>
      <name val="Verdana"/>
    </font>
    <font>
      <color theme="1"/>
      <name val="Verdana"/>
    </font>
    <font>
      <b/>
      <color theme="1"/>
      <name val="Verdana"/>
    </font>
    <font>
      <sz val="9.0"/>
      <color rgb="FF434343"/>
      <name val="Roboto"/>
      <scheme val="minor"/>
    </font>
    <font>
      <b/>
      <sz val="10.0"/>
      <color theme="1"/>
      <name val="Arial"/>
    </font>
    <font>
      <b/>
      <color rgb="FF1A2F40"/>
      <name val="Roboto"/>
      <scheme val="minor"/>
    </font>
    <font>
      <sz val="12.0"/>
      <color rgb="FF1A2F40"/>
      <name val="Roboto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6">
    <border/>
    <border>
      <left style="dotted">
        <color rgb="FFBDC1C6"/>
      </left>
    </border>
    <border>
      <bottom style="hair">
        <color rgb="FF000000"/>
      </bottom>
    </border>
    <border>
      <left style="dotted">
        <color rgb="FFB7B7B7"/>
      </left>
    </border>
    <border>
      <left style="thin">
        <color rgb="FFFFFFFF"/>
      </left>
    </border>
    <border>
      <right style="hair">
        <color rgb="FFBDC1C6"/>
      </right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2" numFmtId="0" xfId="0" applyAlignment="1" applyFont="1">
      <alignment horizontal="left" readingOrder="0" vertical="center"/>
    </xf>
    <xf borderId="0" fillId="3" fontId="2" numFmtId="0" xfId="0" applyAlignment="1" applyFill="1" applyFont="1">
      <alignment horizontal="left" readingOrder="0" vertical="center"/>
    </xf>
    <xf borderId="0" fillId="3" fontId="1" numFmtId="0" xfId="0" applyAlignment="1" applyFont="1">
      <alignment horizontal="left" vertical="top"/>
    </xf>
    <xf borderId="0" fillId="4" fontId="1" numFmtId="0" xfId="0" applyAlignment="1" applyFill="1" applyFont="1">
      <alignment horizontal="left" vertical="top"/>
    </xf>
    <xf borderId="0" fillId="4" fontId="3" numFmtId="0" xfId="0" applyAlignment="1" applyFont="1">
      <alignment horizontal="left" vertical="top"/>
    </xf>
    <xf borderId="0" fillId="4" fontId="3" numFmtId="0" xfId="0" applyAlignment="1" applyFont="1">
      <alignment vertical="top"/>
    </xf>
    <xf borderId="0" fillId="5" fontId="3" numFmtId="0" xfId="0" applyAlignment="1" applyFill="1" applyFont="1">
      <alignment horizontal="left" vertical="top"/>
    </xf>
    <xf borderId="0" fillId="6" fontId="1" numFmtId="0" xfId="0" applyAlignment="1" applyFill="1" applyFont="1">
      <alignment horizontal="left" readingOrder="0" vertical="center"/>
    </xf>
    <xf borderId="0" fillId="6" fontId="4" numFmtId="0" xfId="0" applyAlignment="1" applyFont="1">
      <alignment horizontal="left" readingOrder="0"/>
    </xf>
    <xf borderId="0" fillId="6" fontId="2" numFmtId="0" xfId="0" applyAlignment="1" applyFont="1">
      <alignment horizontal="left" readingOrder="0" vertical="center"/>
    </xf>
    <xf borderId="0" fillId="6" fontId="1" numFmtId="0" xfId="0" applyAlignment="1" applyFont="1">
      <alignment horizontal="left" vertical="center"/>
    </xf>
    <xf borderId="0" fillId="6" fontId="3" numFmtId="0" xfId="0" applyAlignment="1" applyFont="1">
      <alignment horizontal="left" vertical="center"/>
    </xf>
    <xf borderId="0" fillId="6" fontId="3" numFmtId="0" xfId="0" applyAlignment="1" applyFont="1">
      <alignment vertical="center"/>
    </xf>
    <xf borderId="0" fillId="6" fontId="5" numFmtId="0" xfId="0" applyAlignment="1" applyFont="1">
      <alignment horizontal="left" readingOrder="0" vertical="center"/>
    </xf>
    <xf borderId="0" fillId="6" fontId="6" numFmtId="0" xfId="0" applyAlignment="1" applyFont="1">
      <alignment horizontal="left" readingOrder="0" vertical="center"/>
    </xf>
    <xf borderId="0" fillId="6" fontId="7" numFmtId="0" xfId="0" applyAlignment="1" applyFont="1">
      <alignment horizontal="left" vertical="center"/>
    </xf>
    <xf borderId="0" fillId="6" fontId="8" numFmtId="0" xfId="0" applyFont="1"/>
    <xf borderId="0" fillId="6" fontId="9" numFmtId="0" xfId="0" applyAlignment="1" applyFont="1">
      <alignment readingOrder="0" shrinkToFit="0" vertical="center" wrapText="0"/>
    </xf>
    <xf borderId="0" fillId="6" fontId="9" numFmtId="0" xfId="0" applyAlignment="1" applyFont="1">
      <alignment readingOrder="0" shrinkToFit="0" vertical="top" wrapText="0"/>
    </xf>
    <xf borderId="0" fillId="6" fontId="3" numFmtId="0" xfId="0" applyAlignment="1" applyFont="1">
      <alignment readingOrder="0" shrinkToFit="0" vertical="top" wrapText="1"/>
    </xf>
    <xf borderId="0" fillId="6" fontId="5" numFmtId="0" xfId="0" applyAlignment="1" applyFont="1">
      <alignment horizontal="left" vertical="center"/>
    </xf>
    <xf borderId="0" fillId="6" fontId="10" numFmtId="0" xfId="0" applyAlignment="1" applyFont="1">
      <alignment horizontal="left" vertical="bottom"/>
    </xf>
    <xf borderId="0" fillId="6" fontId="11" numFmtId="0" xfId="0" applyAlignment="1" applyFont="1">
      <alignment horizontal="left" readingOrder="0" vertical="bottom"/>
    </xf>
    <xf borderId="0" fillId="6" fontId="12" numFmtId="0" xfId="0" applyAlignment="1" applyFont="1">
      <alignment horizontal="left" vertical="bottom"/>
    </xf>
    <xf borderId="0" fillId="6" fontId="3" numFmtId="0" xfId="0" applyAlignment="1" applyFont="1">
      <alignment horizontal="left" vertical="bottom"/>
    </xf>
    <xf borderId="0" fillId="6" fontId="13" numFmtId="0" xfId="0" applyAlignment="1" applyFont="1">
      <alignment horizontal="left" readingOrder="0" vertical="bottom"/>
    </xf>
    <xf borderId="0" fillId="6" fontId="11" numFmtId="0" xfId="0" applyAlignment="1" applyFont="1">
      <alignment readingOrder="0" shrinkToFit="0" vertical="bottom" wrapText="1"/>
    </xf>
    <xf borderId="0" fillId="6" fontId="14" numFmtId="0" xfId="0" applyAlignment="1" applyFont="1">
      <alignment readingOrder="0" shrinkToFit="0" vertical="center" wrapText="1"/>
    </xf>
    <xf borderId="0" fillId="6" fontId="13" numFmtId="0" xfId="0" applyAlignment="1" applyFont="1">
      <alignment vertical="bottom"/>
    </xf>
    <xf borderId="0" fillId="6" fontId="13" numFmtId="0" xfId="0" applyAlignment="1" applyFont="1">
      <alignment horizontal="left" vertical="bottom"/>
    </xf>
    <xf borderId="0" fillId="6" fontId="3" numFmtId="0" xfId="0" applyFont="1"/>
    <xf borderId="0" fillId="6" fontId="10" numFmtId="0" xfId="0" applyAlignment="1" applyFont="1">
      <alignment horizontal="left" vertical="center"/>
    </xf>
    <xf borderId="0" fillId="6" fontId="8" numFmtId="0" xfId="0" applyAlignment="1" applyFont="1">
      <alignment vertical="center"/>
    </xf>
    <xf borderId="0" fillId="6" fontId="15" numFmtId="0" xfId="0" applyAlignment="1" applyFont="1">
      <alignment vertical="center"/>
    </xf>
    <xf borderId="0" fillId="6" fontId="11" numFmtId="0" xfId="0" applyAlignment="1" applyFont="1">
      <alignment horizontal="left" readingOrder="0" shrinkToFit="0" vertical="top" wrapText="1"/>
    </xf>
    <xf borderId="1" fillId="6" fontId="3" numFmtId="0" xfId="0" applyAlignment="1" applyBorder="1" applyFont="1">
      <alignment horizontal="left" vertical="center"/>
    </xf>
    <xf borderId="0" fillId="6" fontId="10" numFmtId="0" xfId="0" applyAlignment="1" applyFont="1">
      <alignment horizontal="left" vertical="top"/>
    </xf>
    <xf borderId="1" fillId="6" fontId="3" numFmtId="0" xfId="0" applyAlignment="1" applyBorder="1" applyFont="1">
      <alignment horizontal="left" vertical="top"/>
    </xf>
    <xf borderId="0" fillId="6" fontId="3" numFmtId="0" xfId="0" applyAlignment="1" applyFont="1">
      <alignment shrinkToFit="0" vertical="bottom" wrapText="1"/>
    </xf>
    <xf borderId="0" fillId="6" fontId="16" numFmtId="0" xfId="0" applyAlignment="1" applyFont="1">
      <alignment horizontal="left" vertical="top"/>
    </xf>
    <xf borderId="0" fillId="6" fontId="17" numFmtId="0" xfId="0" applyAlignment="1" applyFont="1">
      <alignment readingOrder="0" vertical="top"/>
    </xf>
    <xf borderId="0" fillId="6" fontId="18" numFmtId="164" xfId="0" applyAlignment="1" applyFont="1" applyNumberFormat="1">
      <alignment horizontal="left" readingOrder="0" vertical="top"/>
    </xf>
    <xf borderId="0" fillId="6" fontId="9" numFmtId="0" xfId="0" applyAlignment="1" applyFont="1">
      <alignment horizontal="left" vertical="top"/>
    </xf>
    <xf borderId="0" fillId="6" fontId="9" numFmtId="49" xfId="0" applyAlignment="1" applyFont="1" applyNumberFormat="1">
      <alignment horizontal="left" readingOrder="0" vertical="top"/>
    </xf>
    <xf borderId="0" fillId="6" fontId="19" numFmtId="0" xfId="0" applyAlignment="1" applyFont="1">
      <alignment readingOrder="0" shrinkToFit="0" vertical="top" wrapText="1"/>
    </xf>
    <xf borderId="0" fillId="7" fontId="20" numFmtId="0" xfId="0" applyAlignment="1" applyFill="1" applyFont="1">
      <alignment horizontal="left" vertical="bottom"/>
    </xf>
    <xf borderId="0" fillId="6" fontId="20" numFmtId="0" xfId="0" applyAlignment="1" applyFont="1">
      <alignment horizontal="left" vertical="bottom"/>
    </xf>
    <xf borderId="0" fillId="6" fontId="20" numFmtId="0" xfId="0" applyAlignment="1" applyFont="1">
      <alignment horizontal="left" readingOrder="0" vertical="bottom"/>
    </xf>
    <xf borderId="0" fillId="6" fontId="20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6" fontId="21" numFmtId="0" xfId="0" applyAlignment="1" applyFont="1">
      <alignment horizontal="left" readingOrder="0" vertical="top"/>
    </xf>
    <xf borderId="0" fillId="6" fontId="22" numFmtId="0" xfId="0" applyAlignment="1" applyFont="1">
      <alignment horizontal="left" readingOrder="0" shrinkToFit="0" vertical="top" wrapText="1"/>
    </xf>
    <xf borderId="0" fillId="6" fontId="3" numFmtId="0" xfId="0" applyAlignment="1" applyFont="1">
      <alignment horizontal="right" shrinkToFit="0" vertical="bottom" wrapText="1"/>
    </xf>
    <xf borderId="0" fillId="6" fontId="23" numFmtId="0" xfId="0" applyAlignment="1" applyFont="1">
      <alignment horizontal="left" readingOrder="0" vertical="bottom"/>
    </xf>
    <xf borderId="0" fillId="6" fontId="9" numFmtId="0" xfId="0" applyAlignment="1" applyFont="1">
      <alignment horizontal="left" vertical="bottom"/>
    </xf>
    <xf borderId="0" fillId="6" fontId="0" numFmtId="0" xfId="0" applyAlignment="1" applyFont="1">
      <alignment horizontal="left" readingOrder="0" vertical="top"/>
    </xf>
    <xf borderId="0" fillId="6" fontId="24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0" fillId="6" fontId="20" numFmtId="0" xfId="0" applyAlignment="1" applyFont="1">
      <alignment horizontal="left" vertical="center"/>
    </xf>
    <xf borderId="0" fillId="6" fontId="0" numFmtId="0" xfId="0" applyAlignment="1" applyFont="1">
      <alignment horizontal="left" readingOrder="0" vertical="bottom"/>
    </xf>
    <xf borderId="2" fillId="6" fontId="0" numFmtId="0" xfId="0" applyAlignment="1" applyBorder="1" applyFont="1">
      <alignment horizontal="right" readingOrder="0"/>
    </xf>
    <xf borderId="2" fillId="6" fontId="9" numFmtId="0" xfId="0" applyAlignment="1" applyBorder="1" applyFont="1">
      <alignment horizontal="left" vertical="bottom"/>
    </xf>
    <xf borderId="2" fillId="6" fontId="3" numFmtId="0" xfId="0" applyAlignment="1" applyBorder="1" applyFont="1">
      <alignment horizontal="right" readingOrder="0" vertical="bottom"/>
    </xf>
    <xf borderId="3" fillId="6" fontId="8" numFmtId="0" xfId="0" applyBorder="1" applyFont="1"/>
    <xf borderId="0" fillId="6" fontId="9" numFmtId="49" xfId="0" applyAlignment="1" applyFont="1" applyNumberFormat="1">
      <alignment horizontal="left" readingOrder="0" vertical="center"/>
    </xf>
    <xf borderId="0" fillId="6" fontId="25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horizontal="right" readingOrder="0" shrinkToFit="0" vertical="bottom" wrapText="1"/>
    </xf>
    <xf borderId="0" fillId="6" fontId="13" numFmtId="3" xfId="0" applyAlignment="1" applyFont="1" applyNumberFormat="1">
      <alignment horizontal="right" readingOrder="0"/>
    </xf>
    <xf borderId="0" fillId="6" fontId="13" numFmtId="0" xfId="0" applyFont="1"/>
    <xf borderId="0" fillId="6" fontId="3" numFmtId="0" xfId="0" applyAlignment="1" applyFont="1">
      <alignment horizontal="left" readingOrder="0" shrinkToFit="0" vertical="top" wrapText="1"/>
    </xf>
    <xf borderId="0" fillId="6" fontId="26" numFmtId="49" xfId="0" applyAlignment="1" applyFont="1" applyNumberFormat="1">
      <alignment vertical="bottom"/>
    </xf>
    <xf borderId="0" fillId="6" fontId="27" numFmtId="49" xfId="0" applyAlignment="1" applyFont="1" applyNumberFormat="1">
      <alignment horizontal="left" readingOrder="0" shrinkToFit="0" vertical="bottom" wrapText="1"/>
    </xf>
    <xf borderId="0" fillId="6" fontId="27" numFmtId="3" xfId="0" applyAlignment="1" applyFont="1" applyNumberFormat="1">
      <alignment horizontal="right" readingOrder="0"/>
    </xf>
    <xf borderId="0" fillId="8" fontId="25" numFmtId="0" xfId="0" applyAlignment="1" applyFill="1" applyFont="1">
      <alignment horizontal="left" readingOrder="0" shrinkToFit="0" vertical="bottom" wrapText="1"/>
    </xf>
    <xf borderId="0" fillId="8" fontId="28" numFmtId="0" xfId="0" applyAlignment="1" applyFont="1">
      <alignment horizontal="right" readingOrder="0" shrinkToFit="0" vertical="bottom" wrapText="1"/>
    </xf>
    <xf borderId="0" fillId="8" fontId="8" numFmtId="0" xfId="0" applyFont="1"/>
    <xf borderId="0" fillId="8" fontId="25" numFmtId="3" xfId="0" applyAlignment="1" applyFont="1" applyNumberFormat="1">
      <alignment horizontal="right" readingOrder="0"/>
    </xf>
    <xf borderId="0" fillId="8" fontId="13" numFmtId="0" xfId="0" applyFont="1"/>
    <xf borderId="0" fillId="8" fontId="13" numFmtId="0" xfId="0" applyAlignment="1" applyFont="1">
      <alignment horizontal="left" vertical="bottom"/>
    </xf>
    <xf borderId="0" fillId="6" fontId="27" numFmtId="0" xfId="0" applyAlignment="1" applyFont="1">
      <alignment horizontal="right" readingOrder="0" shrinkToFit="0" vertical="bottom" wrapText="1"/>
    </xf>
    <xf borderId="0" fillId="6" fontId="29" numFmtId="0" xfId="0" applyFont="1"/>
    <xf borderId="0" fillId="8" fontId="25" numFmtId="0" xfId="0" applyAlignment="1" applyFont="1">
      <alignment horizontal="right" readingOrder="0" shrinkToFit="0" vertical="bottom" wrapText="1"/>
    </xf>
    <xf borderId="0" fillId="8" fontId="29" numFmtId="0" xfId="0" applyFont="1"/>
    <xf borderId="3" fillId="6" fontId="3" numFmtId="0" xfId="0" applyAlignment="1" applyBorder="1" applyFont="1">
      <alignment horizontal="left" readingOrder="0" shrinkToFit="0" vertical="top" wrapText="1"/>
    </xf>
    <xf borderId="0" fillId="6" fontId="27" numFmtId="3" xfId="0" applyAlignment="1" applyFont="1" applyNumberFormat="1">
      <alignment horizontal="right"/>
    </xf>
    <xf borderId="0" fillId="6" fontId="13" numFmtId="0" xfId="0" applyAlignment="1" applyFont="1">
      <alignment horizontal="left" readingOrder="0" shrinkToFit="0" vertical="bottom" wrapText="1"/>
    </xf>
    <xf borderId="0" fillId="6" fontId="30" numFmtId="0" xfId="0" applyAlignment="1" applyFont="1">
      <alignment horizontal="left" readingOrder="0" vertical="bottom"/>
    </xf>
    <xf borderId="0" fillId="6" fontId="31" numFmtId="0" xfId="0" applyAlignment="1" applyFont="1">
      <alignment horizontal="left" readingOrder="0" shrinkToFit="0" vertical="top" wrapText="1"/>
    </xf>
    <xf borderId="0" fillId="6" fontId="9" numFmtId="0" xfId="0" applyAlignment="1" applyFont="1">
      <alignment horizontal="right" readingOrder="0" vertical="center"/>
    </xf>
    <xf borderId="0" fillId="6" fontId="20" numFmtId="0" xfId="0" applyAlignment="1" applyFont="1">
      <alignment horizontal="left" readingOrder="0" vertical="center"/>
    </xf>
    <xf borderId="0" fillId="6" fontId="3" numFmtId="14" xfId="0" applyAlignment="1" applyFont="1" applyNumberFormat="1">
      <alignment horizontal="left" readingOrder="0" vertical="center"/>
    </xf>
    <xf borderId="4" fillId="6" fontId="3" numFmtId="0" xfId="0" applyAlignment="1" applyBorder="1" applyFont="1">
      <alignment horizontal="left" vertical="bottom"/>
    </xf>
    <xf borderId="0" fillId="6" fontId="9" numFmtId="0" xfId="0" applyAlignment="1" applyFont="1">
      <alignment readingOrder="0" shrinkToFit="0" vertical="bottom" wrapText="0"/>
    </xf>
    <xf borderId="0" fillId="6" fontId="3" numFmtId="0" xfId="0" applyAlignment="1" applyFont="1">
      <alignment horizontal="left" vertical="top"/>
    </xf>
    <xf borderId="0" fillId="6" fontId="32" numFmtId="0" xfId="0" applyAlignment="1" applyFont="1">
      <alignment horizontal="left" readingOrder="0" vertical="bottom"/>
    </xf>
    <xf borderId="0" fillId="6" fontId="33" numFmtId="0" xfId="0" applyAlignment="1" applyFont="1">
      <alignment horizontal="left" readingOrder="0" shrinkToFit="0" vertical="bottom" wrapText="1"/>
    </xf>
    <xf borderId="0" fillId="6" fontId="32" numFmtId="0" xfId="0" applyAlignment="1" applyFont="1">
      <alignment horizontal="left" readingOrder="0" shrinkToFit="0" vertical="bottom" wrapText="1"/>
    </xf>
    <xf borderId="0" fillId="6" fontId="0" numFmtId="3" xfId="0" applyAlignment="1" applyFont="1" applyNumberFormat="1">
      <alignment horizontal="right" readingOrder="0"/>
    </xf>
    <xf borderId="0" fillId="6" fontId="13" numFmtId="3" xfId="0" applyAlignment="1" applyFont="1" applyNumberFormat="1">
      <alignment horizontal="right"/>
    </xf>
    <xf borderId="0" fillId="6" fontId="9" numFmtId="0" xfId="0" applyAlignment="1" applyFont="1">
      <alignment horizontal="left" vertical="center"/>
    </xf>
    <xf borderId="0" fillId="6" fontId="32" numFmtId="49" xfId="0" applyAlignment="1" applyFont="1" applyNumberFormat="1">
      <alignment horizontal="left" readingOrder="0" shrinkToFit="0" vertical="bottom" wrapText="1"/>
    </xf>
    <xf borderId="0" fillId="9" fontId="34" numFmtId="3" xfId="0" applyAlignment="1" applyFill="1" applyFont="1" applyNumberFormat="1">
      <alignment horizontal="right" vertical="bottom"/>
    </xf>
    <xf borderId="0" fillId="6" fontId="32" numFmtId="49" xfId="0" applyAlignment="1" applyFont="1" applyNumberFormat="1">
      <alignment horizontal="left" readingOrder="0" shrinkToFit="0" vertical="bottom" wrapText="1"/>
    </xf>
    <xf borderId="0" fillId="8" fontId="35" numFmtId="0" xfId="0" applyAlignment="1" applyFont="1">
      <alignment horizontal="left" readingOrder="0" shrinkToFit="0" vertical="bottom" wrapText="1"/>
    </xf>
    <xf borderId="0" fillId="8" fontId="28" numFmtId="0" xfId="0" applyFont="1"/>
    <xf borderId="0" fillId="6" fontId="32" numFmtId="49" xfId="0" applyAlignment="1" applyFont="1" applyNumberFormat="1">
      <alignment horizontal="left" readingOrder="0" shrinkToFit="0" vertical="bottom" wrapText="1"/>
    </xf>
    <xf borderId="0" fillId="8" fontId="32" numFmtId="0" xfId="0" applyAlignment="1" applyFont="1">
      <alignment horizontal="left" readingOrder="0" shrinkToFit="0" vertical="bottom" wrapText="1"/>
    </xf>
    <xf borderId="0" fillId="8" fontId="25" numFmtId="3" xfId="0" applyAlignment="1" applyFont="1" applyNumberFormat="1">
      <alignment horizontal="right"/>
    </xf>
    <xf borderId="0" fillId="6" fontId="33" numFmtId="0" xfId="0" applyAlignment="1" applyFont="1">
      <alignment horizontal="left" readingOrder="0" shrinkToFit="0" vertical="top" wrapText="1"/>
    </xf>
    <xf borderId="0" fillId="6" fontId="32" numFmtId="0" xfId="0" applyAlignment="1" applyFont="1">
      <alignment horizontal="left" readingOrder="0" shrinkToFit="0" vertical="top" wrapText="1"/>
    </xf>
    <xf borderId="0" fillId="6" fontId="32" numFmtId="49" xfId="0" applyAlignment="1" applyFont="1" applyNumberFormat="1">
      <alignment horizontal="left" readingOrder="0" shrinkToFit="0" vertical="top" wrapText="1"/>
    </xf>
    <xf borderId="0" fillId="8" fontId="36" numFmtId="0" xfId="0" applyAlignment="1" applyFont="1">
      <alignment horizontal="left" readingOrder="0"/>
    </xf>
    <xf borderId="0" fillId="8" fontId="8" numFmtId="0" xfId="0" applyAlignment="1" applyFont="1">
      <alignment horizontal="left"/>
    </xf>
    <xf borderId="0" fillId="8" fontId="37" numFmtId="0" xfId="0" applyAlignment="1" applyFont="1">
      <alignment horizontal="left" readingOrder="0" vertical="bottom"/>
    </xf>
    <xf borderId="0" fillId="8" fontId="38" numFmtId="0" xfId="0" applyAlignment="1" applyFont="1">
      <alignment horizontal="left" vertical="bottom"/>
    </xf>
    <xf borderId="0" fillId="8" fontId="39" numFmtId="3" xfId="0" applyAlignment="1" applyFont="1" applyNumberFormat="1">
      <alignment horizontal="right" vertical="bottom"/>
    </xf>
    <xf borderId="0" fillId="8" fontId="38" numFmtId="0" xfId="0" applyAlignment="1" applyFont="1">
      <alignment vertical="bottom"/>
    </xf>
    <xf borderId="0" fillId="6" fontId="32" numFmtId="49" xfId="0" applyAlignment="1" applyFont="1" applyNumberFormat="1">
      <alignment horizontal="left" readingOrder="0" shrinkToFit="0" vertical="top" wrapText="1"/>
    </xf>
    <xf borderId="0" fillId="6" fontId="32" numFmtId="49" xfId="0" applyAlignment="1" applyFont="1" applyNumberFormat="1">
      <alignment horizontal="left" readingOrder="0" shrinkToFit="0" vertical="top" wrapText="1"/>
    </xf>
    <xf borderId="0" fillId="8" fontId="37" numFmtId="0" xfId="0" applyAlignment="1" applyFont="1">
      <alignment horizontal="left" readingOrder="0" shrinkToFit="0" vertical="bottom" wrapText="1"/>
    </xf>
    <xf borderId="0" fillId="8" fontId="38" numFmtId="0" xfId="0" applyAlignment="1" applyFont="1">
      <alignment horizontal="left" vertical="bottom"/>
    </xf>
    <xf borderId="0" fillId="6" fontId="40" numFmtId="0" xfId="0" applyAlignment="1" applyFont="1">
      <alignment horizontal="right" readingOrder="0" shrinkToFit="0" vertical="top" wrapText="1"/>
    </xf>
    <xf borderId="0" fillId="6" fontId="10" numFmtId="0" xfId="0" applyAlignment="1" applyFont="1">
      <alignment horizontal="right" shrinkToFit="0" wrapText="1"/>
    </xf>
    <xf borderId="0" fillId="6" fontId="28" numFmtId="3" xfId="0" applyAlignment="1" applyFont="1" applyNumberFormat="1">
      <alignment horizontal="right" vertical="top"/>
    </xf>
    <xf borderId="0" fillId="6" fontId="41" numFmtId="3" xfId="0" applyAlignment="1" applyFont="1" applyNumberFormat="1">
      <alignment horizontal="right" vertical="top"/>
    </xf>
    <xf borderId="5" fillId="6" fontId="3" numFmtId="0" xfId="0" applyAlignment="1" applyBorder="1" applyFont="1">
      <alignment horizontal="left" vertical="center"/>
    </xf>
    <xf borderId="0" fillId="7" fontId="10" numFmtId="0" xfId="0" applyAlignment="1" applyFont="1">
      <alignment horizontal="left" vertical="center"/>
    </xf>
    <xf borderId="0" fillId="6" fontId="27" numFmtId="10" xfId="0" applyAlignment="1" applyFont="1" applyNumberFormat="1">
      <alignment horizontal="right" readingOrder="0"/>
    </xf>
    <xf borderId="0" fillId="8" fontId="25" numFmtId="10" xfId="0" applyAlignment="1" applyFont="1" applyNumberFormat="1">
      <alignment horizontal="right" readingOrder="0"/>
    </xf>
    <xf borderId="0" fillId="8" fontId="42" numFmtId="0" xfId="0" applyFont="1"/>
    <xf borderId="0" fillId="6" fontId="25" numFmtId="10" xfId="0" applyAlignment="1" applyFont="1" applyNumberFormat="1">
      <alignment horizontal="right" readingOrder="0"/>
    </xf>
    <xf borderId="0" fillId="8" fontId="28" numFmtId="0" xfId="0" applyAlignment="1" applyFont="1">
      <alignment horizontal="left" vertical="bottom"/>
    </xf>
    <xf borderId="0" fillId="6" fontId="28" numFmtId="0" xfId="0" applyFont="1"/>
    <xf borderId="0" fillId="6" fontId="28" numFmtId="0" xfId="0" applyAlignment="1" applyFont="1">
      <alignment horizontal="left" vertical="bottom"/>
    </xf>
    <xf borderId="0" fillId="6" fontId="27" numFmtId="0" xfId="0" applyAlignment="1" applyFont="1">
      <alignment horizontal="left" readingOrder="0" shrinkToFit="0" vertical="bottom" wrapText="1"/>
    </xf>
    <xf borderId="0" fillId="6" fontId="43" numFmtId="0" xfId="0" applyAlignment="1" applyFont="1">
      <alignment horizontal="left" readingOrder="0" vertical="bottom"/>
    </xf>
    <xf borderId="0" fillId="8" fontId="27" numFmtId="10" xfId="0" applyAlignment="1" applyFont="1" applyNumberFormat="1">
      <alignment horizontal="right" readingOrder="0"/>
    </xf>
    <xf borderId="0" fillId="8" fontId="25" numFmtId="10" xfId="0" applyAlignment="1" applyFont="1" applyNumberFormat="1">
      <alignment horizontal="right"/>
    </xf>
    <xf borderId="0" fillId="8" fontId="39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4" xfId="0" applyFont="1" applyNumberFormat="1"/>
    <xf borderId="0" fillId="0" fontId="8" numFmtId="3" xfId="0" applyFont="1" applyNumberFormat="1"/>
    <xf borderId="0" fillId="0" fontId="8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F98"/>
                </a:solidFill>
                <a:latin typeface="+mn-lt"/>
              </a:defRPr>
            </a:pPr>
            <a:r>
              <a:rPr b="1">
                <a:solidFill>
                  <a:srgbClr val="838F98"/>
                </a:solidFill>
                <a:latin typeface="+mn-lt"/>
              </a:rPr>
              <a:t>Assets &amp; Liabilities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Assets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'LTI Ltd.'!$D$58:$I$58</c:f>
            </c:strRef>
          </c:cat>
          <c:val>
            <c:numRef>
              <c:f>'LTI Ltd.'!$D$87:$I$87</c:f>
              <c:numCache/>
            </c:numRef>
          </c:val>
        </c:ser>
        <c:ser>
          <c:idx val="1"/>
          <c:order val="1"/>
          <c:tx>
            <c:v>Liabilities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'LTI Ltd.'!$D$58:$I$58</c:f>
            </c:strRef>
          </c:cat>
          <c:val>
            <c:numRef>
              <c:f>'LTI Ltd.'!$D$87:$I$87</c:f>
              <c:numCache/>
            </c:numRef>
          </c:val>
        </c:ser>
        <c:ser>
          <c:idx val="2"/>
          <c:order val="2"/>
          <c:cat>
            <c:strRef>
              <c:f>'LTI Ltd.'!$D$58:$I$58</c:f>
            </c:strRef>
          </c:cat>
          <c:val>
            <c:numRef>
              <c:f>'LTI Ltd.'!$D$111:$I$111</c:f>
              <c:numCache/>
            </c:numRef>
          </c:val>
        </c:ser>
        <c:ser>
          <c:idx val="3"/>
          <c:order val="3"/>
          <c:cat>
            <c:strRef>
              <c:f>'LTI Ltd.'!$D$58:$I$58</c:f>
            </c:strRef>
          </c:cat>
          <c:val>
            <c:numRef>
              <c:f>'LTI Ltd.'!$D$111:$I$111</c:f>
              <c:numCache/>
            </c:numRef>
          </c:val>
        </c:ser>
        <c:axId val="1585972079"/>
        <c:axId val="1381092447"/>
      </c:barChart>
      <c:catAx>
        <c:axId val="158597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381092447"/>
      </c:catAx>
      <c:valAx>
        <c:axId val="138109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585972079"/>
      </c:valAx>
    </c:plotArea>
    <c:legend>
      <c:legendPos val="t"/>
      <c:legendEntry>
        <c:idx val="0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ROE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RatioCalc!$A$16</c:f>
            </c:strRef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RatioCalc!$B$1:$F$1</c:f>
            </c:strRef>
          </c:cat>
          <c:val>
            <c:numRef>
              <c:f>RatioCalc!$B$16:$F$16</c:f>
              <c:numCache/>
            </c:numRef>
          </c:val>
          <c:smooth val="0"/>
        </c:ser>
        <c:axId val="348929149"/>
        <c:axId val="556602482"/>
      </c:lineChart>
      <c:catAx>
        <c:axId val="348929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556602482"/>
      </c:catAx>
      <c:valAx>
        <c:axId val="556602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ROE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348929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ROA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RatioCalc!$A$18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RatioCalc!$B$1:$F$1</c:f>
            </c:strRef>
          </c:cat>
          <c:val>
            <c:numRef>
              <c:f>RatioCalc!$B$18:$F$18</c:f>
              <c:numCache/>
            </c:numRef>
          </c:val>
        </c:ser>
        <c:ser>
          <c:idx val="1"/>
          <c:order val="1"/>
          <c:tx>
            <c:strRef>
              <c:f>RatioCalc!$A$18</c:f>
            </c:strRef>
          </c:tx>
          <c:cat>
            <c:strRef>
              <c:f>RatioCalc!$B$1:$F$1</c:f>
            </c:strRef>
          </c:cat>
          <c:val>
            <c:numRef>
              <c:f>RatioCalc!$B$18:$F$18</c:f>
              <c:numCache/>
            </c:numRef>
          </c:val>
        </c:ser>
        <c:axId val="383102193"/>
        <c:axId val="1856388543"/>
      </c:barChart>
      <c:catAx>
        <c:axId val="383102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856388543"/>
      </c:catAx>
      <c:valAx>
        <c:axId val="1856388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ROA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383102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Current &amp; Non-Current Assets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Non-Current Assets</c:v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'LTI Ltd.'!$E$58:$I$58</c:f>
            </c:strRef>
          </c:cat>
          <c:val>
            <c:numRef>
              <c:f>'LTI Ltd.'!$E$74:$I$74</c:f>
              <c:numCache/>
            </c:numRef>
          </c:val>
          <c:smooth val="0"/>
        </c:ser>
        <c:ser>
          <c:idx val="1"/>
          <c:order val="1"/>
          <c:tx>
            <c:v>Current Assets</c:v>
          </c:tx>
          <c:spPr>
            <a:ln cmpd="sng">
              <a:solidFill>
                <a:srgbClr val="E27228"/>
              </a:solidFill>
            </a:ln>
          </c:spPr>
          <c:marker>
            <c:symbol val="none"/>
          </c:marker>
          <c:cat>
            <c:strRef>
              <c:f>'LTI Ltd.'!$E$58:$I$58</c:f>
            </c:strRef>
          </c:cat>
          <c:val>
            <c:numRef>
              <c:f>'LTI Ltd.'!$E$74:$I$74</c:f>
              <c:numCache/>
            </c:numRef>
          </c:val>
          <c:smooth val="0"/>
        </c:ser>
        <c:axId val="180750921"/>
        <c:axId val="1221792877"/>
      </c:lineChart>
      <c:catAx>
        <c:axId val="180750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221792877"/>
      </c:catAx>
      <c:valAx>
        <c:axId val="1221792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80750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Total Equity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No-Current Assets</c:v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'LTI Ltd.'!$E$58:$I$58</c:f>
            </c:strRef>
          </c:cat>
          <c:val>
            <c:numRef>
              <c:f>'LTI Ltd.'!$E$92:$I$92</c:f>
              <c:numCache/>
            </c:numRef>
          </c:val>
          <c:smooth val="0"/>
        </c:ser>
        <c:axId val="1879739814"/>
        <c:axId val="1322536302"/>
      </c:lineChart>
      <c:catAx>
        <c:axId val="187973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322536302"/>
      </c:catAx>
      <c:valAx>
        <c:axId val="1322536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879739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Current &amp; Non-Current Liabilities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Non-Current Liabilities</c:v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'LTI Ltd.'!$E$58:$I$58</c:f>
            </c:strRef>
          </c:cat>
          <c:val>
            <c:numRef>
              <c:f>'LTI Ltd.'!$E$99:$I$99</c:f>
              <c:numCache/>
            </c:numRef>
          </c:val>
          <c:smooth val="0"/>
        </c:ser>
        <c:ser>
          <c:idx val="1"/>
          <c:order val="1"/>
          <c:tx>
            <c:v>Current Liabilities</c:v>
          </c:tx>
          <c:spPr>
            <a:ln cmpd="sng">
              <a:solidFill>
                <a:srgbClr val="E27228"/>
              </a:solidFill>
            </a:ln>
          </c:spPr>
          <c:marker>
            <c:symbol val="none"/>
          </c:marker>
          <c:cat>
            <c:strRef>
              <c:f>'LTI Ltd.'!$E$58:$I$58</c:f>
            </c:strRef>
          </c:cat>
          <c:val>
            <c:numRef>
              <c:f>'LTI Ltd.'!$E$99:$I$99</c:f>
              <c:numCache/>
            </c:numRef>
          </c:val>
          <c:smooth val="0"/>
        </c:ser>
        <c:axId val="146863111"/>
        <c:axId val="848954412"/>
      </c:lineChart>
      <c:catAx>
        <c:axId val="146863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848954412"/>
      </c:catAx>
      <c:valAx>
        <c:axId val="84895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46863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Total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'LTI Ltd.'!$E$19:$I$19</c:f>
            </c:strRef>
          </c:cat>
          <c:val>
            <c:numRef>
              <c:f>'LTI Ltd.'!$E$23:$I$23</c:f>
              <c:numCache/>
            </c:numRef>
          </c:val>
        </c:ser>
        <c:ser>
          <c:idx val="1"/>
          <c:order val="1"/>
          <c:cat>
            <c:strRef>
              <c:f>'LTI Ltd.'!$E$19:$I$19</c:f>
            </c:strRef>
          </c:cat>
          <c:val>
            <c:numRef>
              <c:f>'LTI Ltd.'!$E$23:$I$23</c:f>
              <c:numCache/>
            </c:numRef>
          </c:val>
        </c:ser>
        <c:axId val="379393057"/>
        <c:axId val="2134802624"/>
      </c:barChart>
      <c:catAx>
        <c:axId val="37939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2134802624"/>
      </c:catAx>
      <c:valAx>
        <c:axId val="2134802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379393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Equity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RatioCalc!$A$24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RatioCalc!$B$1:$F$1</c:f>
            </c:strRef>
          </c:cat>
          <c:val>
            <c:numRef>
              <c:f>RatioCalc!$B$24:$F$24</c:f>
              <c:numCache/>
            </c:numRef>
          </c:val>
        </c:ser>
        <c:ser>
          <c:idx val="1"/>
          <c:order val="1"/>
          <c:tx>
            <c:strRef>
              <c:f>RatioCalc!$A$24</c:f>
            </c:strRef>
          </c:tx>
          <c:cat>
            <c:strRef>
              <c:f>RatioCalc!$B$1:$F$1</c:f>
            </c:strRef>
          </c:cat>
          <c:val>
            <c:numRef>
              <c:f>RatioCalc!$B$24:$F$24</c:f>
              <c:numCache/>
            </c:numRef>
          </c:val>
        </c:ser>
        <c:axId val="895983532"/>
        <c:axId val="1270967667"/>
      </c:barChart>
      <c:catAx>
        <c:axId val="895983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270967667"/>
      </c:catAx>
      <c:valAx>
        <c:axId val="127096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895983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Net Profit Margin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RatioCalc!$A$26</c:f>
            </c:strRef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RatioCalc!$B$1:$F$1</c:f>
            </c:strRef>
          </c:cat>
          <c:val>
            <c:numRef>
              <c:f>RatioCalc!$B$26:$F$26</c:f>
              <c:numCache/>
            </c:numRef>
          </c:val>
          <c:smooth val="0"/>
        </c:ser>
        <c:axId val="316596986"/>
        <c:axId val="690828187"/>
      </c:lineChart>
      <c:catAx>
        <c:axId val="316596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690828187"/>
      </c:catAx>
      <c:valAx>
        <c:axId val="690828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316596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Total Expenses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'LTI Ltd.'!$E$19:$I$19</c:f>
            </c:strRef>
          </c:cat>
          <c:val>
            <c:numRef>
              <c:f>'LTI Ltd.'!$E$30:$I$30</c:f>
              <c:numCache/>
            </c:numRef>
          </c:val>
        </c:ser>
        <c:axId val="1644534175"/>
        <c:axId val="1957530896"/>
      </c:barChart>
      <c:catAx>
        <c:axId val="164453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957530896"/>
      </c:catAx>
      <c:valAx>
        <c:axId val="195753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644534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Horizontal Analysis of Equity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RatioCalc!$A$24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RatioCalc!$B$1:$F$1</c:f>
            </c:strRef>
          </c:cat>
          <c:val>
            <c:numRef>
              <c:f>RatioCalc!$B$24:$F$24</c:f>
              <c:numCache/>
            </c:numRef>
          </c:val>
        </c:ser>
        <c:ser>
          <c:idx val="1"/>
          <c:order val="1"/>
          <c:tx>
            <c:strRef>
              <c:f>RatioCalc!$A$24</c:f>
            </c:strRef>
          </c:tx>
          <c:cat>
            <c:strRef>
              <c:f>RatioCalc!$B$1:$F$1</c:f>
            </c:strRef>
          </c:cat>
          <c:val>
            <c:numRef>
              <c:f>RatioCalc!$B$24:$F$24</c:f>
              <c:numCache/>
            </c:numRef>
          </c:val>
        </c:ser>
        <c:axId val="189033101"/>
        <c:axId val="540029224"/>
      </c:barChart>
      <c:catAx>
        <c:axId val="189033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540029224"/>
      </c:catAx>
      <c:valAx>
        <c:axId val="540029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89033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Revenues &amp; Net Income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Revenue</c:v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val>
            <c:numRef>
              <c:f>'LTI Ltd.'!$E$23:$I$23</c:f>
              <c:numCache/>
            </c:numRef>
          </c:val>
          <c:smooth val="0"/>
        </c:ser>
        <c:ser>
          <c:idx val="1"/>
          <c:order val="1"/>
          <c:tx>
            <c:v>Net Income</c:v>
          </c:tx>
          <c:spPr>
            <a:ln cmpd="sng">
              <a:solidFill>
                <a:srgbClr val="E27228"/>
              </a:solidFill>
            </a:ln>
          </c:spPr>
          <c:marker>
            <c:symbol val="none"/>
          </c:marker>
          <c:val>
            <c:numRef>
              <c:f>'LTI Ltd.'!$E$23:$I$23</c:f>
              <c:numCache/>
            </c:numRef>
          </c:val>
          <c:smooth val="0"/>
        </c:ser>
        <c:axId val="1832699766"/>
        <c:axId val="40793407"/>
      </c:lineChart>
      <c:catAx>
        <c:axId val="1832699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40793407"/>
      </c:catAx>
      <c:valAx>
        <c:axId val="4079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832699766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Net Income, EBT, Total Expenses as a percentage of Revenue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Net Income</c:v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'LTI Ltd. (Common Size)'!$E$19:$I$19</c:f>
            </c:strRef>
          </c:cat>
          <c:val>
            <c:numRef>
              <c:f>'LTI Ltd. (Common Size)'!$E$36:$I$36</c:f>
              <c:numCache/>
            </c:numRef>
          </c:val>
          <c:smooth val="0"/>
        </c:ser>
        <c:ser>
          <c:idx val="1"/>
          <c:order val="1"/>
          <c:tx>
            <c:v>Total Expenses</c:v>
          </c:tx>
          <c:spPr>
            <a:ln cmpd="sng">
              <a:solidFill>
                <a:srgbClr val="E27228"/>
              </a:solidFill>
            </a:ln>
          </c:spPr>
          <c:marker>
            <c:symbol val="none"/>
          </c:marker>
          <c:cat>
            <c:strRef>
              <c:f>'LTI Ltd. (Common Size)'!$E$19:$I$19</c:f>
            </c:strRef>
          </c:cat>
          <c:val>
            <c:numRef>
              <c:f>'LTI Ltd. (Common Size)'!$E$36:$I$36</c:f>
              <c:numCache/>
            </c:numRef>
          </c:val>
          <c:smooth val="0"/>
        </c:ser>
        <c:ser>
          <c:idx val="2"/>
          <c:order val="2"/>
          <c:tx>
            <c:v>EBT</c:v>
          </c:tx>
          <c:spPr>
            <a:ln cmpd="sng">
              <a:solidFill>
                <a:srgbClr val="0D398C"/>
              </a:solidFill>
            </a:ln>
          </c:spPr>
          <c:marker>
            <c:symbol val="none"/>
          </c:marker>
          <c:cat>
            <c:strRef>
              <c:f>'LTI Ltd. (Common Size)'!$E$19:$I$19</c:f>
            </c:strRef>
          </c:cat>
          <c:val>
            <c:numRef>
              <c:f>'LTI Ltd. (Common Size)'!$E$30:$I$30</c:f>
              <c:numCache/>
            </c:numRef>
          </c:val>
          <c:smooth val="0"/>
        </c:ser>
        <c:axId val="2137021805"/>
        <c:axId val="1393327641"/>
      </c:lineChart>
      <c:catAx>
        <c:axId val="2137021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393327641"/>
      </c:catAx>
      <c:valAx>
        <c:axId val="1393327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2137021805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F98"/>
                </a:solidFill>
                <a:latin typeface="+mn-lt"/>
              </a:defRPr>
            </a:pPr>
            <a:r>
              <a:rPr b="1">
                <a:solidFill>
                  <a:srgbClr val="838F98"/>
                </a:solidFill>
                <a:latin typeface="+mn-lt"/>
              </a:rPr>
              <a:t>Liabilities as Percent of Total Assets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Liabilities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'LTI Ltd. (Common Size)'!$E$58:$I$58</c:f>
            </c:strRef>
          </c:cat>
          <c:val>
            <c:numRef>
              <c:f>'LTI Ltd. (Common Size)'!$E$111:$I$111</c:f>
              <c:numCache/>
            </c:numRef>
          </c:val>
        </c:ser>
        <c:ser>
          <c:idx val="1"/>
          <c:order val="1"/>
          <c:cat>
            <c:strRef>
              <c:f>'LTI Ltd. (Common Size)'!$E$58:$I$58</c:f>
            </c:strRef>
          </c:cat>
          <c:val>
            <c:numRef>
              <c:f>'LTI Ltd. (Common Size)'!$E$111:$I$111</c:f>
              <c:numCache/>
            </c:numRef>
          </c:val>
        </c:ser>
        <c:axId val="1939890882"/>
        <c:axId val="1950889872"/>
      </c:barChart>
      <c:catAx>
        <c:axId val="1939890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950889872"/>
      </c:catAx>
      <c:valAx>
        <c:axId val="195088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939890882"/>
      </c:valAx>
    </c:plotArea>
    <c:legend>
      <c:legendPos val="t"/>
      <c:legendEntry>
        <c:idx val="0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F98"/>
                </a:solidFill>
                <a:latin typeface="+mn-lt"/>
              </a:defRPr>
            </a:pPr>
            <a:r>
              <a:rPr b="1">
                <a:solidFill>
                  <a:srgbClr val="838F98"/>
                </a:solidFill>
                <a:latin typeface="+mn-lt"/>
              </a:rPr>
              <a:t>Current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RatioCalc!$A$4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RatioCalc!$B$1:$F$1</c:f>
            </c:strRef>
          </c:cat>
          <c:val>
            <c:numRef>
              <c:f>RatioCalc!$B$4:$F$4</c:f>
              <c:numCache/>
            </c:numRef>
          </c:val>
        </c:ser>
        <c:ser>
          <c:idx val="1"/>
          <c:order val="1"/>
          <c:tx>
            <c:strRef>
              <c:f>RatioCalc!$A$4</c:f>
            </c:strRef>
          </c:tx>
          <c:cat>
            <c:strRef>
              <c:f>RatioCalc!$B$1:$F$1</c:f>
            </c:strRef>
          </c:cat>
          <c:val>
            <c:numRef>
              <c:f>RatioCalc!$B$4:$F$4</c:f>
              <c:numCache/>
            </c:numRef>
          </c:val>
        </c:ser>
        <c:axId val="402989357"/>
        <c:axId val="765626654"/>
      </c:barChart>
      <c:catAx>
        <c:axId val="40298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765626654"/>
      </c:catAx>
      <c:valAx>
        <c:axId val="765626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Current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402989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F98"/>
                </a:solidFill>
                <a:latin typeface="+mn-lt"/>
              </a:defRPr>
            </a:pPr>
            <a:r>
              <a:rPr b="1">
                <a:solidFill>
                  <a:srgbClr val="838F98"/>
                </a:solidFill>
                <a:latin typeface="+mn-lt"/>
              </a:rPr>
              <a:t>Net working capital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RatioCalc!$A$6</c:f>
            </c:strRef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RatioCalc!$B$1:$F$1</c:f>
            </c:strRef>
          </c:cat>
          <c:val>
            <c:numRef>
              <c:f>RatioCalc!$B$6:$F$6</c:f>
              <c:numCache/>
            </c:numRef>
          </c:val>
          <c:smooth val="0"/>
        </c:ser>
        <c:axId val="1167326202"/>
        <c:axId val="1326479908"/>
      </c:lineChart>
      <c:catAx>
        <c:axId val="1167326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326479908"/>
      </c:catAx>
      <c:valAx>
        <c:axId val="1326479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Net working capital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167326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F98"/>
                </a:solidFill>
                <a:latin typeface="+mn-lt"/>
              </a:defRPr>
            </a:pPr>
            <a:r>
              <a:rPr b="1">
                <a:solidFill>
                  <a:srgbClr val="838F98"/>
                </a:solidFill>
                <a:latin typeface="+mn-lt"/>
              </a:rPr>
              <a:t>Quick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RatioCalc!$A$8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RatioCalc!$B$1:$F$1</c:f>
            </c:strRef>
          </c:cat>
          <c:val>
            <c:numRef>
              <c:f>RatioCalc!$B$8:$F$8</c:f>
              <c:numCache/>
            </c:numRef>
          </c:val>
        </c:ser>
        <c:ser>
          <c:idx val="1"/>
          <c:order val="1"/>
          <c:tx>
            <c:strRef>
              <c:f>RatioCalc!$A$8</c:f>
            </c:strRef>
          </c:tx>
          <c:cat>
            <c:strRef>
              <c:f>RatioCalc!$B$1:$F$1</c:f>
            </c:strRef>
          </c:cat>
          <c:val>
            <c:numRef>
              <c:f>RatioCalc!$B$8:$F$8</c:f>
              <c:numCache/>
            </c:numRef>
          </c:val>
        </c:ser>
        <c:axId val="1711737460"/>
        <c:axId val="1294488358"/>
      </c:barChart>
      <c:catAx>
        <c:axId val="1711737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294488358"/>
      </c:catAx>
      <c:valAx>
        <c:axId val="1294488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Quick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711737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F98"/>
                </a:solidFill>
                <a:latin typeface="+mn-lt"/>
              </a:defRPr>
            </a:pPr>
            <a:r>
              <a:rPr b="1">
                <a:solidFill>
                  <a:srgbClr val="838F98"/>
                </a:solidFill>
                <a:latin typeface="+mn-lt"/>
              </a:rPr>
              <a:t>EBITDA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RatioCalc!$A$13</c:f>
            </c:strRef>
          </c:tx>
          <c:spPr>
            <a:ln cmpd="sng">
              <a:solidFill>
                <a:srgbClr val="C93232"/>
              </a:solidFill>
            </a:ln>
          </c:spPr>
          <c:marker>
            <c:symbol val="none"/>
          </c:marker>
          <c:cat>
            <c:strRef>
              <c:f>RatioCalc!$B$1:$F$1</c:f>
            </c:strRef>
          </c:cat>
          <c:val>
            <c:numRef>
              <c:f>RatioCalc!$B$13:$F$13</c:f>
              <c:numCache/>
            </c:numRef>
          </c:val>
          <c:smooth val="0"/>
        </c:ser>
        <c:axId val="1608057075"/>
        <c:axId val="1398471319"/>
      </c:lineChart>
      <c:catAx>
        <c:axId val="1608057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398471319"/>
      </c:catAx>
      <c:valAx>
        <c:axId val="1398471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EBITDA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608057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38F98"/>
                </a:solidFill>
                <a:latin typeface="+mn-lt"/>
              </a:defRPr>
            </a:pPr>
            <a:r>
              <a:rPr b="1">
                <a:solidFill>
                  <a:srgbClr val="838F98"/>
                </a:solidFill>
                <a:latin typeface="+mn-lt"/>
              </a:rPr>
              <a:t>EBITDA Margin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RatioCalc!$A$14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RatioCalc!$B$1:$F$1</c:f>
            </c:strRef>
          </c:cat>
          <c:val>
            <c:numRef>
              <c:f>RatioCalc!$B$14:$F$14</c:f>
              <c:numCache/>
            </c:numRef>
          </c:val>
        </c:ser>
        <c:ser>
          <c:idx val="1"/>
          <c:order val="1"/>
          <c:tx>
            <c:strRef>
              <c:f>RatioCalc!$A$14</c:f>
            </c:strRef>
          </c:tx>
          <c:cat>
            <c:strRef>
              <c:f>RatioCalc!$B$1:$F$1</c:f>
            </c:strRef>
          </c:cat>
          <c:val>
            <c:numRef>
              <c:f>RatioCalc!$B$14:$F$14</c:f>
              <c:numCache/>
            </c:numRef>
          </c:val>
        </c:ser>
        <c:axId val="1784030526"/>
        <c:axId val="1015858880"/>
      </c:barChart>
      <c:catAx>
        <c:axId val="17840305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015858880"/>
      </c:catAx>
      <c:valAx>
        <c:axId val="1015858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EBITDA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7840305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5.xml"/><Relationship Id="rId10" Type="http://schemas.openxmlformats.org/officeDocument/2006/relationships/chart" Target="../charts/chart14.xml"/><Relationship Id="rId13" Type="http://schemas.openxmlformats.org/officeDocument/2006/relationships/chart" Target="../charts/chart17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5" Type="http://schemas.openxmlformats.org/officeDocument/2006/relationships/chart" Target="../charts/chart19.xml"/><Relationship Id="rId14" Type="http://schemas.openxmlformats.org/officeDocument/2006/relationships/chart" Target="../charts/chart1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114</xdr:row>
      <xdr:rowOff>209550</xdr:rowOff>
    </xdr:from>
    <xdr:ext cx="66579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37</xdr:row>
      <xdr:rowOff>409575</xdr:rowOff>
    </xdr:from>
    <xdr:ext cx="66579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37</xdr:row>
      <xdr:rowOff>409575</xdr:rowOff>
    </xdr:from>
    <xdr:ext cx="66579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114</xdr:row>
      <xdr:rowOff>190500</xdr:rowOff>
    </xdr:from>
    <xdr:ext cx="66579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2</xdr:row>
      <xdr:rowOff>200025</xdr:rowOff>
    </xdr:from>
    <xdr:ext cx="5057775" cy="3124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733425</xdr:colOff>
      <xdr:row>3</xdr:row>
      <xdr:rowOff>0</xdr:rowOff>
    </xdr:from>
    <xdr:ext cx="5057775" cy="3124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962025</xdr:colOff>
      <xdr:row>20</xdr:row>
      <xdr:rowOff>152400</xdr:rowOff>
    </xdr:from>
    <xdr:ext cx="5057775" cy="3124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733425</xdr:colOff>
      <xdr:row>20</xdr:row>
      <xdr:rowOff>152400</xdr:rowOff>
    </xdr:from>
    <xdr:ext cx="5057775" cy="3124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962025</xdr:colOff>
      <xdr:row>38</xdr:row>
      <xdr:rowOff>104775</xdr:rowOff>
    </xdr:from>
    <xdr:ext cx="5057775" cy="3124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733425</xdr:colOff>
      <xdr:row>38</xdr:row>
      <xdr:rowOff>104775</xdr:rowOff>
    </xdr:from>
    <xdr:ext cx="5057775" cy="3124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962025</xdr:colOff>
      <xdr:row>55</xdr:row>
      <xdr:rowOff>171450</xdr:rowOff>
    </xdr:from>
    <xdr:ext cx="5057775" cy="3124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733425</xdr:colOff>
      <xdr:row>55</xdr:row>
      <xdr:rowOff>171450</xdr:rowOff>
    </xdr:from>
    <xdr:ext cx="5057775" cy="31242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962025</xdr:colOff>
      <xdr:row>73</xdr:row>
      <xdr:rowOff>171450</xdr:rowOff>
    </xdr:from>
    <xdr:ext cx="5057775" cy="31242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733425</xdr:colOff>
      <xdr:row>73</xdr:row>
      <xdr:rowOff>171450</xdr:rowOff>
    </xdr:from>
    <xdr:ext cx="5057775" cy="31242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962025</xdr:colOff>
      <xdr:row>91</xdr:row>
      <xdr:rowOff>171450</xdr:rowOff>
    </xdr:from>
    <xdr:ext cx="5057775" cy="31242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952500</xdr:colOff>
      <xdr:row>91</xdr:row>
      <xdr:rowOff>171450</xdr:rowOff>
    </xdr:from>
    <xdr:ext cx="5057775" cy="31242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962025</xdr:colOff>
      <xdr:row>109</xdr:row>
      <xdr:rowOff>171450</xdr:rowOff>
    </xdr:from>
    <xdr:ext cx="5057775" cy="31242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952500</xdr:colOff>
      <xdr:row>109</xdr:row>
      <xdr:rowOff>171450</xdr:rowOff>
    </xdr:from>
    <xdr:ext cx="5057775" cy="31242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</xdr:col>
      <xdr:colOff>952500</xdr:colOff>
      <xdr:row>127</xdr:row>
      <xdr:rowOff>171450</xdr:rowOff>
    </xdr:from>
    <xdr:ext cx="5057775" cy="31242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23.0"/>
    <col customWidth="1" min="3" max="3" width="1.25"/>
    <col customWidth="1" min="4" max="4" width="4.38"/>
    <col customWidth="1" min="5" max="5" width="7.38"/>
    <col customWidth="1" min="6" max="7" width="10.38"/>
    <col customWidth="1" min="8" max="8" width="10.0"/>
    <col customWidth="1" min="9" max="9" width="10.25"/>
    <col customWidth="1" min="10" max="10" width="1.88"/>
    <col customWidth="1" min="11" max="11" width="10.38"/>
    <col customWidth="1" min="12" max="12" width="6.75"/>
    <col customWidth="1" min="13" max="13" width="4.75"/>
    <col customWidth="1" min="14" max="14" width="12.38"/>
    <col customWidth="1" min="15" max="15" width="18.63"/>
    <col customWidth="1" min="16" max="16" width="4.13"/>
    <col customWidth="1" min="17" max="17" width="5.25"/>
  </cols>
  <sheetData>
    <row r="1" ht="6.0" customHeight="1">
      <c r="A1" s="1"/>
      <c r="B1" s="2"/>
      <c r="C1" s="2"/>
      <c r="D1" s="2"/>
      <c r="E1" s="3"/>
      <c r="F1" s="3"/>
      <c r="G1" s="3"/>
      <c r="H1" s="4"/>
      <c r="I1" s="5"/>
      <c r="J1" s="5"/>
      <c r="K1" s="5"/>
      <c r="L1" s="6"/>
      <c r="M1" s="7"/>
      <c r="N1" s="8"/>
      <c r="O1" s="8"/>
      <c r="P1" s="8"/>
      <c r="Q1" s="8"/>
    </row>
    <row r="2" ht="22.5" customHeight="1">
      <c r="A2" s="9"/>
      <c r="B2" s="10"/>
      <c r="C2" s="10"/>
      <c r="D2" s="10"/>
      <c r="E2" s="11"/>
      <c r="F2" s="11"/>
      <c r="G2" s="11"/>
      <c r="H2" s="12"/>
      <c r="I2" s="12"/>
      <c r="J2" s="12"/>
      <c r="K2" s="12"/>
      <c r="L2" s="13"/>
      <c r="M2" s="14"/>
      <c r="N2" s="13"/>
      <c r="O2" s="13"/>
      <c r="P2" s="13"/>
      <c r="Q2" s="13"/>
    </row>
    <row r="3" ht="72.75" customHeight="1">
      <c r="A3" s="15"/>
      <c r="B3" s="16" t="s">
        <v>0</v>
      </c>
      <c r="L3" s="17"/>
      <c r="M3" s="18"/>
      <c r="N3" s="18"/>
      <c r="O3" s="18"/>
      <c r="P3" s="19"/>
      <c r="Q3" s="17"/>
    </row>
    <row r="4" ht="15.0" customHeight="1">
      <c r="A4" s="15"/>
      <c r="L4" s="17"/>
      <c r="M4" s="18"/>
      <c r="N4" s="18"/>
      <c r="O4" s="18"/>
      <c r="P4" s="20"/>
      <c r="Q4" s="17"/>
    </row>
    <row r="5" ht="39.0" customHeight="1">
      <c r="A5" s="15"/>
      <c r="L5" s="17"/>
      <c r="M5" s="18"/>
      <c r="N5" s="18"/>
      <c r="O5" s="18"/>
      <c r="P5" s="21"/>
      <c r="Q5" s="17"/>
    </row>
    <row r="6" ht="14.25" customHeight="1">
      <c r="A6" s="15"/>
      <c r="B6" s="16"/>
      <c r="C6" s="16"/>
      <c r="D6" s="16"/>
      <c r="E6" s="16"/>
      <c r="F6" s="16"/>
      <c r="G6" s="16"/>
      <c r="H6" s="16"/>
      <c r="I6" s="22"/>
      <c r="J6" s="22"/>
      <c r="K6" s="22"/>
      <c r="L6" s="17"/>
      <c r="M6" s="18"/>
      <c r="N6" s="18"/>
      <c r="O6" s="18"/>
      <c r="P6" s="18"/>
      <c r="Q6" s="17"/>
    </row>
    <row r="7" ht="17.25" customHeight="1">
      <c r="A7" s="23"/>
      <c r="B7" s="24" t="s">
        <v>1</v>
      </c>
      <c r="C7" s="24"/>
      <c r="D7" s="24"/>
      <c r="E7" s="25"/>
      <c r="F7" s="23"/>
      <c r="G7" s="23"/>
      <c r="H7" s="23"/>
      <c r="I7" s="23"/>
      <c r="J7" s="23"/>
      <c r="K7" s="23"/>
      <c r="L7" s="26"/>
      <c r="M7" s="18"/>
      <c r="N7" s="18"/>
      <c r="O7" s="18"/>
      <c r="P7" s="18"/>
      <c r="Q7" s="26"/>
    </row>
    <row r="8" ht="18.0" customHeight="1">
      <c r="A8" s="27"/>
      <c r="B8" s="28"/>
      <c r="E8" s="29"/>
      <c r="G8" s="30"/>
      <c r="H8" s="31"/>
      <c r="I8" s="31"/>
      <c r="J8" s="31"/>
      <c r="K8" s="31"/>
      <c r="L8" s="18"/>
      <c r="M8" s="18"/>
      <c r="N8" s="18"/>
      <c r="O8" s="18"/>
      <c r="P8" s="18"/>
      <c r="Q8" s="32"/>
    </row>
    <row r="9" ht="18.0" customHeight="1">
      <c r="A9" s="33"/>
      <c r="B9" s="34"/>
      <c r="C9" s="34"/>
      <c r="D9" s="34"/>
      <c r="E9" s="34"/>
      <c r="F9" s="35"/>
      <c r="G9" s="34"/>
      <c r="H9" s="33"/>
      <c r="I9" s="33"/>
      <c r="J9" s="33"/>
      <c r="K9" s="33"/>
      <c r="L9" s="18"/>
      <c r="M9" s="18"/>
      <c r="N9" s="18"/>
      <c r="O9" s="18"/>
      <c r="P9" s="18"/>
      <c r="Q9" s="19"/>
    </row>
    <row r="10">
      <c r="A10" s="33"/>
      <c r="B10" s="36" t="s">
        <v>2</v>
      </c>
      <c r="L10" s="18"/>
      <c r="M10" s="37"/>
      <c r="N10" s="20"/>
      <c r="P10" s="19"/>
      <c r="Q10" s="19"/>
    </row>
    <row r="11" ht="43.5" customHeight="1">
      <c r="A11" s="38"/>
      <c r="L11" s="18"/>
      <c r="M11" s="39"/>
      <c r="N11" s="21"/>
      <c r="Q11" s="21"/>
    </row>
    <row r="12" ht="18.0" customHeight="1">
      <c r="A12" s="23"/>
      <c r="G12" s="23"/>
      <c r="H12" s="23"/>
      <c r="I12" s="23"/>
      <c r="J12" s="23"/>
      <c r="K12" s="23"/>
      <c r="L12" s="26"/>
      <c r="M12" s="39"/>
      <c r="Q12" s="40"/>
    </row>
    <row r="13" ht="17.25" customHeight="1">
      <c r="A13" s="41"/>
      <c r="B13" s="42"/>
      <c r="G13" s="43"/>
      <c r="H13" s="41"/>
      <c r="I13" s="41"/>
      <c r="J13" s="41"/>
      <c r="K13" s="41"/>
      <c r="L13" s="44"/>
      <c r="M13" s="18"/>
      <c r="N13" s="18"/>
      <c r="O13" s="18"/>
      <c r="P13" s="18"/>
      <c r="Q13" s="45"/>
    </row>
    <row r="14" ht="29.25" customHeight="1">
      <c r="A14" s="41"/>
      <c r="B14" s="46"/>
      <c r="C14" s="46"/>
      <c r="D14" s="46"/>
      <c r="E14" s="46"/>
      <c r="F14" s="43"/>
      <c r="G14" s="43"/>
      <c r="H14" s="41"/>
      <c r="I14" s="41"/>
      <c r="J14" s="41"/>
      <c r="K14" s="41"/>
      <c r="L14" s="44"/>
      <c r="M14" s="21"/>
      <c r="N14" s="21"/>
      <c r="O14" s="21"/>
      <c r="P14" s="45"/>
      <c r="Q14" s="45"/>
    </row>
    <row r="15" ht="6.0" customHeight="1">
      <c r="A15" s="47"/>
    </row>
    <row r="16" ht="25.5" customHeight="1">
      <c r="A16" s="48"/>
      <c r="B16" s="49"/>
      <c r="C16" s="49"/>
      <c r="D16" s="49"/>
      <c r="E16" s="50"/>
      <c r="F16" s="51"/>
      <c r="G16" s="51"/>
      <c r="H16" s="52"/>
      <c r="I16" s="48"/>
      <c r="J16" s="48"/>
      <c r="K16" s="48"/>
      <c r="L16" s="51"/>
      <c r="M16" s="51"/>
      <c r="N16" s="51"/>
      <c r="O16" s="53"/>
      <c r="P16" s="54"/>
      <c r="Q16" s="54"/>
    </row>
    <row r="17" ht="28.5" customHeight="1">
      <c r="A17" s="48"/>
      <c r="B17" s="55" t="s">
        <v>3</v>
      </c>
      <c r="C17" s="55"/>
      <c r="D17" s="55"/>
      <c r="E17" s="50"/>
      <c r="F17" s="51"/>
      <c r="G17" s="51"/>
      <c r="H17" s="52"/>
      <c r="I17" s="48"/>
      <c r="J17" s="48"/>
      <c r="K17" s="48"/>
      <c r="L17" s="56"/>
      <c r="M17" s="18"/>
      <c r="N17" s="18"/>
      <c r="O17" s="53"/>
      <c r="P17" s="54"/>
      <c r="Q17" s="54"/>
    </row>
    <row r="18" ht="30.75" customHeight="1">
      <c r="A18" s="23"/>
      <c r="B18" s="57" t="s">
        <v>4</v>
      </c>
      <c r="C18" s="57"/>
      <c r="D18" s="57"/>
      <c r="E18" s="18"/>
      <c r="F18" s="18"/>
      <c r="G18" s="18"/>
      <c r="H18" s="52"/>
      <c r="I18" s="23"/>
      <c r="J18" s="23"/>
      <c r="K18" s="58"/>
      <c r="L18" s="56"/>
      <c r="M18" s="18"/>
      <c r="N18" s="18"/>
      <c r="O18" s="18"/>
      <c r="P18" s="59"/>
      <c r="Q18" s="59"/>
    </row>
    <row r="19">
      <c r="A19" s="60"/>
      <c r="B19" s="61"/>
      <c r="C19" s="61"/>
      <c r="D19" s="62"/>
      <c r="E19" s="62">
        <v>2018.0</v>
      </c>
      <c r="F19" s="62">
        <v>2019.0</v>
      </c>
      <c r="G19" s="62">
        <v>2020.0</v>
      </c>
      <c r="H19" s="62">
        <v>2021.0</v>
      </c>
      <c r="I19" s="62">
        <v>2022.0</v>
      </c>
      <c r="J19" s="63"/>
      <c r="K19" s="64"/>
      <c r="L19" s="18"/>
      <c r="M19" s="65"/>
      <c r="N19" s="20"/>
      <c r="O19" s="20"/>
      <c r="P19" s="66"/>
      <c r="Q19" s="66"/>
    </row>
    <row r="20">
      <c r="A20" s="23"/>
      <c r="B20" s="67" t="s">
        <v>5</v>
      </c>
      <c r="C20" s="68"/>
      <c r="D20" s="18"/>
      <c r="E20" s="69"/>
      <c r="F20" s="69"/>
      <c r="G20" s="69"/>
      <c r="H20" s="69"/>
      <c r="I20" s="69"/>
      <c r="J20" s="70"/>
      <c r="K20" s="31"/>
      <c r="L20" s="18"/>
      <c r="M20" s="65"/>
      <c r="N20" s="71"/>
      <c r="Q20" s="72"/>
    </row>
    <row r="21">
      <c r="A21" s="23"/>
      <c r="B21" s="73" t="s">
        <v>6</v>
      </c>
      <c r="C21" s="68"/>
      <c r="D21" s="18"/>
      <c r="E21" s="74">
        <v>69064.0</v>
      </c>
      <c r="F21" s="74">
        <v>89072.0</v>
      </c>
      <c r="G21" s="74">
        <v>101842.0</v>
      </c>
      <c r="H21" s="74">
        <v>115661.0</v>
      </c>
      <c r="I21" s="74">
        <v>144064.0</v>
      </c>
      <c r="J21" s="70"/>
      <c r="K21" s="31"/>
      <c r="L21" s="18"/>
      <c r="M21" s="65"/>
      <c r="Q21" s="72"/>
    </row>
    <row r="22">
      <c r="A22" s="23"/>
      <c r="B22" s="73" t="s">
        <v>7</v>
      </c>
      <c r="C22" s="68"/>
      <c r="D22" s="18"/>
      <c r="E22" s="74">
        <v>5254.0</v>
      </c>
      <c r="F22" s="74">
        <v>3290.0</v>
      </c>
      <c r="G22" s="74">
        <v>4217.0</v>
      </c>
      <c r="H22" s="74">
        <v>2254.0</v>
      </c>
      <c r="I22" s="74">
        <v>5891.0</v>
      </c>
      <c r="J22" s="70"/>
      <c r="K22" s="31"/>
      <c r="L22" s="18"/>
      <c r="M22" s="65"/>
      <c r="Q22" s="72"/>
    </row>
    <row r="23">
      <c r="A23" s="23"/>
      <c r="B23" s="75" t="s">
        <v>8</v>
      </c>
      <c r="C23" s="76"/>
      <c r="D23" s="77"/>
      <c r="E23" s="78">
        <f t="shared" ref="E23:I23" si="1">SUM(E21:E22)</f>
        <v>74318</v>
      </c>
      <c r="F23" s="78">
        <f t="shared" si="1"/>
        <v>92362</v>
      </c>
      <c r="G23" s="78">
        <f t="shared" si="1"/>
        <v>106059</v>
      </c>
      <c r="H23" s="78">
        <f t="shared" si="1"/>
        <v>117915</v>
      </c>
      <c r="I23" s="78">
        <f t="shared" si="1"/>
        <v>149955</v>
      </c>
      <c r="J23" s="79"/>
      <c r="K23" s="80"/>
      <c r="L23" s="18"/>
      <c r="M23" s="65"/>
      <c r="Q23" s="72"/>
    </row>
    <row r="24">
      <c r="A24" s="23"/>
      <c r="B24" s="67" t="s">
        <v>9</v>
      </c>
      <c r="C24" s="68"/>
      <c r="D24" s="18"/>
      <c r="E24" s="69"/>
      <c r="F24" s="69"/>
      <c r="G24" s="69"/>
      <c r="H24" s="69"/>
      <c r="I24" s="69"/>
      <c r="J24" s="70"/>
      <c r="K24" s="31"/>
      <c r="L24" s="18"/>
      <c r="M24" s="65"/>
      <c r="Q24" s="72"/>
    </row>
    <row r="25">
      <c r="A25" s="23"/>
      <c r="B25" s="73" t="s">
        <v>10</v>
      </c>
      <c r="C25" s="68"/>
      <c r="D25" s="18"/>
      <c r="E25" s="74">
        <v>41348.0</v>
      </c>
      <c r="F25" s="74">
        <v>51287.0</v>
      </c>
      <c r="G25" s="74">
        <v>59828.0</v>
      </c>
      <c r="H25" s="74">
        <v>68098.0</v>
      </c>
      <c r="I25" s="74">
        <v>85900.0</v>
      </c>
      <c r="J25" s="70"/>
      <c r="K25" s="31"/>
      <c r="L25" s="18"/>
      <c r="M25" s="65"/>
      <c r="Q25" s="72"/>
    </row>
    <row r="26">
      <c r="A26" s="23"/>
      <c r="B26" s="73" t="s">
        <v>11</v>
      </c>
      <c r="C26" s="81"/>
      <c r="D26" s="82"/>
      <c r="E26" s="74">
        <v>16286.0</v>
      </c>
      <c r="F26" s="74">
        <v>19316.0</v>
      </c>
      <c r="G26" s="74">
        <v>21736.0</v>
      </c>
      <c r="H26" s="74">
        <v>20763.0</v>
      </c>
      <c r="I26" s="74">
        <v>28140.0</v>
      </c>
      <c r="J26" s="70"/>
      <c r="K26" s="31"/>
      <c r="L26" s="18"/>
      <c r="M26" s="65"/>
      <c r="Q26" s="72"/>
    </row>
    <row r="27">
      <c r="A27" s="23"/>
      <c r="B27" s="73" t="s">
        <v>12</v>
      </c>
      <c r="C27" s="81"/>
      <c r="D27" s="82"/>
      <c r="E27" s="74">
        <v>138.0</v>
      </c>
      <c r="F27" s="74">
        <v>43.0</v>
      </c>
      <c r="G27" s="74">
        <v>720.0</v>
      </c>
      <c r="H27" s="74">
        <v>719.0</v>
      </c>
      <c r="I27" s="74">
        <v>681.0</v>
      </c>
      <c r="J27" s="70"/>
      <c r="K27" s="31"/>
      <c r="L27" s="18"/>
      <c r="M27" s="65"/>
      <c r="Q27" s="72"/>
    </row>
    <row r="28">
      <c r="A28" s="23"/>
      <c r="B28" s="73" t="s">
        <v>13</v>
      </c>
      <c r="C28" s="81"/>
      <c r="D28" s="82"/>
      <c r="E28" s="74">
        <v>913.0</v>
      </c>
      <c r="F28" s="74">
        <v>881.0</v>
      </c>
      <c r="G28" s="74">
        <v>2084.0</v>
      </c>
      <c r="H28" s="74">
        <v>2676.0</v>
      </c>
      <c r="I28" s="74">
        <v>2881.0</v>
      </c>
      <c r="J28" s="70"/>
      <c r="K28" s="31"/>
      <c r="L28" s="18"/>
      <c r="M28" s="65"/>
      <c r="Q28" s="72"/>
    </row>
    <row r="29">
      <c r="A29" s="23"/>
      <c r="B29" s="73" t="s">
        <v>14</v>
      </c>
      <c r="C29" s="81"/>
      <c r="D29" s="82"/>
      <c r="E29" s="74">
        <v>949.0</v>
      </c>
      <c r="F29" s="74">
        <v>1238.0</v>
      </c>
      <c r="G29" s="74">
        <v>1621.0</v>
      </c>
      <c r="H29" s="74">
        <v>1735.0</v>
      </c>
      <c r="I29" s="74">
        <v>2249.0</v>
      </c>
      <c r="J29" s="70"/>
      <c r="K29" s="31"/>
      <c r="L29" s="18"/>
      <c r="M29" s="65"/>
      <c r="Q29" s="72"/>
    </row>
    <row r="30">
      <c r="A30" s="23"/>
      <c r="B30" s="75" t="s">
        <v>15</v>
      </c>
      <c r="C30" s="83"/>
      <c r="D30" s="84"/>
      <c r="E30" s="78">
        <f t="shared" ref="E30:I30" si="2">SUM(E25:E29)</f>
        <v>59634</v>
      </c>
      <c r="F30" s="78">
        <f t="shared" si="2"/>
        <v>72765</v>
      </c>
      <c r="G30" s="78">
        <f t="shared" si="2"/>
        <v>85989</v>
      </c>
      <c r="H30" s="78">
        <f t="shared" si="2"/>
        <v>93991</v>
      </c>
      <c r="I30" s="78">
        <f t="shared" si="2"/>
        <v>119851</v>
      </c>
      <c r="J30" s="79"/>
      <c r="K30" s="80"/>
      <c r="L30" s="18"/>
      <c r="M30" s="65"/>
      <c r="Q30" s="72"/>
    </row>
    <row r="31">
      <c r="A31" s="23"/>
      <c r="B31" s="75" t="s">
        <v>16</v>
      </c>
      <c r="C31" s="83"/>
      <c r="D31" s="84"/>
      <c r="E31" s="78">
        <f t="shared" ref="E31:I31" si="3">MINUS(E23,E30)</f>
        <v>14684</v>
      </c>
      <c r="F31" s="78">
        <f t="shared" si="3"/>
        <v>19597</v>
      </c>
      <c r="G31" s="78">
        <f t="shared" si="3"/>
        <v>20070</v>
      </c>
      <c r="H31" s="78">
        <f t="shared" si="3"/>
        <v>23924</v>
      </c>
      <c r="I31" s="78">
        <f t="shared" si="3"/>
        <v>30104</v>
      </c>
      <c r="J31" s="79"/>
      <c r="K31" s="80"/>
      <c r="L31" s="18"/>
      <c r="M31" s="85"/>
      <c r="Q31" s="72"/>
    </row>
    <row r="32">
      <c r="A32" s="23"/>
      <c r="B32" s="67" t="s">
        <v>17</v>
      </c>
      <c r="C32" s="81"/>
      <c r="D32" s="82"/>
      <c r="E32" s="86"/>
      <c r="F32" s="86"/>
      <c r="G32" s="86"/>
      <c r="H32" s="86"/>
      <c r="I32" s="86"/>
      <c r="J32" s="70"/>
      <c r="K32" s="31"/>
      <c r="L32" s="18"/>
      <c r="M32" s="85"/>
      <c r="Q32" s="72"/>
    </row>
    <row r="33">
      <c r="A33" s="23"/>
      <c r="B33" s="73" t="s">
        <v>18</v>
      </c>
      <c r="C33" s="81"/>
      <c r="D33" s="82"/>
      <c r="E33" s="74">
        <v>3330.0</v>
      </c>
      <c r="F33" s="74">
        <v>4476.0</v>
      </c>
      <c r="G33" s="74">
        <v>3530.0</v>
      </c>
      <c r="H33" s="74">
        <v>5843.0</v>
      </c>
      <c r="I33" s="74">
        <v>7696.0</v>
      </c>
      <c r="J33" s="70"/>
      <c r="K33" s="31"/>
      <c r="L33" s="18"/>
      <c r="M33" s="85"/>
      <c r="Q33" s="72"/>
    </row>
    <row r="34">
      <c r="A34" s="23"/>
      <c r="B34" s="73" t="s">
        <v>19</v>
      </c>
      <c r="C34" s="81"/>
      <c r="D34" s="82"/>
      <c r="E34" s="74">
        <v>-247.0</v>
      </c>
      <c r="F34" s="74">
        <v>370.0</v>
      </c>
      <c r="G34" s="74">
        <v>1016.0</v>
      </c>
      <c r="H34" s="74">
        <v>197.0</v>
      </c>
      <c r="I34" s="74">
        <v>-201.0</v>
      </c>
      <c r="J34" s="70"/>
      <c r="K34" s="31"/>
      <c r="L34" s="18"/>
      <c r="M34" s="85"/>
      <c r="Q34" s="72"/>
    </row>
    <row r="35">
      <c r="A35" s="23"/>
      <c r="B35" s="75" t="s">
        <v>20</v>
      </c>
      <c r="C35" s="83"/>
      <c r="D35" s="84"/>
      <c r="E35" s="78">
        <f t="shared" ref="E35:I35" si="4">SUM(E33:E34)</f>
        <v>3083</v>
      </c>
      <c r="F35" s="78">
        <f t="shared" si="4"/>
        <v>4846</v>
      </c>
      <c r="G35" s="78">
        <f t="shared" si="4"/>
        <v>4546</v>
      </c>
      <c r="H35" s="78">
        <f t="shared" si="4"/>
        <v>6040</v>
      </c>
      <c r="I35" s="78">
        <f t="shared" si="4"/>
        <v>7495</v>
      </c>
      <c r="J35" s="70"/>
      <c r="K35" s="31"/>
      <c r="L35" s="18"/>
      <c r="M35" s="85"/>
      <c r="Q35" s="72"/>
    </row>
    <row r="36">
      <c r="A36" s="23"/>
      <c r="B36" s="75" t="s">
        <v>21</v>
      </c>
      <c r="C36" s="83"/>
      <c r="D36" s="84"/>
      <c r="E36" s="78">
        <f t="shared" ref="E36:I36" si="5">MINUS(E31,E35)</f>
        <v>11601</v>
      </c>
      <c r="F36" s="78">
        <f t="shared" si="5"/>
        <v>14751</v>
      </c>
      <c r="G36" s="78">
        <f t="shared" si="5"/>
        <v>15524</v>
      </c>
      <c r="H36" s="78">
        <f t="shared" si="5"/>
        <v>17884</v>
      </c>
      <c r="I36" s="78">
        <f t="shared" si="5"/>
        <v>22609</v>
      </c>
      <c r="J36" s="79"/>
      <c r="K36" s="80"/>
      <c r="L36" s="18"/>
      <c r="M36" s="85"/>
      <c r="Q36" s="72"/>
    </row>
    <row r="37" ht="25.5" customHeight="1">
      <c r="A37" s="23"/>
      <c r="B37" s="87"/>
      <c r="C37" s="87"/>
      <c r="D37" s="87"/>
      <c r="E37" s="23"/>
      <c r="F37" s="23"/>
      <c r="G37" s="23"/>
      <c r="H37" s="23"/>
      <c r="I37" s="23"/>
      <c r="J37" s="23"/>
      <c r="K37" s="23"/>
      <c r="L37" s="26"/>
      <c r="M37" s="85"/>
      <c r="Q37" s="72"/>
    </row>
    <row r="38" ht="32.25" customHeight="1">
      <c r="A38" s="23"/>
      <c r="B38" s="57" t="s">
        <v>4</v>
      </c>
      <c r="C38" s="88"/>
      <c r="D38" s="88"/>
      <c r="E38" s="23"/>
      <c r="F38" s="23"/>
      <c r="G38" s="23"/>
      <c r="H38" s="23"/>
      <c r="I38" s="23"/>
      <c r="J38" s="23"/>
      <c r="K38" s="23"/>
      <c r="L38" s="26"/>
      <c r="M38" s="18"/>
      <c r="N38" s="18"/>
      <c r="O38" s="18"/>
      <c r="P38" s="72"/>
      <c r="Q38" s="72"/>
    </row>
    <row r="39" ht="15.0" customHeight="1">
      <c r="A39" s="23"/>
      <c r="B39" s="88"/>
      <c r="C39" s="88"/>
      <c r="D39" s="88"/>
      <c r="E39" s="23"/>
      <c r="F39" s="23"/>
      <c r="G39" s="23"/>
      <c r="H39" s="23"/>
      <c r="I39" s="23"/>
      <c r="J39" s="23"/>
      <c r="K39" s="23"/>
      <c r="L39" s="26"/>
      <c r="M39" s="65"/>
      <c r="N39" s="20"/>
      <c r="Q39" s="72"/>
    </row>
    <row r="40">
      <c r="A40" s="23"/>
      <c r="B40" s="88"/>
      <c r="C40" s="88"/>
      <c r="D40" s="88"/>
      <c r="E40" s="23"/>
      <c r="F40" s="23"/>
      <c r="G40" s="23"/>
      <c r="H40" s="23"/>
      <c r="I40" s="23"/>
      <c r="J40" s="23"/>
      <c r="K40" s="23"/>
      <c r="L40" s="26"/>
      <c r="M40" s="65"/>
      <c r="N40" s="89"/>
      <c r="Q40" s="72"/>
    </row>
    <row r="41">
      <c r="A41" s="23"/>
      <c r="B41" s="88"/>
      <c r="C41" s="88"/>
      <c r="D41" s="88"/>
      <c r="E41" s="23"/>
      <c r="F41" s="23"/>
      <c r="G41" s="23"/>
      <c r="H41" s="23"/>
      <c r="I41" s="23"/>
      <c r="J41" s="23"/>
      <c r="K41" s="23"/>
      <c r="L41" s="26"/>
      <c r="M41" s="65"/>
      <c r="Q41" s="72"/>
    </row>
    <row r="42">
      <c r="A42" s="23"/>
      <c r="B42" s="88"/>
      <c r="C42" s="88"/>
      <c r="D42" s="88"/>
      <c r="E42" s="23"/>
      <c r="F42" s="23"/>
      <c r="G42" s="23"/>
      <c r="H42" s="23"/>
      <c r="I42" s="23"/>
      <c r="J42" s="23"/>
      <c r="K42" s="23"/>
      <c r="L42" s="26"/>
      <c r="M42" s="85"/>
      <c r="Q42" s="72"/>
    </row>
    <row r="43">
      <c r="A43" s="33"/>
      <c r="B43" s="18"/>
      <c r="C43" s="18"/>
      <c r="D43" s="18"/>
      <c r="E43" s="33"/>
      <c r="F43" s="33"/>
      <c r="G43" s="33"/>
      <c r="H43" s="33"/>
      <c r="I43" s="33"/>
      <c r="J43" s="33"/>
      <c r="K43" s="33"/>
      <c r="L43" s="26"/>
      <c r="M43" s="85"/>
      <c r="Q43" s="90"/>
    </row>
    <row r="44">
      <c r="A44" s="33"/>
      <c r="B44" s="91"/>
      <c r="C44" s="91"/>
      <c r="D44" s="91"/>
      <c r="E44" s="33"/>
      <c r="F44" s="33"/>
      <c r="G44" s="33"/>
      <c r="H44" s="33"/>
      <c r="I44" s="33"/>
      <c r="J44" s="33"/>
      <c r="K44" s="33"/>
      <c r="L44" s="26"/>
      <c r="M44" s="85"/>
      <c r="Q44" s="14"/>
    </row>
    <row r="45">
      <c r="A45" s="33"/>
      <c r="B45" s="91"/>
      <c r="C45" s="91"/>
      <c r="D45" s="91"/>
      <c r="E45" s="33"/>
      <c r="F45" s="33"/>
      <c r="G45" s="33"/>
      <c r="H45" s="33"/>
      <c r="I45" s="33"/>
      <c r="J45" s="33"/>
      <c r="K45" s="33"/>
      <c r="L45" s="26"/>
      <c r="M45" s="85"/>
      <c r="Q45" s="13"/>
    </row>
    <row r="46">
      <c r="A46" s="33"/>
      <c r="B46" s="91"/>
      <c r="C46" s="91"/>
      <c r="D46" s="91"/>
      <c r="E46" s="33"/>
      <c r="F46" s="33"/>
      <c r="G46" s="33"/>
      <c r="H46" s="33"/>
      <c r="I46" s="33"/>
      <c r="J46" s="33"/>
      <c r="K46" s="33"/>
      <c r="L46" s="26"/>
      <c r="M46" s="85"/>
      <c r="Q46" s="13"/>
    </row>
    <row r="47">
      <c r="A47" s="33"/>
      <c r="B47" s="91"/>
      <c r="C47" s="91"/>
      <c r="D47" s="91"/>
      <c r="E47" s="33"/>
      <c r="F47" s="33"/>
      <c r="G47" s="33"/>
      <c r="H47" s="33"/>
      <c r="I47" s="33"/>
      <c r="J47" s="33"/>
      <c r="K47" s="33"/>
      <c r="L47" s="32"/>
      <c r="M47" s="85"/>
      <c r="Q47" s="13"/>
    </row>
    <row r="48">
      <c r="A48" s="33"/>
      <c r="B48" s="91"/>
      <c r="C48" s="91"/>
      <c r="D48" s="91"/>
      <c r="E48" s="33"/>
      <c r="F48" s="33"/>
      <c r="G48" s="33"/>
      <c r="H48" s="33"/>
      <c r="I48" s="33"/>
      <c r="J48" s="33"/>
      <c r="K48" s="33"/>
      <c r="L48" s="32"/>
      <c r="M48" s="85"/>
      <c r="Q48" s="13"/>
    </row>
    <row r="49">
      <c r="A49" s="33"/>
      <c r="B49" s="91"/>
      <c r="C49" s="91"/>
      <c r="D49" s="91"/>
      <c r="E49" s="33"/>
      <c r="F49" s="33"/>
      <c r="G49" s="33"/>
      <c r="H49" s="33"/>
      <c r="I49" s="33"/>
      <c r="J49" s="33"/>
      <c r="K49" s="33"/>
      <c r="L49" s="32"/>
      <c r="M49" s="85"/>
      <c r="Q49" s="13"/>
    </row>
    <row r="50">
      <c r="A50" s="33"/>
      <c r="B50" s="91"/>
      <c r="C50" s="91"/>
      <c r="D50" s="91"/>
      <c r="E50" s="33"/>
      <c r="F50" s="33"/>
      <c r="G50" s="33"/>
      <c r="H50" s="33"/>
      <c r="I50" s="33"/>
      <c r="J50" s="33"/>
      <c r="K50" s="33"/>
      <c r="L50" s="32"/>
      <c r="M50" s="32"/>
      <c r="Q50" s="92"/>
    </row>
    <row r="51">
      <c r="A51" s="33"/>
      <c r="B51" s="91"/>
      <c r="C51" s="91"/>
      <c r="D51" s="91"/>
      <c r="E51" s="33"/>
      <c r="F51" s="33"/>
      <c r="G51" s="33"/>
      <c r="H51" s="33"/>
      <c r="I51" s="33"/>
      <c r="J51" s="33"/>
      <c r="K51" s="33"/>
      <c r="L51" s="93"/>
      <c r="M51" s="32"/>
      <c r="Q51" s="13"/>
    </row>
    <row r="52" ht="90.0" customHeight="1">
      <c r="A52" s="33"/>
      <c r="B52" s="91"/>
      <c r="C52" s="91"/>
      <c r="D52" s="91"/>
      <c r="E52" s="33"/>
      <c r="F52" s="33"/>
      <c r="G52" s="33"/>
      <c r="H52" s="33"/>
      <c r="I52" s="33"/>
      <c r="J52" s="33"/>
      <c r="K52" s="33"/>
      <c r="L52" s="13"/>
      <c r="M52" s="94"/>
      <c r="N52" s="94"/>
      <c r="O52" s="94"/>
      <c r="P52" s="13"/>
      <c r="Q52" s="13"/>
    </row>
    <row r="53" ht="90.0" customHeight="1">
      <c r="A53" s="33"/>
      <c r="B53" s="91"/>
      <c r="C53" s="91"/>
      <c r="D53" s="91"/>
      <c r="E53" s="33"/>
      <c r="F53" s="33"/>
      <c r="G53" s="33"/>
      <c r="H53" s="33"/>
      <c r="I53" s="33"/>
      <c r="J53" s="33"/>
      <c r="K53" s="33"/>
      <c r="L53" s="13"/>
      <c r="M53" s="94"/>
      <c r="N53" s="94"/>
      <c r="O53" s="94"/>
      <c r="P53" s="13"/>
      <c r="Q53" s="13"/>
    </row>
    <row r="54" ht="6.75" customHeight="1">
      <c r="A54" s="47"/>
    </row>
    <row r="55" ht="39.75" customHeight="1">
      <c r="A55" s="33"/>
      <c r="B55" s="91"/>
      <c r="C55" s="91"/>
      <c r="D55" s="91"/>
      <c r="E55" s="33"/>
      <c r="F55" s="33"/>
      <c r="G55" s="33"/>
      <c r="H55" s="33"/>
      <c r="I55" s="33"/>
      <c r="J55" s="33"/>
      <c r="K55" s="33"/>
      <c r="L55" s="13"/>
      <c r="M55" s="94"/>
      <c r="N55" s="94"/>
      <c r="O55" s="94"/>
      <c r="P55" s="13"/>
      <c r="Q55" s="13"/>
    </row>
    <row r="56">
      <c r="A56" s="33"/>
      <c r="B56" s="55" t="s">
        <v>22</v>
      </c>
      <c r="C56" s="55"/>
      <c r="D56" s="55"/>
      <c r="E56" s="50"/>
      <c r="F56" s="51"/>
      <c r="G56" s="53"/>
      <c r="H56" s="48"/>
      <c r="I56" s="48"/>
      <c r="J56" s="48"/>
      <c r="K56" s="48"/>
      <c r="L56" s="56"/>
      <c r="M56" s="18"/>
      <c r="N56" s="18"/>
      <c r="O56" s="18"/>
      <c r="P56" s="13"/>
      <c r="Q56" s="13"/>
    </row>
    <row r="57" ht="18.75" customHeight="1">
      <c r="A57" s="38"/>
      <c r="B57" s="57" t="s">
        <v>4</v>
      </c>
      <c r="C57" s="57"/>
      <c r="D57" s="57"/>
      <c r="E57" s="18"/>
      <c r="F57" s="18"/>
      <c r="G57" s="18"/>
      <c r="H57" s="23"/>
      <c r="I57" s="23"/>
      <c r="J57" s="23"/>
      <c r="K57" s="23"/>
      <c r="L57" s="56"/>
      <c r="M57" s="18"/>
      <c r="N57" s="18"/>
      <c r="O57" s="18"/>
      <c r="P57" s="95"/>
      <c r="Q57" s="95"/>
    </row>
    <row r="58">
      <c r="A58" s="33"/>
      <c r="B58" s="96"/>
      <c r="C58" s="96"/>
      <c r="D58" s="62"/>
      <c r="E58" s="62">
        <v>2018.0</v>
      </c>
      <c r="F58" s="62">
        <v>2019.0</v>
      </c>
      <c r="G58" s="62">
        <v>2020.0</v>
      </c>
      <c r="H58" s="62">
        <v>2021.0</v>
      </c>
      <c r="I58" s="62">
        <v>2022.0</v>
      </c>
      <c r="J58" s="63"/>
      <c r="K58" s="63"/>
      <c r="L58" s="56"/>
      <c r="M58" s="65"/>
      <c r="N58" s="20"/>
      <c r="Q58" s="13"/>
    </row>
    <row r="59" ht="18.0" customHeight="1">
      <c r="A59" s="33"/>
      <c r="B59" s="97" t="s">
        <v>23</v>
      </c>
      <c r="C59" s="98"/>
      <c r="D59" s="99"/>
      <c r="E59" s="99"/>
      <c r="F59" s="100"/>
      <c r="G59" s="100"/>
      <c r="H59" s="100"/>
      <c r="I59" s="100"/>
      <c r="J59" s="70"/>
      <c r="K59" s="31"/>
      <c r="L59" s="101"/>
      <c r="M59" s="65"/>
      <c r="N59" s="89"/>
      <c r="O59" s="89"/>
      <c r="P59" s="89"/>
      <c r="Q59" s="13"/>
    </row>
    <row r="60" ht="18.0" customHeight="1">
      <c r="A60" s="33"/>
      <c r="B60" s="97" t="s">
        <v>24</v>
      </c>
      <c r="C60" s="98"/>
      <c r="D60" s="99"/>
      <c r="E60" s="99"/>
      <c r="F60" s="100"/>
      <c r="G60" s="100"/>
      <c r="H60" s="100"/>
      <c r="I60" s="100"/>
      <c r="J60" s="70"/>
      <c r="K60" s="31"/>
      <c r="L60" s="101"/>
      <c r="M60" s="65"/>
      <c r="N60" s="89"/>
      <c r="O60" s="89"/>
      <c r="P60" s="89"/>
      <c r="Q60" s="13"/>
    </row>
    <row r="61" ht="18.0" customHeight="1">
      <c r="A61" s="33"/>
      <c r="B61" s="102" t="s">
        <v>25</v>
      </c>
      <c r="C61" s="98"/>
      <c r="D61" s="99"/>
      <c r="E61" s="74">
        <v>2412.0</v>
      </c>
      <c r="F61" s="74">
        <v>2816.0</v>
      </c>
      <c r="G61" s="74">
        <v>3809.0</v>
      </c>
      <c r="H61" s="74">
        <v>3671.0</v>
      </c>
      <c r="I61" s="74">
        <v>4717.0</v>
      </c>
      <c r="J61" s="70"/>
      <c r="K61" s="31"/>
      <c r="L61" s="101"/>
      <c r="M61" s="65"/>
      <c r="N61" s="89"/>
      <c r="O61" s="89"/>
      <c r="P61" s="89"/>
      <c r="Q61" s="13"/>
    </row>
    <row r="62" ht="18.0" customHeight="1">
      <c r="A62" s="33"/>
      <c r="B62" s="102" t="s">
        <v>26</v>
      </c>
      <c r="C62" s="98"/>
      <c r="D62" s="99"/>
      <c r="E62" s="74" t="s">
        <v>27</v>
      </c>
      <c r="F62" s="74" t="s">
        <v>27</v>
      </c>
      <c r="G62" s="103">
        <v>7352.0</v>
      </c>
      <c r="H62" s="74">
        <v>5940.0</v>
      </c>
      <c r="I62" s="74">
        <v>5956.0</v>
      </c>
      <c r="J62" s="70"/>
      <c r="K62" s="31"/>
      <c r="L62" s="101"/>
      <c r="M62" s="65"/>
      <c r="N62" s="89"/>
      <c r="O62" s="89"/>
      <c r="P62" s="89"/>
      <c r="Q62" s="13"/>
    </row>
    <row r="63" ht="18.0" customHeight="1">
      <c r="A63" s="33"/>
      <c r="B63" s="102" t="s">
        <v>28</v>
      </c>
      <c r="C63" s="98"/>
      <c r="D63" s="99"/>
      <c r="E63" s="74">
        <v>10.0</v>
      </c>
      <c r="F63" s="74">
        <v>31.0</v>
      </c>
      <c r="G63" s="103">
        <v>381.0</v>
      </c>
      <c r="H63" s="74">
        <v>403.0</v>
      </c>
      <c r="I63" s="74">
        <v>4374.0</v>
      </c>
      <c r="J63" s="70"/>
      <c r="K63" s="31"/>
      <c r="L63" s="101"/>
      <c r="M63" s="65"/>
      <c r="N63" s="89"/>
      <c r="O63" s="89"/>
      <c r="P63" s="89"/>
      <c r="Q63" s="13"/>
    </row>
    <row r="64" ht="18.0" customHeight="1">
      <c r="A64" s="33"/>
      <c r="B64" s="102" t="s">
        <v>29</v>
      </c>
      <c r="C64" s="98"/>
      <c r="D64" s="99"/>
      <c r="E64" s="74"/>
      <c r="F64" s="74"/>
      <c r="G64" s="103"/>
      <c r="H64" s="74">
        <v>26.0</v>
      </c>
      <c r="I64" s="74">
        <v>26.0</v>
      </c>
      <c r="J64" s="70"/>
      <c r="K64" s="31"/>
      <c r="L64" s="101"/>
      <c r="M64" s="65"/>
      <c r="N64" s="89"/>
      <c r="O64" s="89"/>
      <c r="P64" s="89"/>
      <c r="Q64" s="13"/>
    </row>
    <row r="65" ht="18.0" customHeight="1">
      <c r="A65" s="33"/>
      <c r="B65" s="102" t="s">
        <v>30</v>
      </c>
      <c r="C65" s="98"/>
      <c r="D65" s="99"/>
      <c r="E65" s="74">
        <v>315.0</v>
      </c>
      <c r="F65" s="74">
        <v>331.0</v>
      </c>
      <c r="G65" s="103">
        <v>354.0</v>
      </c>
      <c r="H65" s="74">
        <v>694.0</v>
      </c>
      <c r="I65" s="74">
        <v>1052.0</v>
      </c>
      <c r="J65" s="70"/>
      <c r="K65" s="31"/>
      <c r="L65" s="101"/>
      <c r="M65" s="65"/>
      <c r="N65" s="89"/>
      <c r="O65" s="89"/>
      <c r="P65" s="89"/>
      <c r="Q65" s="13"/>
    </row>
    <row r="66" ht="18.0" customHeight="1">
      <c r="A66" s="33"/>
      <c r="B66" s="102" t="s">
        <v>31</v>
      </c>
      <c r="C66" s="98"/>
      <c r="D66" s="99"/>
      <c r="E66" s="74">
        <v>58.0</v>
      </c>
      <c r="F66" s="74">
        <v>51.0</v>
      </c>
      <c r="G66" s="74">
        <v>19.0</v>
      </c>
      <c r="H66" s="74">
        <v>27.0</v>
      </c>
      <c r="I66" s="74">
        <v>130.0</v>
      </c>
      <c r="J66" s="70"/>
      <c r="K66" s="31"/>
      <c r="L66" s="101"/>
      <c r="M66" s="65"/>
      <c r="N66" s="89"/>
      <c r="O66" s="89"/>
      <c r="P66" s="89"/>
      <c r="Q66" s="13"/>
    </row>
    <row r="67" ht="18.0" customHeight="1">
      <c r="A67" s="33"/>
      <c r="B67" s="102" t="s">
        <v>32</v>
      </c>
      <c r="C67" s="98"/>
      <c r="D67" s="99"/>
      <c r="E67" s="74"/>
      <c r="F67" s="100"/>
      <c r="G67" s="100"/>
      <c r="H67" s="100"/>
      <c r="I67" s="100"/>
      <c r="J67" s="70"/>
      <c r="K67" s="31"/>
      <c r="L67" s="101"/>
      <c r="M67" s="65"/>
      <c r="N67" s="89"/>
      <c r="O67" s="89"/>
      <c r="P67" s="89"/>
      <c r="Q67" s="13"/>
    </row>
    <row r="68" ht="18.0" customHeight="1">
      <c r="A68" s="33"/>
      <c r="B68" s="104" t="s">
        <v>33</v>
      </c>
      <c r="C68" s="98"/>
      <c r="D68" s="99"/>
      <c r="E68" s="74">
        <v>2959.0</v>
      </c>
      <c r="F68" s="74">
        <v>5198.0</v>
      </c>
      <c r="G68" s="74">
        <v>6550.0</v>
      </c>
      <c r="H68" s="74">
        <v>7542.0</v>
      </c>
      <c r="I68" s="74">
        <v>10062.0</v>
      </c>
      <c r="J68" s="70"/>
      <c r="K68" s="31"/>
      <c r="L68" s="101"/>
      <c r="M68" s="65"/>
      <c r="N68" s="89"/>
      <c r="O68" s="89"/>
      <c r="P68" s="89"/>
      <c r="Q68" s="13"/>
    </row>
    <row r="69" ht="18.0" customHeight="1">
      <c r="A69" s="33"/>
      <c r="B69" s="104" t="s">
        <v>34</v>
      </c>
      <c r="C69" s="98"/>
      <c r="D69" s="99"/>
      <c r="E69" s="74">
        <v>384.0</v>
      </c>
      <c r="F69" s="74">
        <v>467.0</v>
      </c>
      <c r="G69" s="74">
        <v>551.0</v>
      </c>
      <c r="H69" s="74">
        <v>1115.0</v>
      </c>
      <c r="I69" s="74">
        <v>1145.0</v>
      </c>
      <c r="J69" s="70"/>
      <c r="K69" s="31"/>
      <c r="L69" s="101"/>
      <c r="M69" s="65"/>
      <c r="N69" s="89"/>
      <c r="O69" s="89"/>
      <c r="P69" s="89"/>
      <c r="Q69" s="13"/>
    </row>
    <row r="70" ht="18.0" customHeight="1">
      <c r="A70" s="33"/>
      <c r="B70" s="104" t="s">
        <v>35</v>
      </c>
      <c r="C70" s="98"/>
      <c r="D70" s="99"/>
      <c r="E70" s="74">
        <v>721.0</v>
      </c>
      <c r="F70" s="74">
        <v>1606.0</v>
      </c>
      <c r="G70" s="74">
        <v>118.0</v>
      </c>
      <c r="H70" s="74">
        <v>2046.0</v>
      </c>
      <c r="I70" s="74">
        <v>2867.0</v>
      </c>
      <c r="J70" s="70"/>
      <c r="K70" s="31"/>
      <c r="L70" s="101"/>
      <c r="M70" s="65"/>
      <c r="N70" s="89"/>
      <c r="O70" s="89"/>
      <c r="P70" s="89"/>
      <c r="Q70" s="13"/>
    </row>
    <row r="71" ht="18.0" customHeight="1">
      <c r="A71" s="33"/>
      <c r="B71" s="102" t="s">
        <v>36</v>
      </c>
      <c r="C71" s="98"/>
      <c r="D71" s="99"/>
      <c r="E71" s="74">
        <v>1919.0</v>
      </c>
      <c r="F71" s="74">
        <v>1564.0</v>
      </c>
      <c r="G71" s="74">
        <v>2135.0</v>
      </c>
      <c r="H71" s="74">
        <v>479.0</v>
      </c>
      <c r="I71" s="74">
        <v>472.0</v>
      </c>
      <c r="J71" s="70"/>
      <c r="K71" s="31"/>
      <c r="L71" s="101"/>
      <c r="M71" s="65"/>
      <c r="N71" s="89"/>
      <c r="O71" s="89"/>
      <c r="P71" s="89"/>
      <c r="Q71" s="13"/>
    </row>
    <row r="72" ht="18.0" customHeight="1">
      <c r="A72" s="33"/>
      <c r="B72" s="102" t="s">
        <v>37</v>
      </c>
      <c r="C72" s="98"/>
      <c r="D72" s="99"/>
      <c r="E72" s="74">
        <v>802.0</v>
      </c>
      <c r="F72" s="74">
        <v>768.0</v>
      </c>
      <c r="G72" s="74">
        <v>742.0</v>
      </c>
      <c r="H72" s="74">
        <v>821.0</v>
      </c>
      <c r="I72" s="74">
        <v>1009.0</v>
      </c>
      <c r="J72" s="70"/>
      <c r="K72" s="31"/>
      <c r="L72" s="101"/>
      <c r="M72" s="65"/>
      <c r="N72" s="89"/>
      <c r="O72" s="89"/>
      <c r="P72" s="89"/>
      <c r="Q72" s="13"/>
    </row>
    <row r="73" ht="18.0" customHeight="1">
      <c r="A73" s="33"/>
      <c r="B73" s="102" t="s">
        <v>38</v>
      </c>
      <c r="C73" s="98"/>
      <c r="D73" s="99"/>
      <c r="E73" s="74">
        <v>1067.0</v>
      </c>
      <c r="F73" s="74">
        <v>1029.0</v>
      </c>
      <c r="G73" s="74">
        <v>1291.0</v>
      </c>
      <c r="H73" s="74">
        <v>1320.0</v>
      </c>
      <c r="I73" s="74">
        <v>1832.0</v>
      </c>
      <c r="J73" s="70"/>
      <c r="K73" s="31"/>
      <c r="L73" s="101"/>
      <c r="M73" s="65"/>
      <c r="N73" s="89"/>
      <c r="O73" s="89"/>
      <c r="P73" s="89"/>
      <c r="Q73" s="13"/>
    </row>
    <row r="74" ht="18.0" customHeight="1">
      <c r="A74" s="33"/>
      <c r="B74" s="105" t="s">
        <v>39</v>
      </c>
      <c r="C74" s="105"/>
      <c r="D74" s="78"/>
      <c r="E74" s="78">
        <f t="shared" ref="E74:I74" si="6">SUM(E61:E73)</f>
        <v>10647</v>
      </c>
      <c r="F74" s="78">
        <f t="shared" si="6"/>
        <v>13861</v>
      </c>
      <c r="G74" s="78">
        <f t="shared" si="6"/>
        <v>23302</v>
      </c>
      <c r="H74" s="78">
        <f t="shared" si="6"/>
        <v>24084</v>
      </c>
      <c r="I74" s="78">
        <f t="shared" si="6"/>
        <v>33642</v>
      </c>
      <c r="J74" s="106"/>
      <c r="K74" s="80"/>
      <c r="L74" s="101"/>
      <c r="M74" s="65"/>
      <c r="N74" s="89"/>
      <c r="O74" s="89"/>
      <c r="P74" s="89"/>
      <c r="Q74" s="13"/>
    </row>
    <row r="75" ht="18.0" customHeight="1">
      <c r="A75" s="33"/>
      <c r="B75" s="97" t="s">
        <v>40</v>
      </c>
      <c r="C75" s="98"/>
      <c r="D75" s="99"/>
      <c r="E75" s="99"/>
      <c r="F75" s="100"/>
      <c r="G75" s="100"/>
      <c r="H75" s="100"/>
      <c r="I75" s="100"/>
      <c r="J75" s="70"/>
      <c r="K75" s="31"/>
      <c r="L75" s="101"/>
      <c r="M75" s="65"/>
      <c r="N75" s="89"/>
      <c r="Q75" s="13"/>
    </row>
    <row r="76">
      <c r="A76" s="33"/>
      <c r="B76" s="102" t="s">
        <v>41</v>
      </c>
      <c r="C76" s="98"/>
      <c r="D76" s="99"/>
      <c r="E76" s="99"/>
      <c r="F76" s="100"/>
      <c r="G76" s="100"/>
      <c r="H76" s="100"/>
      <c r="I76" s="100"/>
      <c r="J76" s="70"/>
      <c r="K76" s="31"/>
      <c r="L76" s="26"/>
      <c r="M76" s="65"/>
      <c r="Q76" s="13"/>
    </row>
    <row r="77">
      <c r="A77" s="33"/>
      <c r="B77" s="107" t="s">
        <v>33</v>
      </c>
      <c r="C77" s="98"/>
      <c r="D77" s="74"/>
      <c r="E77" s="74">
        <v>12644.0</v>
      </c>
      <c r="F77" s="74">
        <v>17402.0</v>
      </c>
      <c r="G77" s="74">
        <v>22185.0</v>
      </c>
      <c r="H77" s="74">
        <v>36282.0</v>
      </c>
      <c r="I77" s="74">
        <v>31366.0</v>
      </c>
      <c r="J77" s="70"/>
      <c r="K77" s="31"/>
      <c r="L77" s="26"/>
      <c r="M77" s="65"/>
      <c r="Q77" s="13"/>
    </row>
    <row r="78">
      <c r="A78" s="33"/>
      <c r="B78" s="107" t="s">
        <v>42</v>
      </c>
      <c r="C78" s="98"/>
      <c r="D78" s="74">
        <v>13275.0</v>
      </c>
      <c r="F78" s="74">
        <v>17293.0</v>
      </c>
      <c r="G78" s="74">
        <v>21767.0</v>
      </c>
      <c r="H78" s="74">
        <v>20243.0</v>
      </c>
      <c r="I78" s="74">
        <v>26037.0</v>
      </c>
      <c r="J78" s="70"/>
      <c r="K78" s="31"/>
      <c r="L78" s="26"/>
      <c r="M78" s="65"/>
      <c r="Q78" s="13"/>
    </row>
    <row r="79">
      <c r="A79" s="33"/>
      <c r="B79" s="107" t="s">
        <v>43</v>
      </c>
      <c r="C79" s="98"/>
      <c r="D79" s="74"/>
      <c r="E79" s="74">
        <v>8191.0</v>
      </c>
      <c r="F79" s="74">
        <v>5450.0</v>
      </c>
      <c r="G79" s="74">
        <v>4151.0</v>
      </c>
      <c r="H79" s="74">
        <v>5299.0</v>
      </c>
      <c r="I79" s="74">
        <v>8113.0</v>
      </c>
      <c r="J79" s="70"/>
      <c r="K79" s="31"/>
      <c r="L79" s="26"/>
      <c r="M79" s="65"/>
      <c r="Q79" s="13"/>
    </row>
    <row r="80">
      <c r="A80" s="33"/>
      <c r="B80" s="107" t="s">
        <v>44</v>
      </c>
      <c r="C80" s="98"/>
      <c r="D80" s="74"/>
      <c r="E80" s="74">
        <v>2479.0</v>
      </c>
      <c r="F80" s="74">
        <v>2131.0</v>
      </c>
      <c r="G80" s="74">
        <v>3605.0</v>
      </c>
      <c r="H80" s="74">
        <v>4025.0</v>
      </c>
      <c r="I80" s="74">
        <v>2836.0</v>
      </c>
      <c r="J80" s="70"/>
      <c r="K80" s="31"/>
      <c r="L80" s="26"/>
      <c r="M80" s="65"/>
      <c r="Q80" s="13"/>
    </row>
    <row r="81">
      <c r="A81" s="33"/>
      <c r="B81" s="107" t="s">
        <v>45</v>
      </c>
      <c r="C81" s="98"/>
      <c r="D81" s="74"/>
      <c r="E81" s="74">
        <v>19.0</v>
      </c>
      <c r="F81" s="74">
        <v>23.0</v>
      </c>
      <c r="G81" s="74">
        <v>109.0</v>
      </c>
      <c r="H81" s="74" t="s">
        <v>27</v>
      </c>
      <c r="I81" s="74">
        <v>3763.0</v>
      </c>
      <c r="J81" s="70"/>
      <c r="K81" s="31"/>
      <c r="L81" s="26"/>
      <c r="M81" s="65"/>
      <c r="Q81" s="13"/>
    </row>
    <row r="82">
      <c r="A82" s="33"/>
      <c r="B82" s="107" t="s">
        <v>46</v>
      </c>
      <c r="C82" s="98"/>
      <c r="D82" s="74"/>
      <c r="E82" s="74">
        <v>235.0</v>
      </c>
      <c r="F82" s="74">
        <v>63.0</v>
      </c>
      <c r="G82" s="74">
        <v>164.0</v>
      </c>
      <c r="H82" s="74">
        <v>39.0</v>
      </c>
      <c r="I82" s="74">
        <v>29.0</v>
      </c>
      <c r="J82" s="70"/>
      <c r="K82" s="31"/>
      <c r="L82" s="26"/>
      <c r="M82" s="65"/>
      <c r="Q82" s="13"/>
    </row>
    <row r="83">
      <c r="A83" s="33"/>
      <c r="B83" s="107" t="s">
        <v>47</v>
      </c>
      <c r="C83" s="98"/>
      <c r="D83" s="74"/>
      <c r="E83" s="74">
        <v>1710.0</v>
      </c>
      <c r="F83" s="74">
        <v>1669.0</v>
      </c>
      <c r="G83" s="74">
        <v>1575.0</v>
      </c>
      <c r="H83" s="74">
        <v>2091.0</v>
      </c>
      <c r="I83" s="74">
        <v>2772.0</v>
      </c>
      <c r="J83" s="70"/>
      <c r="K83" s="31"/>
      <c r="L83" s="26"/>
      <c r="M83" s="85"/>
      <c r="Q83" s="13"/>
    </row>
    <row r="84">
      <c r="A84" s="33"/>
      <c r="B84" s="102" t="s">
        <v>48</v>
      </c>
      <c r="C84" s="98"/>
      <c r="D84" s="74"/>
      <c r="E84" s="74" t="s">
        <v>27</v>
      </c>
      <c r="F84" s="74">
        <v>37.0</v>
      </c>
      <c r="G84" s="74">
        <v>6.0</v>
      </c>
      <c r="H84" s="74" t="s">
        <v>27</v>
      </c>
      <c r="I84" s="74" t="s">
        <v>27</v>
      </c>
      <c r="J84" s="70"/>
      <c r="K84" s="31"/>
      <c r="L84" s="26"/>
      <c r="M84" s="85"/>
      <c r="Q84" s="13"/>
    </row>
    <row r="85">
      <c r="A85" s="33"/>
      <c r="B85" s="102" t="s">
        <v>49</v>
      </c>
      <c r="C85" s="98"/>
      <c r="D85" s="74"/>
      <c r="E85" s="74">
        <v>989.0</v>
      </c>
      <c r="F85" s="74">
        <v>4337.0</v>
      </c>
      <c r="G85" s="74">
        <v>6303.0</v>
      </c>
      <c r="H85" s="74">
        <v>7822.0</v>
      </c>
      <c r="I85" s="74">
        <v>8475.0</v>
      </c>
      <c r="J85" s="70"/>
      <c r="K85" s="31"/>
      <c r="L85" s="26"/>
      <c r="M85" s="85"/>
      <c r="Q85" s="13"/>
    </row>
    <row r="86">
      <c r="A86" s="33"/>
      <c r="B86" s="105" t="s">
        <v>50</v>
      </c>
      <c r="C86" s="108"/>
      <c r="D86" s="78"/>
      <c r="E86" s="109">
        <f>SUM(D77:E85)</f>
        <v>39542</v>
      </c>
      <c r="F86" s="109">
        <f t="shared" ref="F86:I86" si="7">SUM(F77:F85)</f>
        <v>48405</v>
      </c>
      <c r="G86" s="109">
        <f t="shared" si="7"/>
        <v>59865</v>
      </c>
      <c r="H86" s="109">
        <f t="shared" si="7"/>
        <v>75801</v>
      </c>
      <c r="I86" s="109">
        <f t="shared" si="7"/>
        <v>83391</v>
      </c>
      <c r="J86" s="79"/>
      <c r="K86" s="80"/>
      <c r="L86" s="26"/>
      <c r="M86" s="85"/>
      <c r="Q86" s="13"/>
    </row>
    <row r="87">
      <c r="A87" s="33"/>
      <c r="B87" s="105" t="s">
        <v>51</v>
      </c>
      <c r="C87" s="108"/>
      <c r="D87" s="78"/>
      <c r="E87" s="109">
        <f t="shared" ref="E87:I87" si="8">SUM(E86,E74)</f>
        <v>50189</v>
      </c>
      <c r="F87" s="109">
        <f t="shared" si="8"/>
        <v>62266</v>
      </c>
      <c r="G87" s="109">
        <f t="shared" si="8"/>
        <v>83167</v>
      </c>
      <c r="H87" s="109">
        <f t="shared" si="8"/>
        <v>99885</v>
      </c>
      <c r="I87" s="109">
        <f t="shared" si="8"/>
        <v>117033</v>
      </c>
      <c r="J87" s="79"/>
      <c r="K87" s="80"/>
      <c r="L87" s="26"/>
      <c r="M87" s="85"/>
      <c r="Q87" s="13"/>
    </row>
    <row r="88">
      <c r="A88" s="33"/>
      <c r="B88" s="97" t="s">
        <v>52</v>
      </c>
      <c r="C88" s="98"/>
      <c r="D88" s="99"/>
      <c r="E88" s="99"/>
      <c r="F88" s="100"/>
      <c r="G88" s="100"/>
      <c r="H88" s="100"/>
      <c r="I88" s="100"/>
      <c r="J88" s="70"/>
      <c r="K88" s="31"/>
      <c r="L88" s="26"/>
      <c r="M88" s="85"/>
      <c r="Q88" s="13"/>
    </row>
    <row r="89">
      <c r="A89" s="33"/>
      <c r="B89" s="110" t="s">
        <v>53</v>
      </c>
      <c r="C89" s="111"/>
      <c r="D89" s="74"/>
      <c r="E89" s="74"/>
      <c r="F89" s="86"/>
      <c r="G89" s="86"/>
      <c r="H89" s="86"/>
      <c r="I89" s="86"/>
      <c r="J89" s="70"/>
      <c r="K89" s="31"/>
      <c r="L89" s="26"/>
      <c r="M89" s="85"/>
      <c r="Q89" s="13"/>
    </row>
    <row r="90">
      <c r="A90" s="33"/>
      <c r="B90" s="112" t="s">
        <v>54</v>
      </c>
      <c r="C90" s="111"/>
      <c r="D90" s="74"/>
      <c r="E90" s="74">
        <v>172.0</v>
      </c>
      <c r="F90" s="74">
        <v>174.0</v>
      </c>
      <c r="G90" s="74">
        <v>174.0</v>
      </c>
      <c r="H90" s="74">
        <v>175.0</v>
      </c>
      <c r="I90" s="74">
        <v>175.0</v>
      </c>
      <c r="J90" s="70"/>
      <c r="K90" s="31"/>
      <c r="L90" s="26"/>
      <c r="M90" s="85"/>
      <c r="Q90" s="13"/>
    </row>
    <row r="91">
      <c r="A91" s="33"/>
      <c r="B91" s="112" t="s">
        <v>55</v>
      </c>
      <c r="C91" s="111"/>
      <c r="D91" s="74"/>
      <c r="E91" s="74">
        <v>37014.0</v>
      </c>
      <c r="F91" s="74">
        <v>46961.0</v>
      </c>
      <c r="G91" s="74">
        <v>52114.0</v>
      </c>
      <c r="H91" s="74">
        <v>69243.0</v>
      </c>
      <c r="I91" s="74">
        <v>83854.0</v>
      </c>
      <c r="J91" s="70"/>
      <c r="K91" s="31"/>
      <c r="L91" s="26"/>
      <c r="M91" s="85"/>
      <c r="Q91" s="13"/>
    </row>
    <row r="92">
      <c r="A92" s="33"/>
      <c r="B92" s="113" t="s">
        <v>56</v>
      </c>
      <c r="C92" s="114"/>
      <c r="D92" s="78"/>
      <c r="E92" s="78">
        <f t="shared" ref="E92:I92" si="9">SUM(E90,E91)</f>
        <v>37186</v>
      </c>
      <c r="F92" s="78">
        <f t="shared" si="9"/>
        <v>47135</v>
      </c>
      <c r="G92" s="78">
        <f t="shared" si="9"/>
        <v>52288</v>
      </c>
      <c r="H92" s="78">
        <f t="shared" si="9"/>
        <v>69418</v>
      </c>
      <c r="I92" s="78">
        <f t="shared" si="9"/>
        <v>84029</v>
      </c>
      <c r="J92" s="79"/>
      <c r="K92" s="80"/>
      <c r="L92" s="26"/>
      <c r="M92" s="85"/>
      <c r="Q92" s="13"/>
    </row>
    <row r="93">
      <c r="A93" s="33"/>
      <c r="B93" s="110" t="s">
        <v>57</v>
      </c>
      <c r="C93" s="111"/>
      <c r="D93" s="74"/>
      <c r="E93" s="74"/>
      <c r="F93" s="86"/>
      <c r="G93" s="86"/>
      <c r="H93" s="86"/>
      <c r="I93" s="86"/>
      <c r="J93" s="70"/>
      <c r="K93" s="31"/>
      <c r="L93" s="26"/>
      <c r="M93" s="85"/>
      <c r="Q93" s="13"/>
    </row>
    <row r="94">
      <c r="A94" s="33"/>
      <c r="B94" s="110" t="s">
        <v>58</v>
      </c>
      <c r="C94" s="111"/>
      <c r="D94" s="74"/>
      <c r="E94" s="74"/>
      <c r="F94" s="86"/>
      <c r="G94" s="86"/>
      <c r="H94" s="86"/>
      <c r="I94" s="86"/>
      <c r="J94" s="70"/>
      <c r="K94" s="31"/>
      <c r="L94" s="26"/>
      <c r="M94" s="85"/>
      <c r="Q94" s="13"/>
    </row>
    <row r="95">
      <c r="A95" s="33"/>
      <c r="B95" s="112" t="s">
        <v>59</v>
      </c>
      <c r="C95" s="111"/>
      <c r="D95" s="74"/>
      <c r="E95" s="74">
        <v>204.0</v>
      </c>
      <c r="F95" s="74">
        <v>34.0</v>
      </c>
      <c r="G95" s="74">
        <v>2485.0</v>
      </c>
      <c r="H95" s="74">
        <v>339.0</v>
      </c>
      <c r="I95" s="74">
        <v>133.0</v>
      </c>
      <c r="J95" s="70"/>
      <c r="K95" s="31"/>
      <c r="L95" s="26"/>
      <c r="M95" s="85"/>
      <c r="Q95" s="13"/>
    </row>
    <row r="96">
      <c r="A96" s="33"/>
      <c r="B96" s="112" t="s">
        <v>60</v>
      </c>
      <c r="C96" s="111"/>
      <c r="D96" s="74"/>
      <c r="E96" s="74" t="s">
        <v>27</v>
      </c>
      <c r="F96" s="74" t="s">
        <v>27</v>
      </c>
      <c r="G96" s="74">
        <v>7223.0</v>
      </c>
      <c r="H96" s="74">
        <v>6084.0</v>
      </c>
      <c r="I96" s="74">
        <v>6301.0</v>
      </c>
      <c r="J96" s="70"/>
      <c r="K96" s="31"/>
      <c r="L96" s="26"/>
      <c r="M96" s="85"/>
      <c r="Q96" s="13"/>
    </row>
    <row r="97">
      <c r="A97" s="33"/>
      <c r="B97" s="112" t="s">
        <v>61</v>
      </c>
      <c r="C97" s="111"/>
      <c r="D97" s="74"/>
      <c r="E97" s="74" t="s">
        <v>27</v>
      </c>
      <c r="F97" s="74" t="s">
        <v>27</v>
      </c>
      <c r="G97" s="74" t="s">
        <v>27</v>
      </c>
      <c r="H97" s="74">
        <v>479.0</v>
      </c>
      <c r="I97" s="74" t="s">
        <v>27</v>
      </c>
      <c r="J97" s="70"/>
      <c r="K97" s="31"/>
      <c r="L97" s="26"/>
      <c r="M97" s="85"/>
      <c r="Q97" s="13"/>
    </row>
    <row r="98">
      <c r="A98" s="33"/>
      <c r="B98" s="112" t="s">
        <v>62</v>
      </c>
      <c r="C98" s="111"/>
      <c r="D98" s="74"/>
      <c r="E98" s="74">
        <v>280.0</v>
      </c>
      <c r="F98" s="74">
        <v>289.0</v>
      </c>
      <c r="G98" s="74">
        <v>325.0</v>
      </c>
      <c r="H98" s="74">
        <v>360.0</v>
      </c>
      <c r="I98" s="74">
        <v>393.0</v>
      </c>
      <c r="J98" s="70"/>
      <c r="K98" s="31"/>
      <c r="L98" s="26"/>
      <c r="M98" s="85"/>
      <c r="Q98" s="13"/>
    </row>
    <row r="99">
      <c r="A99" s="33"/>
      <c r="B99" s="115" t="s">
        <v>63</v>
      </c>
      <c r="C99" s="116"/>
      <c r="D99" s="117"/>
      <c r="E99" s="117">
        <f t="shared" ref="E99:I99" si="10">SUM(E95:E98)</f>
        <v>484</v>
      </c>
      <c r="F99" s="117">
        <f t="shared" si="10"/>
        <v>323</v>
      </c>
      <c r="G99" s="117">
        <f t="shared" si="10"/>
        <v>10033</v>
      </c>
      <c r="H99" s="117">
        <f t="shared" si="10"/>
        <v>7262</v>
      </c>
      <c r="I99" s="117">
        <f t="shared" si="10"/>
        <v>6827</v>
      </c>
      <c r="J99" s="118"/>
      <c r="K99" s="118"/>
      <c r="L99" s="26"/>
      <c r="M99" s="85"/>
      <c r="Q99" s="13"/>
    </row>
    <row r="100">
      <c r="A100" s="33"/>
      <c r="B100" s="110" t="s">
        <v>64</v>
      </c>
      <c r="C100" s="111"/>
      <c r="D100" s="74"/>
      <c r="E100" s="74"/>
      <c r="F100" s="86"/>
      <c r="G100" s="86"/>
      <c r="H100" s="86"/>
      <c r="I100" s="86"/>
      <c r="J100" s="70"/>
      <c r="K100" s="31"/>
      <c r="L100" s="26"/>
      <c r="M100" s="85"/>
      <c r="Q100" s="13"/>
    </row>
    <row r="101">
      <c r="A101" s="33"/>
      <c r="B101" s="112" t="s">
        <v>59</v>
      </c>
      <c r="C101" s="111"/>
      <c r="D101" s="74"/>
      <c r="E101" s="74"/>
      <c r="F101" s="86"/>
      <c r="G101" s="86"/>
      <c r="H101" s="86"/>
      <c r="I101" s="86"/>
      <c r="J101" s="70"/>
      <c r="K101" s="31"/>
      <c r="L101" s="26"/>
      <c r="M101" s="85"/>
      <c r="Q101" s="13"/>
    </row>
    <row r="102">
      <c r="A102" s="33"/>
      <c r="B102" s="119" t="s">
        <v>65</v>
      </c>
      <c r="C102" s="111"/>
      <c r="D102" s="74"/>
      <c r="E102" s="74"/>
      <c r="F102" s="74"/>
      <c r="G102" s="86"/>
      <c r="H102" s="86"/>
      <c r="I102" s="86"/>
      <c r="J102" s="70"/>
      <c r="K102" s="31"/>
      <c r="L102" s="26"/>
      <c r="M102" s="85"/>
      <c r="Q102" s="13"/>
    </row>
    <row r="103">
      <c r="A103" s="33"/>
      <c r="B103" s="120" t="s">
        <v>66</v>
      </c>
      <c r="C103" s="111"/>
      <c r="D103" s="74"/>
      <c r="E103" s="74" t="s">
        <v>27</v>
      </c>
      <c r="F103" s="74">
        <v>3.0</v>
      </c>
      <c r="G103" s="74">
        <v>79.0</v>
      </c>
      <c r="H103" s="74">
        <v>82.0</v>
      </c>
      <c r="I103" s="74">
        <v>75.0</v>
      </c>
      <c r="J103" s="70"/>
      <c r="K103" s="31"/>
      <c r="L103" s="26"/>
      <c r="M103" s="85"/>
      <c r="Q103" s="13"/>
    </row>
    <row r="104">
      <c r="A104" s="33"/>
      <c r="B104" s="120" t="s">
        <v>67</v>
      </c>
      <c r="C104" s="111"/>
      <c r="D104" s="74"/>
      <c r="E104" s="74">
        <v>3612.0</v>
      </c>
      <c r="F104" s="74">
        <v>4460.0</v>
      </c>
      <c r="G104" s="74">
        <v>6763.0</v>
      </c>
      <c r="H104" s="74">
        <v>7922.0</v>
      </c>
      <c r="I104" s="74">
        <v>7895.0</v>
      </c>
      <c r="J104" s="70"/>
      <c r="K104" s="31"/>
      <c r="L104" s="26"/>
      <c r="M104" s="85"/>
      <c r="Q104" s="13"/>
    </row>
    <row r="105">
      <c r="A105" s="33"/>
      <c r="B105" s="119" t="s">
        <v>68</v>
      </c>
      <c r="C105" s="111"/>
      <c r="D105" s="74"/>
      <c r="E105" s="74">
        <v>5576.0</v>
      </c>
      <c r="F105" s="74">
        <v>5760.0</v>
      </c>
      <c r="G105" s="74">
        <v>6531.0</v>
      </c>
      <c r="H105" s="74">
        <v>6239.0</v>
      </c>
      <c r="I105" s="74">
        <v>8363.0</v>
      </c>
      <c r="J105" s="70"/>
      <c r="K105" s="31"/>
      <c r="L105" s="26"/>
      <c r="M105" s="85"/>
      <c r="Q105" s="13"/>
    </row>
    <row r="106">
      <c r="A106" s="33"/>
      <c r="B106" s="119" t="s">
        <v>69</v>
      </c>
      <c r="C106" s="111"/>
      <c r="D106" s="74"/>
      <c r="E106" s="74" t="s">
        <v>27</v>
      </c>
      <c r="F106" s="74" t="s">
        <v>27</v>
      </c>
      <c r="G106" s="74">
        <v>1182.0</v>
      </c>
      <c r="H106" s="74">
        <v>1144.0</v>
      </c>
      <c r="I106" s="74">
        <v>1052.0</v>
      </c>
      <c r="J106" s="70"/>
      <c r="K106" s="31"/>
      <c r="L106" s="26"/>
      <c r="M106" s="85"/>
      <c r="Q106" s="13"/>
    </row>
    <row r="107">
      <c r="A107" s="33"/>
      <c r="B107" s="112" t="s">
        <v>70</v>
      </c>
      <c r="C107" s="111"/>
      <c r="D107" s="74"/>
      <c r="E107" s="74">
        <v>1437.0</v>
      </c>
      <c r="F107" s="74">
        <v>2323.0</v>
      </c>
      <c r="G107" s="74">
        <v>3737.0</v>
      </c>
      <c r="H107" s="74">
        <v>4338.0</v>
      </c>
      <c r="I107" s="74">
        <v>4876.0</v>
      </c>
      <c r="J107" s="70"/>
      <c r="K107" s="31"/>
      <c r="L107" s="26"/>
      <c r="M107" s="85"/>
      <c r="Q107" s="13"/>
    </row>
    <row r="108">
      <c r="A108" s="33"/>
      <c r="B108" s="112" t="s">
        <v>71</v>
      </c>
      <c r="C108" s="111"/>
      <c r="D108" s="74"/>
      <c r="E108" s="74">
        <v>1761.0</v>
      </c>
      <c r="F108" s="74">
        <v>2017.0</v>
      </c>
      <c r="G108" s="74">
        <v>2481.0</v>
      </c>
      <c r="H108" s="74">
        <v>3369.0</v>
      </c>
      <c r="I108" s="74">
        <v>3540.0</v>
      </c>
      <c r="J108" s="70"/>
      <c r="K108" s="31"/>
      <c r="L108" s="26"/>
      <c r="M108" s="85"/>
      <c r="Q108" s="13"/>
    </row>
    <row r="109">
      <c r="A109" s="33"/>
      <c r="B109" s="112" t="s">
        <v>72</v>
      </c>
      <c r="C109" s="111"/>
      <c r="D109" s="74"/>
      <c r="E109" s="74">
        <v>133.0</v>
      </c>
      <c r="F109" s="74">
        <v>245.0</v>
      </c>
      <c r="G109" s="74">
        <v>73.0</v>
      </c>
      <c r="H109" s="74">
        <v>111.0</v>
      </c>
      <c r="I109" s="74">
        <v>376.0</v>
      </c>
      <c r="J109" s="70"/>
      <c r="K109" s="31"/>
      <c r="L109" s="26"/>
      <c r="M109" s="85"/>
      <c r="Q109" s="13"/>
    </row>
    <row r="110">
      <c r="A110" s="33"/>
      <c r="B110" s="115" t="s">
        <v>73</v>
      </c>
      <c r="C110" s="116"/>
      <c r="D110" s="117"/>
      <c r="E110" s="117">
        <f t="shared" ref="E110:I110" si="11">SUM(E102:E109)</f>
        <v>12519</v>
      </c>
      <c r="F110" s="117">
        <f t="shared" si="11"/>
        <v>14808</v>
      </c>
      <c r="G110" s="117">
        <f t="shared" si="11"/>
        <v>20846</v>
      </c>
      <c r="H110" s="117">
        <f t="shared" si="11"/>
        <v>23205</v>
      </c>
      <c r="I110" s="117">
        <f t="shared" si="11"/>
        <v>26177</v>
      </c>
      <c r="J110" s="118"/>
      <c r="K110" s="118"/>
      <c r="L110" s="26"/>
      <c r="M110" s="85"/>
      <c r="Q110" s="13"/>
    </row>
    <row r="111">
      <c r="A111" s="33"/>
      <c r="B111" s="115" t="s">
        <v>74</v>
      </c>
      <c r="C111" s="116"/>
      <c r="D111" s="117"/>
      <c r="E111" s="117">
        <f t="shared" ref="E111:I111" si="12">SUM(E110,E99)</f>
        <v>13003</v>
      </c>
      <c r="F111" s="117">
        <f t="shared" si="12"/>
        <v>15131</v>
      </c>
      <c r="G111" s="117">
        <f t="shared" si="12"/>
        <v>30879</v>
      </c>
      <c r="H111" s="117">
        <f t="shared" si="12"/>
        <v>30467</v>
      </c>
      <c r="I111" s="117">
        <f t="shared" si="12"/>
        <v>33004</v>
      </c>
      <c r="J111" s="118"/>
      <c r="K111" s="118"/>
      <c r="L111" s="26"/>
      <c r="M111" s="85"/>
      <c r="Q111" s="13"/>
    </row>
    <row r="112">
      <c r="A112" s="33"/>
      <c r="B112" s="121" t="s">
        <v>75</v>
      </c>
      <c r="C112" s="122"/>
      <c r="D112" s="117"/>
      <c r="E112" s="117">
        <f t="shared" ref="E112:I112" si="13">SUM(E110,E99,E92)</f>
        <v>50189</v>
      </c>
      <c r="F112" s="117">
        <f t="shared" si="13"/>
        <v>62266</v>
      </c>
      <c r="G112" s="117">
        <f t="shared" si="13"/>
        <v>83167</v>
      </c>
      <c r="H112" s="117">
        <f t="shared" si="13"/>
        <v>99885</v>
      </c>
      <c r="I112" s="117">
        <f t="shared" si="13"/>
        <v>117033</v>
      </c>
      <c r="J112" s="118"/>
      <c r="K112" s="118"/>
      <c r="L112" s="26"/>
      <c r="M112" s="85"/>
      <c r="Q112" s="13"/>
    </row>
    <row r="113" ht="23.25" customHeight="1">
      <c r="A113" s="33"/>
      <c r="B113" s="123" t="s">
        <v>76</v>
      </c>
      <c r="L113" s="13"/>
      <c r="M113" s="71"/>
      <c r="N113" s="71"/>
      <c r="O113" s="71"/>
      <c r="P113" s="71"/>
      <c r="Q113" s="13"/>
    </row>
    <row r="114" ht="17.25" customHeight="1">
      <c r="A114" s="3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3"/>
      <c r="M114" s="71"/>
      <c r="N114" s="71"/>
      <c r="O114" s="71"/>
      <c r="P114" s="71"/>
      <c r="Q114" s="13"/>
    </row>
    <row r="115" ht="18.75" customHeight="1">
      <c r="A115" s="33"/>
      <c r="B115" s="57" t="s">
        <v>4</v>
      </c>
      <c r="C115" s="124"/>
      <c r="D115" s="125"/>
      <c r="F115" s="126"/>
      <c r="G115" s="126"/>
      <c r="H115" s="126"/>
      <c r="I115" s="126"/>
      <c r="J115" s="70"/>
      <c r="K115" s="31"/>
      <c r="L115" s="13"/>
      <c r="M115" s="71"/>
      <c r="N115" s="20"/>
      <c r="Q115" s="13"/>
    </row>
    <row r="116" ht="18.75" customHeight="1">
      <c r="A116" s="33"/>
      <c r="B116" s="124"/>
      <c r="C116" s="124"/>
      <c r="D116" s="125"/>
      <c r="E116" s="125"/>
      <c r="F116" s="126"/>
      <c r="G116" s="126"/>
      <c r="H116" s="126"/>
      <c r="I116" s="126"/>
      <c r="J116" s="70"/>
      <c r="K116" s="31"/>
      <c r="L116" s="13"/>
      <c r="M116" s="65"/>
      <c r="N116" s="20"/>
      <c r="Q116" s="13"/>
    </row>
    <row r="117" ht="18.75" customHeight="1">
      <c r="A117" s="33"/>
      <c r="B117" s="124"/>
      <c r="C117" s="124"/>
      <c r="D117" s="125"/>
      <c r="E117" s="125"/>
      <c r="F117" s="126"/>
      <c r="G117" s="126"/>
      <c r="H117" s="126"/>
      <c r="I117" s="126"/>
      <c r="J117" s="70"/>
      <c r="K117" s="31"/>
      <c r="L117" s="13"/>
      <c r="M117" s="65"/>
      <c r="N117" s="89"/>
      <c r="Q117" s="13"/>
    </row>
    <row r="118" ht="18.75" customHeight="1">
      <c r="A118" s="33"/>
      <c r="B118" s="124"/>
      <c r="C118" s="124"/>
      <c r="D118" s="125"/>
      <c r="E118" s="125"/>
      <c r="F118" s="126"/>
      <c r="G118" s="126"/>
      <c r="H118" s="126"/>
      <c r="I118" s="126"/>
      <c r="J118" s="70"/>
      <c r="K118" s="31"/>
      <c r="L118" s="13"/>
      <c r="M118" s="65"/>
      <c r="Q118" s="13"/>
    </row>
    <row r="119" ht="18.0" customHeight="1">
      <c r="A119" s="33"/>
      <c r="B119" s="124"/>
      <c r="C119" s="124"/>
      <c r="D119" s="125"/>
      <c r="E119" s="125"/>
      <c r="F119" s="126"/>
      <c r="G119" s="126"/>
      <c r="H119" s="126"/>
      <c r="I119" s="126"/>
      <c r="J119" s="70"/>
      <c r="K119" s="31"/>
      <c r="L119" s="13"/>
      <c r="M119" s="65"/>
      <c r="Q119" s="13"/>
    </row>
    <row r="120" ht="15.0" customHeight="1">
      <c r="A120" s="33"/>
      <c r="B120" s="124"/>
      <c r="C120" s="124"/>
      <c r="D120" s="125"/>
      <c r="E120" s="125"/>
      <c r="F120" s="126"/>
      <c r="G120" s="126"/>
      <c r="H120" s="126"/>
      <c r="I120" s="126"/>
      <c r="J120" s="70"/>
      <c r="K120" s="31"/>
      <c r="L120" s="127"/>
      <c r="M120" s="18"/>
      <c r="Q120" s="13"/>
    </row>
    <row r="121" ht="17.25" customHeight="1">
      <c r="A121" s="33"/>
      <c r="B121" s="124"/>
      <c r="C121" s="124"/>
      <c r="D121" s="125"/>
      <c r="E121" s="125"/>
      <c r="F121" s="126"/>
      <c r="G121" s="126"/>
      <c r="H121" s="126"/>
      <c r="I121" s="126"/>
      <c r="J121" s="70"/>
      <c r="K121" s="31"/>
      <c r="L121" s="13"/>
      <c r="M121" s="65"/>
      <c r="Q121" s="13"/>
    </row>
    <row r="122" ht="17.25" customHeight="1">
      <c r="A122" s="33"/>
      <c r="B122" s="124"/>
      <c r="C122" s="124"/>
      <c r="D122" s="125"/>
      <c r="E122" s="125"/>
      <c r="F122" s="126"/>
      <c r="G122" s="126"/>
      <c r="H122" s="126"/>
      <c r="I122" s="126"/>
      <c r="J122" s="70"/>
      <c r="K122" s="31"/>
      <c r="L122" s="13"/>
      <c r="M122" s="65"/>
      <c r="Q122" s="13"/>
    </row>
    <row r="123" ht="17.25" customHeight="1">
      <c r="A123" s="33"/>
      <c r="B123" s="124"/>
      <c r="C123" s="124"/>
      <c r="D123" s="125"/>
      <c r="E123" s="125"/>
      <c r="F123" s="126"/>
      <c r="G123" s="126"/>
      <c r="H123" s="126"/>
      <c r="I123" s="126"/>
      <c r="J123" s="70"/>
      <c r="K123" s="31"/>
      <c r="L123" s="13"/>
      <c r="M123" s="65"/>
      <c r="Q123" s="13"/>
    </row>
    <row r="124" ht="17.25" customHeight="1">
      <c r="A124" s="33"/>
      <c r="B124" s="124"/>
      <c r="C124" s="124"/>
      <c r="D124" s="125"/>
      <c r="E124" s="125"/>
      <c r="F124" s="126"/>
      <c r="G124" s="126"/>
      <c r="H124" s="126"/>
      <c r="I124" s="126"/>
      <c r="J124" s="70"/>
      <c r="K124" s="31"/>
      <c r="L124" s="13"/>
      <c r="M124" s="65"/>
      <c r="Q124" s="13"/>
    </row>
    <row r="125" ht="17.25" customHeight="1">
      <c r="A125" s="33"/>
      <c r="B125" s="124"/>
      <c r="C125" s="124"/>
      <c r="D125" s="125"/>
      <c r="E125" s="125"/>
      <c r="F125" s="126"/>
      <c r="G125" s="126"/>
      <c r="H125" s="126"/>
      <c r="I125" s="126"/>
      <c r="J125" s="70"/>
      <c r="K125" s="31"/>
      <c r="L125" s="13"/>
      <c r="M125" s="65"/>
      <c r="Q125" s="13"/>
    </row>
    <row r="126" ht="17.25" customHeight="1">
      <c r="A126" s="33"/>
      <c r="B126" s="124"/>
      <c r="C126" s="124"/>
      <c r="D126" s="125"/>
      <c r="E126" s="125"/>
      <c r="F126" s="126"/>
      <c r="G126" s="126"/>
      <c r="H126" s="126"/>
      <c r="I126" s="126"/>
      <c r="J126" s="70"/>
      <c r="K126" s="31"/>
      <c r="L126" s="13"/>
      <c r="M126" s="65"/>
      <c r="N126" s="89"/>
      <c r="O126" s="89"/>
      <c r="P126" s="89"/>
      <c r="Q126" s="13"/>
    </row>
    <row r="127" ht="17.25" customHeight="1">
      <c r="A127" s="33"/>
      <c r="B127" s="124"/>
      <c r="C127" s="124"/>
      <c r="D127" s="125"/>
      <c r="E127" s="125"/>
      <c r="F127" s="126"/>
      <c r="G127" s="126"/>
      <c r="H127" s="126"/>
      <c r="I127" s="126"/>
      <c r="J127" s="70"/>
      <c r="K127" s="31"/>
      <c r="L127" s="13"/>
      <c r="M127" s="18"/>
      <c r="N127" s="89"/>
      <c r="O127" s="89"/>
      <c r="P127" s="89"/>
      <c r="Q127" s="13"/>
    </row>
    <row r="128" ht="83.25" customHeight="1">
      <c r="A128" s="33"/>
      <c r="B128" s="124"/>
      <c r="C128" s="124"/>
      <c r="D128" s="125"/>
      <c r="E128" s="125"/>
      <c r="F128" s="126"/>
      <c r="G128" s="126"/>
      <c r="H128" s="126"/>
      <c r="I128" s="126"/>
      <c r="J128" s="70"/>
      <c r="K128" s="31"/>
      <c r="L128" s="13"/>
      <c r="M128" s="71"/>
      <c r="N128" s="71"/>
      <c r="O128" s="71"/>
      <c r="P128" s="71"/>
      <c r="Q128" s="13"/>
    </row>
    <row r="129" ht="83.25" customHeight="1">
      <c r="A129" s="33"/>
      <c r="B129" s="124"/>
      <c r="C129" s="124"/>
      <c r="D129" s="125"/>
      <c r="E129" s="125"/>
      <c r="F129" s="126"/>
      <c r="G129" s="126"/>
      <c r="H129" s="126"/>
      <c r="I129" s="126"/>
      <c r="J129" s="70"/>
      <c r="K129" s="31"/>
      <c r="L129" s="13"/>
      <c r="M129" s="71"/>
      <c r="N129" s="71"/>
      <c r="O129" s="71"/>
      <c r="P129" s="71"/>
      <c r="Q129" s="13"/>
    </row>
    <row r="130" ht="6.75" customHeight="1">
      <c r="A130" s="128"/>
    </row>
  </sheetData>
  <mergeCells count="21">
    <mergeCell ref="B3:K5"/>
    <mergeCell ref="B8:D8"/>
    <mergeCell ref="E8:F8"/>
    <mergeCell ref="B10:K11"/>
    <mergeCell ref="N10:O10"/>
    <mergeCell ref="A15:Q15"/>
    <mergeCell ref="B13:F13"/>
    <mergeCell ref="D78:E78"/>
    <mergeCell ref="B113:K113"/>
    <mergeCell ref="D115:E115"/>
    <mergeCell ref="N115:P115"/>
    <mergeCell ref="N116:P116"/>
    <mergeCell ref="N117:P125"/>
    <mergeCell ref="A130:Q130"/>
    <mergeCell ref="N11:P12"/>
    <mergeCell ref="N20:P37"/>
    <mergeCell ref="N39:P39"/>
    <mergeCell ref="N40:P51"/>
    <mergeCell ref="A54:Q54"/>
    <mergeCell ref="N58:P58"/>
    <mergeCell ref="N75:P112"/>
  </mergeCells>
  <drawing r:id="rId1"/>
  <extLst>
    <ext uri="{05C60535-1F16-4fd2-B633-F4F36F0B64E0}">
      <x14:sparklineGroups>
        <x14:sparklineGroup lineWeight="2.0" displayEmptyCellsAs="gap">
          <x14:colorSeries rgb="FF555555"/>
          <x14:sparklines>
            <x14:sparkline>
              <xm:f>'LTI Ltd.'!E23:I23</xm:f>
              <xm:sqref>K23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Ltd.'!E30:I30</xm:f>
              <xm:sqref>K30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Ltd.'!E31:I31</xm:f>
              <xm:sqref>K31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Ltd.'!E36:I36</xm:f>
              <xm:sqref>K36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Ltd.'!D74:I74</xm:f>
              <xm:sqref>K74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Ltd.'!D86:I86</xm:f>
              <xm:sqref>K86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Ltd.'!D87:I87</xm:f>
              <xm:sqref>K87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Ltd.'!D92:I92</xm:f>
              <xm:sqref>K92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Ltd.'!D99:I99</xm:f>
              <xm:sqref>K99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Ltd.'!D110:I110</xm:f>
              <xm:sqref>K110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Ltd.'!D111:I111</xm:f>
              <xm:sqref>K111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Ltd.'!D112:I112</xm:f>
              <xm:sqref>K112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23.0"/>
    <col customWidth="1" min="3" max="3" width="1.25"/>
    <col customWidth="1" min="4" max="4" width="4.38"/>
    <col customWidth="1" min="5" max="5" width="6.5"/>
    <col customWidth="1" min="6" max="7" width="10.38"/>
    <col customWidth="1" min="8" max="8" width="10.0"/>
    <col customWidth="1" min="9" max="9" width="10.25"/>
    <col customWidth="1" min="10" max="10" width="1.88"/>
    <col customWidth="1" min="11" max="11" width="10.38"/>
    <col customWidth="1" min="12" max="12" width="6.75"/>
    <col customWidth="1" min="13" max="13" width="4.75"/>
    <col customWidth="1" min="14" max="14" width="12.38"/>
    <col customWidth="1" min="15" max="15" width="18.63"/>
    <col customWidth="1" min="16" max="16" width="4.13"/>
    <col customWidth="1" min="17" max="17" width="5.25"/>
  </cols>
  <sheetData>
    <row r="1" ht="6.0" customHeight="1">
      <c r="A1" s="1"/>
      <c r="B1" s="2"/>
      <c r="C1" s="2"/>
      <c r="D1" s="2"/>
      <c r="E1" s="3"/>
      <c r="F1" s="3"/>
      <c r="G1" s="3"/>
      <c r="H1" s="4"/>
      <c r="I1" s="5"/>
      <c r="J1" s="5"/>
      <c r="K1" s="5"/>
      <c r="L1" s="6"/>
      <c r="M1" s="7"/>
      <c r="N1" s="8"/>
      <c r="O1" s="8"/>
      <c r="P1" s="8"/>
      <c r="Q1" s="8"/>
    </row>
    <row r="2" ht="22.5" customHeight="1">
      <c r="A2" s="9"/>
      <c r="B2" s="10"/>
      <c r="C2" s="10"/>
      <c r="D2" s="10"/>
      <c r="E2" s="11"/>
      <c r="F2" s="11"/>
      <c r="G2" s="11"/>
      <c r="H2" s="12"/>
      <c r="I2" s="12"/>
      <c r="J2" s="12"/>
      <c r="K2" s="12"/>
      <c r="L2" s="13"/>
      <c r="M2" s="14"/>
      <c r="N2" s="13"/>
      <c r="O2" s="13"/>
      <c r="P2" s="13"/>
      <c r="Q2" s="13"/>
    </row>
    <row r="3" ht="72.75" customHeight="1">
      <c r="A3" s="15"/>
      <c r="B3" s="16" t="s">
        <v>77</v>
      </c>
      <c r="L3" s="17"/>
      <c r="M3" s="18"/>
      <c r="N3" s="18"/>
      <c r="O3" s="18"/>
      <c r="P3" s="19"/>
      <c r="Q3" s="17"/>
    </row>
    <row r="4" ht="15.0" customHeight="1">
      <c r="A4" s="15"/>
      <c r="L4" s="17"/>
      <c r="M4" s="18"/>
      <c r="N4" s="18"/>
      <c r="O4" s="18"/>
      <c r="P4" s="20"/>
      <c r="Q4" s="17"/>
    </row>
    <row r="5" ht="39.0" customHeight="1">
      <c r="A5" s="15"/>
      <c r="L5" s="17"/>
      <c r="M5" s="18"/>
      <c r="N5" s="18"/>
      <c r="O5" s="18"/>
      <c r="P5" s="21"/>
      <c r="Q5" s="17"/>
    </row>
    <row r="6" ht="14.25" customHeight="1">
      <c r="A6" s="15"/>
      <c r="B6" s="16"/>
      <c r="C6" s="16"/>
      <c r="D6" s="16"/>
      <c r="E6" s="16"/>
      <c r="F6" s="16"/>
      <c r="G6" s="16"/>
      <c r="H6" s="16"/>
      <c r="I6" s="22"/>
      <c r="J6" s="22"/>
      <c r="K6" s="22"/>
      <c r="L6" s="17"/>
      <c r="M6" s="18"/>
      <c r="N6" s="18"/>
      <c r="O6" s="18"/>
      <c r="P6" s="18"/>
      <c r="Q6" s="17"/>
    </row>
    <row r="7" ht="17.25" customHeight="1">
      <c r="A7" s="23"/>
      <c r="B7" s="24" t="s">
        <v>1</v>
      </c>
      <c r="C7" s="24"/>
      <c r="D7" s="24"/>
      <c r="E7" s="25"/>
      <c r="F7" s="23"/>
      <c r="G7" s="23"/>
      <c r="H7" s="23"/>
      <c r="I7" s="23"/>
      <c r="J7" s="23"/>
      <c r="K7" s="23"/>
      <c r="L7" s="26"/>
      <c r="M7" s="18"/>
      <c r="N7" s="18"/>
      <c r="O7" s="18"/>
      <c r="P7" s="18"/>
      <c r="Q7" s="26"/>
    </row>
    <row r="8" ht="18.0" customHeight="1">
      <c r="A8" s="27"/>
      <c r="B8" s="28"/>
      <c r="E8" s="29"/>
      <c r="G8" s="30"/>
      <c r="H8" s="31"/>
      <c r="I8" s="31"/>
      <c r="J8" s="31"/>
      <c r="K8" s="31"/>
      <c r="L8" s="18"/>
      <c r="M8" s="18"/>
      <c r="N8" s="18"/>
      <c r="O8" s="18"/>
      <c r="P8" s="18"/>
      <c r="Q8" s="32"/>
    </row>
    <row r="9" ht="18.0" customHeight="1">
      <c r="A9" s="33"/>
      <c r="B9" s="34"/>
      <c r="C9" s="34"/>
      <c r="D9" s="34"/>
      <c r="E9" s="34"/>
      <c r="F9" s="35"/>
      <c r="G9" s="34"/>
      <c r="H9" s="33"/>
      <c r="I9" s="33"/>
      <c r="J9" s="33"/>
      <c r="K9" s="33"/>
      <c r="L9" s="18"/>
      <c r="M9" s="18"/>
      <c r="N9" s="18"/>
      <c r="O9" s="18"/>
      <c r="P9" s="18"/>
      <c r="Q9" s="19"/>
    </row>
    <row r="10">
      <c r="A10" s="33"/>
      <c r="B10" s="36" t="s">
        <v>78</v>
      </c>
      <c r="L10" s="18"/>
      <c r="M10" s="37"/>
      <c r="N10" s="20"/>
      <c r="P10" s="19"/>
      <c r="Q10" s="19"/>
    </row>
    <row r="11" ht="43.5" customHeight="1">
      <c r="A11" s="38"/>
      <c r="L11" s="18"/>
      <c r="M11" s="39"/>
      <c r="N11" s="21"/>
      <c r="Q11" s="21"/>
    </row>
    <row r="12" ht="18.0" customHeight="1">
      <c r="A12" s="23"/>
      <c r="B12" s="42"/>
      <c r="G12" s="23"/>
      <c r="H12" s="23"/>
      <c r="I12" s="23"/>
      <c r="J12" s="23"/>
      <c r="K12" s="23"/>
      <c r="L12" s="26"/>
      <c r="M12" s="39"/>
      <c r="Q12" s="40"/>
    </row>
    <row r="13" ht="17.25" customHeight="1">
      <c r="A13" s="41"/>
      <c r="B13" s="46"/>
      <c r="C13" s="46"/>
      <c r="D13" s="46"/>
      <c r="E13" s="46"/>
      <c r="F13" s="18"/>
      <c r="G13" s="43"/>
      <c r="H13" s="41"/>
      <c r="I13" s="41"/>
      <c r="J13" s="41"/>
      <c r="K13" s="41"/>
      <c r="L13" s="44"/>
      <c r="M13" s="18"/>
      <c r="N13" s="18"/>
      <c r="O13" s="18"/>
      <c r="P13" s="18"/>
      <c r="Q13" s="45"/>
    </row>
    <row r="14" ht="29.25" customHeight="1">
      <c r="A14" s="41"/>
      <c r="B14" s="46"/>
      <c r="C14" s="46"/>
      <c r="D14" s="46"/>
      <c r="E14" s="46"/>
      <c r="F14" s="43"/>
      <c r="G14" s="43"/>
      <c r="H14" s="41"/>
      <c r="I14" s="41"/>
      <c r="J14" s="41"/>
      <c r="K14" s="41"/>
      <c r="L14" s="44"/>
      <c r="M14" s="21"/>
      <c r="N14" s="21"/>
      <c r="O14" s="21"/>
      <c r="P14" s="45"/>
      <c r="Q14" s="45"/>
    </row>
    <row r="15" ht="6.0" customHeight="1">
      <c r="A15" s="47"/>
    </row>
    <row r="16" ht="25.5" customHeight="1">
      <c r="A16" s="48"/>
      <c r="B16" s="49"/>
      <c r="C16" s="49"/>
      <c r="D16" s="49"/>
      <c r="E16" s="50"/>
      <c r="F16" s="51"/>
      <c r="G16" s="51"/>
      <c r="H16" s="52"/>
      <c r="I16" s="48"/>
      <c r="J16" s="48"/>
      <c r="K16" s="48"/>
      <c r="L16" s="51"/>
      <c r="M16" s="51"/>
      <c r="N16" s="51"/>
      <c r="O16" s="53"/>
      <c r="P16" s="54"/>
      <c r="Q16" s="54"/>
    </row>
    <row r="17" ht="28.5" customHeight="1">
      <c r="A17" s="48"/>
      <c r="B17" s="55" t="s">
        <v>3</v>
      </c>
      <c r="C17" s="55"/>
      <c r="D17" s="55"/>
      <c r="E17" s="50"/>
      <c r="F17" s="51"/>
      <c r="G17" s="51"/>
      <c r="H17" s="52"/>
      <c r="I17" s="48"/>
      <c r="J17" s="48"/>
      <c r="K17" s="48"/>
      <c r="L17" s="56"/>
      <c r="M17" s="18"/>
      <c r="N17" s="18"/>
      <c r="O17" s="53"/>
      <c r="P17" s="54"/>
      <c r="Q17" s="54"/>
    </row>
    <row r="18" ht="30.75" customHeight="1">
      <c r="A18" s="23"/>
      <c r="B18" s="57"/>
      <c r="C18" s="57"/>
      <c r="D18" s="57"/>
      <c r="E18" s="18"/>
      <c r="F18" s="18"/>
      <c r="G18" s="18"/>
      <c r="H18" s="52"/>
      <c r="I18" s="23"/>
      <c r="J18" s="23"/>
      <c r="K18" s="58"/>
      <c r="L18" s="56"/>
      <c r="M18" s="18"/>
      <c r="N18" s="18"/>
      <c r="O18" s="18"/>
      <c r="P18" s="59"/>
      <c r="Q18" s="59"/>
    </row>
    <row r="19">
      <c r="A19" s="60"/>
      <c r="B19" s="61"/>
      <c r="C19" s="61"/>
      <c r="D19" s="62"/>
      <c r="E19" s="62">
        <v>2018.0</v>
      </c>
      <c r="F19" s="62">
        <v>2019.0</v>
      </c>
      <c r="G19" s="62">
        <v>2020.0</v>
      </c>
      <c r="H19" s="62">
        <v>2021.0</v>
      </c>
      <c r="I19" s="62">
        <v>2022.0</v>
      </c>
      <c r="J19" s="63"/>
      <c r="K19" s="64"/>
      <c r="L19" s="18"/>
      <c r="M19" s="65"/>
      <c r="N19" s="20"/>
      <c r="O19" s="20"/>
      <c r="P19" s="66"/>
      <c r="Q19" s="66"/>
    </row>
    <row r="20">
      <c r="A20" s="23"/>
      <c r="B20" s="67" t="s">
        <v>5</v>
      </c>
      <c r="C20" s="68"/>
      <c r="D20" s="18"/>
      <c r="E20" s="69"/>
      <c r="F20" s="69"/>
      <c r="G20" s="69"/>
      <c r="H20" s="69"/>
      <c r="I20" s="69"/>
      <c r="J20" s="70"/>
      <c r="K20" s="31"/>
      <c r="L20" s="18"/>
      <c r="M20" s="65"/>
      <c r="N20" s="71"/>
      <c r="Q20" s="72"/>
    </row>
    <row r="21">
      <c r="A21" s="23"/>
      <c r="B21" s="73" t="s">
        <v>6</v>
      </c>
      <c r="C21" s="68"/>
      <c r="D21" s="18"/>
      <c r="E21" s="129">
        <f>DIVIDE('LTI Ltd.'!E21,'LTI Ltd.'!E23)</f>
        <v>0.9293038026</v>
      </c>
      <c r="F21" s="129">
        <f>DIVIDE('LTI Ltd.'!F21,'LTI Ltd.'!F23)</f>
        <v>0.9643792902</v>
      </c>
      <c r="G21" s="129">
        <f>DIVIDE('LTI Ltd.'!G21,'LTI Ltd.'!G23)</f>
        <v>0.9602391122</v>
      </c>
      <c r="H21" s="129">
        <f>DIVIDE('LTI Ltd.'!H21,'LTI Ltd.'!H23)</f>
        <v>0.9808845355</v>
      </c>
      <c r="I21" s="129">
        <f>DIVIDE('LTI Ltd.'!I21,'LTI Ltd.'!I23)</f>
        <v>0.9607148811</v>
      </c>
      <c r="J21" s="70"/>
      <c r="K21" s="31"/>
      <c r="L21" s="18"/>
      <c r="M21" s="65"/>
      <c r="Q21" s="72"/>
    </row>
    <row r="22">
      <c r="A22" s="23"/>
      <c r="B22" s="73" t="s">
        <v>7</v>
      </c>
      <c r="C22" s="68"/>
      <c r="D22" s="18"/>
      <c r="E22" s="129">
        <f>DIVIDE('LTI Ltd.'!E22,'LTI Ltd.'!E23)</f>
        <v>0.07069619742</v>
      </c>
      <c r="F22" s="129">
        <f>DIVIDE('LTI Ltd.'!F22,'LTI Ltd.'!F23)</f>
        <v>0.03562070982</v>
      </c>
      <c r="G22" s="129">
        <f>DIVIDE('LTI Ltd.'!G22,'LTI Ltd.'!G23)</f>
        <v>0.03976088781</v>
      </c>
      <c r="H22" s="129">
        <f>DIVIDE('LTI Ltd.'!H22,'LTI Ltd.'!H23)</f>
        <v>0.01911546453</v>
      </c>
      <c r="I22" s="129">
        <f>DIVIDE('LTI Ltd.'!I22,'LTI Ltd.'!I23)</f>
        <v>0.03928511887</v>
      </c>
      <c r="J22" s="70"/>
      <c r="K22" s="31"/>
      <c r="L22" s="18"/>
      <c r="M22" s="65"/>
      <c r="Q22" s="72"/>
    </row>
    <row r="23">
      <c r="A23" s="23"/>
      <c r="B23" s="75" t="s">
        <v>8</v>
      </c>
      <c r="C23" s="76"/>
      <c r="D23" s="77"/>
      <c r="E23" s="130">
        <f>DIVIDE('LTI Ltd.'!E23,'LTI Ltd.'!E23)</f>
        <v>1</v>
      </c>
      <c r="F23" s="130">
        <f>DIVIDE('LTI Ltd.'!F23,'LTI Ltd.'!F23)</f>
        <v>1</v>
      </c>
      <c r="G23" s="130">
        <f>DIVIDE('LTI Ltd.'!G23,'LTI Ltd.'!G23)</f>
        <v>1</v>
      </c>
      <c r="H23" s="130">
        <f>DIVIDE('LTI Ltd.'!H23,'LTI Ltd.'!H23)</f>
        <v>1</v>
      </c>
      <c r="I23" s="130">
        <f>DIVIDE('LTI Ltd.'!I23,'LTI Ltd.'!I23)</f>
        <v>1</v>
      </c>
      <c r="J23" s="79"/>
      <c r="K23" s="80"/>
      <c r="L23" s="18"/>
      <c r="M23" s="65"/>
      <c r="Q23" s="72"/>
    </row>
    <row r="24">
      <c r="A24" s="23"/>
      <c r="B24" s="67" t="s">
        <v>9</v>
      </c>
      <c r="C24" s="68"/>
      <c r="D24" s="18"/>
      <c r="E24" s="69"/>
      <c r="F24" s="69"/>
      <c r="G24" s="69"/>
      <c r="H24" s="69"/>
      <c r="I24" s="69"/>
      <c r="J24" s="70"/>
      <c r="K24" s="31"/>
      <c r="L24" s="18"/>
      <c r="M24" s="65"/>
      <c r="Q24" s="72"/>
    </row>
    <row r="25">
      <c r="A25" s="23"/>
      <c r="B25" s="73" t="s">
        <v>10</v>
      </c>
      <c r="C25" s="68"/>
      <c r="D25" s="18"/>
      <c r="E25" s="129">
        <f>DIVIDE('LTI Ltd.'!E25,'LTI Ltd.'!E23)</f>
        <v>0.5563658871</v>
      </c>
      <c r="F25" s="129">
        <f>DIVIDE('LTI Ltd.'!F25,'LTI Ltd.'!F23)</f>
        <v>0.5552824755</v>
      </c>
      <c r="G25" s="129">
        <f>DIVIDE('LTI Ltd.'!G25,'LTI Ltd.'!G23)</f>
        <v>0.5641011135</v>
      </c>
      <c r="H25" s="129">
        <f>DIVIDE('LTI Ltd.'!H25,'LTI Ltd.'!H23)</f>
        <v>0.5775177034</v>
      </c>
      <c r="I25" s="129">
        <f>DIVIDE('LTI Ltd.'!I25,'LTI Ltd.'!I23)</f>
        <v>0.5728385182</v>
      </c>
      <c r="J25" s="70"/>
      <c r="K25" s="31"/>
      <c r="L25" s="18"/>
      <c r="M25" s="65"/>
      <c r="Q25" s="72"/>
    </row>
    <row r="26">
      <c r="A26" s="23"/>
      <c r="B26" s="73" t="s">
        <v>11</v>
      </c>
      <c r="C26" s="81"/>
      <c r="D26" s="82"/>
      <c r="E26" s="129">
        <f>DIVIDE('LTI Ltd.'!E26,'LTI Ltd.'!E23)</f>
        <v>0.219139374</v>
      </c>
      <c r="F26" s="129">
        <f>DIVIDE('LTI Ltd.'!F26,'LTI Ltd.'!F23)</f>
        <v>0.2091336264</v>
      </c>
      <c r="G26" s="129">
        <f>DIVIDE('LTI Ltd.'!G26,'LTI Ltd.'!G23)</f>
        <v>0.204942532</v>
      </c>
      <c r="H26" s="129">
        <f>DIVIDE('LTI Ltd.'!H26,'LTI Ltd.'!H23)</f>
        <v>0.1760844676</v>
      </c>
      <c r="I26" s="129">
        <f>DIVIDE('LTI Ltd.'!I26,'LTI Ltd.'!I23)</f>
        <v>0.1876562969</v>
      </c>
      <c r="J26" s="70"/>
      <c r="K26" s="31"/>
      <c r="L26" s="18"/>
      <c r="M26" s="65"/>
      <c r="Q26" s="72"/>
    </row>
    <row r="27">
      <c r="A27" s="23"/>
      <c r="B27" s="73" t="s">
        <v>12</v>
      </c>
      <c r="C27" s="81"/>
      <c r="D27" s="82"/>
      <c r="E27" s="129">
        <f>DIVIDE('LTI Ltd.'!E27,'LTI Ltd.'!E23)</f>
        <v>0.001856885277</v>
      </c>
      <c r="F27" s="129">
        <f>DIVIDE('LTI Ltd.'!F27,'LTI Ltd.'!F23)</f>
        <v>0.0004655594292</v>
      </c>
      <c r="G27" s="129">
        <f>DIVIDE('LTI Ltd.'!G27,'LTI Ltd.'!G23)</f>
        <v>0.006788674228</v>
      </c>
      <c r="H27" s="129">
        <f>DIVIDE('LTI Ltd.'!H27,'LTI Ltd.'!H23)</f>
        <v>0.006097612687</v>
      </c>
      <c r="I27" s="129">
        <f>DIVIDE('LTI Ltd.'!I27,'LTI Ltd.'!I23)</f>
        <v>0.004541362409</v>
      </c>
      <c r="J27" s="70"/>
      <c r="K27" s="31"/>
      <c r="L27" s="18"/>
      <c r="M27" s="65"/>
      <c r="Q27" s="72"/>
    </row>
    <row r="28">
      <c r="A28" s="23"/>
      <c r="B28" s="73" t="s">
        <v>13</v>
      </c>
      <c r="C28" s="81"/>
      <c r="D28" s="82"/>
      <c r="E28" s="129">
        <f>DIVIDE('LTI Ltd.'!E28,'LTI Ltd.'!E23)</f>
        <v>0.01228504535</v>
      </c>
      <c r="F28" s="129">
        <f>DIVIDE('LTI Ltd.'!F28,'LTI Ltd.'!F23)</f>
        <v>0.009538554817</v>
      </c>
      <c r="G28" s="129">
        <f>DIVIDE('LTI Ltd.'!G28,'LTI Ltd.'!G23)</f>
        <v>0.01964944041</v>
      </c>
      <c r="H28" s="129">
        <f>DIVIDE('LTI Ltd.'!H28,'LTI Ltd.'!H23)</f>
        <v>0.0226943137</v>
      </c>
      <c r="I28" s="129">
        <f>DIVIDE('LTI Ltd.'!I28,'LTI Ltd.'!I23)</f>
        <v>0.0192124304</v>
      </c>
      <c r="J28" s="70"/>
      <c r="K28" s="31"/>
      <c r="L28" s="18"/>
      <c r="M28" s="65"/>
      <c r="Q28" s="72"/>
    </row>
    <row r="29">
      <c r="A29" s="23"/>
      <c r="B29" s="73" t="s">
        <v>14</v>
      </c>
      <c r="C29" s="81"/>
      <c r="D29" s="82"/>
      <c r="E29" s="129">
        <f>DIVIDE('LTI Ltd.'!E29,'LTI Ltd.'!E23)</f>
        <v>0.0127694502</v>
      </c>
      <c r="F29" s="129">
        <f>DIVIDE('LTI Ltd.'!F29,'LTI Ltd.'!F23)</f>
        <v>0.01340378078</v>
      </c>
      <c r="G29" s="129">
        <f>DIVIDE('LTI Ltd.'!G29,'LTI Ltd.'!G23)</f>
        <v>0.01528394573</v>
      </c>
      <c r="H29" s="129">
        <f>DIVIDE('LTI Ltd.'!H29,'LTI Ltd.'!H23)</f>
        <v>0.01471398889</v>
      </c>
      <c r="I29" s="129">
        <f>DIVIDE('LTI Ltd.'!I29,'LTI Ltd.'!I23)</f>
        <v>0.01499783268</v>
      </c>
      <c r="J29" s="70"/>
      <c r="K29" s="31"/>
      <c r="L29" s="18"/>
      <c r="M29" s="65"/>
      <c r="Q29" s="72"/>
    </row>
    <row r="30">
      <c r="A30" s="23"/>
      <c r="B30" s="75" t="s">
        <v>15</v>
      </c>
      <c r="C30" s="83"/>
      <c r="D30" s="131"/>
      <c r="E30" s="132">
        <f>DIVIDE('LTI Ltd.'!E30,'LTI Ltd.'!E23)</f>
        <v>0.802416642</v>
      </c>
      <c r="F30" s="132">
        <f>DIVIDE('LTI Ltd.'!F30,'LTI Ltd.'!F23)</f>
        <v>0.7878239969</v>
      </c>
      <c r="G30" s="132">
        <f>DIVIDE('LTI Ltd.'!G30,'LTI Ltd.'!G23)</f>
        <v>0.8107657059</v>
      </c>
      <c r="H30" s="132">
        <f>DIVIDE('LTI Ltd.'!H30,'LTI Ltd.'!H23)</f>
        <v>0.7971080863</v>
      </c>
      <c r="I30" s="132">
        <f>DIVIDE('LTI Ltd.'!I30,'LTI Ltd.'!I23)</f>
        <v>0.7992464406</v>
      </c>
      <c r="J30" s="106"/>
      <c r="K30" s="133"/>
      <c r="L30" s="18"/>
      <c r="M30" s="65"/>
      <c r="Q30" s="72"/>
    </row>
    <row r="31">
      <c r="A31" s="23"/>
      <c r="B31" s="75" t="s">
        <v>16</v>
      </c>
      <c r="C31" s="83"/>
      <c r="D31" s="131"/>
      <c r="E31" s="132">
        <f>DIVIDE('LTI Ltd.'!E31,'LTI Ltd.'!E23)</f>
        <v>0.197583358</v>
      </c>
      <c r="F31" s="132">
        <f>DIVIDE('LTI Ltd.'!F31,'LTI Ltd.'!F23)</f>
        <v>0.2121760031</v>
      </c>
      <c r="G31" s="132">
        <f>DIVIDE('LTI Ltd.'!G31,'LTI Ltd.'!G23)</f>
        <v>0.1892342941</v>
      </c>
      <c r="H31" s="132">
        <f>DIVIDE('LTI Ltd.'!H31,'LTI Ltd.'!H23)</f>
        <v>0.2028919137</v>
      </c>
      <c r="I31" s="132">
        <f>DIVIDE('LTI Ltd.'!I31,'LTI Ltd.'!I23)</f>
        <v>0.2007535594</v>
      </c>
      <c r="J31" s="106"/>
      <c r="K31" s="133"/>
      <c r="L31" s="18"/>
      <c r="M31" s="85"/>
      <c r="Q31" s="72"/>
    </row>
    <row r="32">
      <c r="A32" s="23"/>
      <c r="B32" s="67" t="s">
        <v>17</v>
      </c>
      <c r="C32" s="81"/>
      <c r="D32" s="82"/>
      <c r="E32" s="129"/>
      <c r="F32" s="86"/>
      <c r="G32" s="86"/>
      <c r="H32" s="86"/>
      <c r="I32" s="86"/>
      <c r="J32" s="70"/>
      <c r="K32" s="31"/>
      <c r="L32" s="18"/>
      <c r="M32" s="85"/>
      <c r="Q32" s="72"/>
    </row>
    <row r="33">
      <c r="A33" s="23"/>
      <c r="B33" s="73" t="s">
        <v>18</v>
      </c>
      <c r="C33" s="81"/>
      <c r="D33" s="82"/>
      <c r="E33" s="129">
        <f>DIVIDE('LTI Ltd.'!E33,'LTI Ltd.'!E23)</f>
        <v>0.04480744907</v>
      </c>
      <c r="F33" s="129">
        <f>DIVIDE('LTI Ltd.'!F33,'LTI Ltd.'!F23)</f>
        <v>0.04846148849</v>
      </c>
      <c r="G33" s="129">
        <f>DIVIDE('LTI Ltd.'!G33,'LTI Ltd.'!G23)</f>
        <v>0.03328336115</v>
      </c>
      <c r="H33" s="129">
        <f>DIVIDE('LTI Ltd.'!H33,'LTI Ltd.'!H23)</f>
        <v>0.04955264385</v>
      </c>
      <c r="I33" s="129">
        <f>DIVIDE('LTI Ltd.'!I33,'LTI Ltd.'!I23)</f>
        <v>0.05132206329</v>
      </c>
      <c r="J33" s="70"/>
      <c r="K33" s="31"/>
      <c r="L33" s="18"/>
      <c r="M33" s="85"/>
      <c r="Q33" s="72"/>
    </row>
    <row r="34">
      <c r="A34" s="23"/>
      <c r="B34" s="73" t="s">
        <v>19</v>
      </c>
      <c r="C34" s="81"/>
      <c r="D34" s="82"/>
      <c r="E34" s="129">
        <f>DIVIDE('LTI Ltd.'!E34,'LTI Ltd.'!E23)</f>
        <v>-0.003323555532</v>
      </c>
      <c r="F34" s="129">
        <f>DIVIDE('LTI Ltd.'!F34,'LTI Ltd.'!F23)</f>
        <v>0.004005976484</v>
      </c>
      <c r="G34" s="129">
        <f>DIVIDE('LTI Ltd.'!G34,'LTI Ltd.'!G23)</f>
        <v>0.009579573634</v>
      </c>
      <c r="H34" s="129">
        <f>DIVIDE('LTI Ltd.'!H34,'LTI Ltd.'!H23)</f>
        <v>0.001670694992</v>
      </c>
      <c r="I34" s="129">
        <f>DIVIDE('LTI Ltd.'!I34,'LTI Ltd.'!I23)</f>
        <v>-0.001340402121</v>
      </c>
      <c r="J34" s="70"/>
      <c r="K34" s="31"/>
      <c r="L34" s="18"/>
      <c r="M34" s="85"/>
      <c r="Q34" s="72"/>
    </row>
    <row r="35">
      <c r="A35" s="23"/>
      <c r="B35" s="75" t="s">
        <v>20</v>
      </c>
      <c r="C35" s="83"/>
      <c r="D35" s="131"/>
      <c r="E35" s="132">
        <f>DIVIDE('LTI Ltd.'!E35,'LTI Ltd.'!E23)</f>
        <v>0.04148389354</v>
      </c>
      <c r="F35" s="132">
        <f>DIVIDE('LTI Ltd.'!F35,'LTI Ltd.'!F23)</f>
        <v>0.05246746497</v>
      </c>
      <c r="G35" s="132">
        <f>DIVIDE('LTI Ltd.'!G35,'LTI Ltd.'!G23)</f>
        <v>0.04286293478</v>
      </c>
      <c r="H35" s="132">
        <f>DIVIDE('LTI Ltd.'!H35,'LTI Ltd.'!H23)</f>
        <v>0.05122333885</v>
      </c>
      <c r="I35" s="132">
        <f>DIVIDE('LTI Ltd.'!I35,'LTI Ltd.'!I23)</f>
        <v>0.04998166117</v>
      </c>
      <c r="J35" s="134"/>
      <c r="K35" s="135"/>
      <c r="L35" s="18"/>
      <c r="M35" s="85"/>
      <c r="Q35" s="72"/>
    </row>
    <row r="36">
      <c r="A36" s="23"/>
      <c r="B36" s="75" t="s">
        <v>21</v>
      </c>
      <c r="C36" s="83"/>
      <c r="D36" s="131"/>
      <c r="E36" s="132">
        <f>DIVIDE('LTI Ltd.'!E36,'LTI Ltd.'!E23)</f>
        <v>0.1560994645</v>
      </c>
      <c r="F36" s="132">
        <f>DIVIDE('LTI Ltd.'!F36,'LTI Ltd.'!F23)</f>
        <v>0.1597085381</v>
      </c>
      <c r="G36" s="132">
        <f>DIVIDE('LTI Ltd.'!G36,'LTI Ltd.'!G23)</f>
        <v>0.1463713593</v>
      </c>
      <c r="H36" s="132">
        <f>DIVIDE('LTI Ltd.'!H36,'LTI Ltd.'!H23)</f>
        <v>0.1516685748</v>
      </c>
      <c r="I36" s="132">
        <f>DIVIDE('LTI Ltd.'!I36,'LTI Ltd.'!I23)</f>
        <v>0.1507718982</v>
      </c>
      <c r="J36" s="106"/>
      <c r="K36" s="133"/>
      <c r="L36" s="18"/>
      <c r="M36" s="85"/>
      <c r="Q36" s="72"/>
    </row>
    <row r="37" ht="25.5" customHeight="1">
      <c r="A37" s="23"/>
      <c r="B37" s="136"/>
      <c r="C37" s="87"/>
      <c r="D37" s="87"/>
      <c r="E37" s="23"/>
      <c r="F37" s="23"/>
      <c r="G37" s="23"/>
      <c r="H37" s="23"/>
      <c r="I37" s="23"/>
      <c r="J37" s="23"/>
      <c r="K37" s="137"/>
      <c r="L37" s="26"/>
      <c r="M37" s="85"/>
      <c r="Q37" s="72"/>
    </row>
    <row r="38" ht="32.25" customHeight="1">
      <c r="A38" s="23"/>
      <c r="B38" s="88"/>
      <c r="C38" s="88"/>
      <c r="D38" s="88"/>
      <c r="E38" s="23"/>
      <c r="F38" s="23"/>
      <c r="G38" s="23"/>
      <c r="H38" s="23"/>
      <c r="I38" s="23"/>
      <c r="J38" s="23"/>
      <c r="K38" s="137"/>
      <c r="L38" s="26"/>
      <c r="M38" s="18"/>
      <c r="N38" s="18"/>
      <c r="O38" s="18"/>
      <c r="P38" s="72"/>
      <c r="Q38" s="72"/>
    </row>
    <row r="39" ht="15.0" customHeight="1">
      <c r="A39" s="23"/>
      <c r="B39" s="88"/>
      <c r="C39" s="88"/>
      <c r="D39" s="88"/>
      <c r="E39" s="23"/>
      <c r="F39" s="23"/>
      <c r="G39" s="23"/>
      <c r="H39" s="23"/>
      <c r="I39" s="23"/>
      <c r="J39" s="23"/>
      <c r="K39" s="23"/>
      <c r="L39" s="26"/>
      <c r="M39" s="65"/>
      <c r="N39" s="20"/>
      <c r="Q39" s="72"/>
    </row>
    <row r="40">
      <c r="A40" s="23"/>
      <c r="B40" s="88"/>
      <c r="C40" s="88"/>
      <c r="D40" s="88"/>
      <c r="E40" s="23"/>
      <c r="F40" s="23"/>
      <c r="G40" s="23"/>
      <c r="H40" s="23"/>
      <c r="I40" s="23"/>
      <c r="J40" s="23"/>
      <c r="K40" s="23"/>
      <c r="L40" s="26"/>
      <c r="M40" s="65"/>
      <c r="N40" s="89"/>
      <c r="Q40" s="72"/>
    </row>
    <row r="41">
      <c r="A41" s="23"/>
      <c r="B41" s="88"/>
      <c r="C41" s="88"/>
      <c r="D41" s="88"/>
      <c r="E41" s="23"/>
      <c r="F41" s="23"/>
      <c r="G41" s="23"/>
      <c r="H41" s="23"/>
      <c r="I41" s="23"/>
      <c r="J41" s="23"/>
      <c r="K41" s="23"/>
      <c r="L41" s="26"/>
      <c r="M41" s="65"/>
      <c r="Q41" s="72"/>
    </row>
    <row r="42">
      <c r="A42" s="23"/>
      <c r="B42" s="88"/>
      <c r="C42" s="88"/>
      <c r="D42" s="88"/>
      <c r="E42" s="23"/>
      <c r="F42" s="23"/>
      <c r="G42" s="23"/>
      <c r="H42" s="23"/>
      <c r="I42" s="23"/>
      <c r="J42" s="23"/>
      <c r="K42" s="23"/>
      <c r="L42" s="26"/>
      <c r="M42" s="85"/>
      <c r="Q42" s="72"/>
    </row>
    <row r="43">
      <c r="A43" s="33"/>
      <c r="B43" s="18"/>
      <c r="C43" s="18"/>
      <c r="D43" s="18"/>
      <c r="E43" s="33"/>
      <c r="F43" s="33"/>
      <c r="G43" s="33"/>
      <c r="H43" s="33"/>
      <c r="I43" s="33"/>
      <c r="J43" s="33"/>
      <c r="K43" s="33"/>
      <c r="L43" s="26"/>
      <c r="M43" s="85"/>
      <c r="Q43" s="90"/>
    </row>
    <row r="44">
      <c r="A44" s="33"/>
      <c r="B44" s="91"/>
      <c r="C44" s="91"/>
      <c r="D44" s="91"/>
      <c r="E44" s="33"/>
      <c r="F44" s="33"/>
      <c r="G44" s="33"/>
      <c r="H44" s="33"/>
      <c r="I44" s="33"/>
      <c r="J44" s="33"/>
      <c r="K44" s="33"/>
      <c r="L44" s="26"/>
      <c r="M44" s="85"/>
      <c r="Q44" s="14"/>
    </row>
    <row r="45">
      <c r="A45" s="33"/>
      <c r="B45" s="91"/>
      <c r="C45" s="91"/>
      <c r="D45" s="91"/>
      <c r="E45" s="33"/>
      <c r="F45" s="33"/>
      <c r="G45" s="33"/>
      <c r="H45" s="33"/>
      <c r="I45" s="33"/>
      <c r="J45" s="33"/>
      <c r="K45" s="33"/>
      <c r="L45" s="26"/>
      <c r="M45" s="85"/>
      <c r="Q45" s="13"/>
    </row>
    <row r="46">
      <c r="A46" s="33"/>
      <c r="B46" s="91"/>
      <c r="C46" s="91"/>
      <c r="D46" s="91"/>
      <c r="E46" s="33"/>
      <c r="F46" s="33"/>
      <c r="G46" s="33"/>
      <c r="H46" s="33"/>
      <c r="I46" s="33"/>
      <c r="J46" s="33"/>
      <c r="K46" s="33"/>
      <c r="L46" s="26"/>
      <c r="M46" s="85"/>
      <c r="Q46" s="13"/>
    </row>
    <row r="47">
      <c r="A47" s="33"/>
      <c r="B47" s="91"/>
      <c r="C47" s="91"/>
      <c r="D47" s="91"/>
      <c r="E47" s="33"/>
      <c r="F47" s="33"/>
      <c r="G47" s="33"/>
      <c r="H47" s="33"/>
      <c r="I47" s="33"/>
      <c r="J47" s="33"/>
      <c r="K47" s="33"/>
      <c r="L47" s="32"/>
      <c r="M47" s="85"/>
      <c r="Q47" s="13"/>
    </row>
    <row r="48">
      <c r="A48" s="33"/>
      <c r="B48" s="91"/>
      <c r="C48" s="91"/>
      <c r="D48" s="91"/>
      <c r="E48" s="33"/>
      <c r="F48" s="33"/>
      <c r="G48" s="33"/>
      <c r="H48" s="33"/>
      <c r="I48" s="33"/>
      <c r="J48" s="33"/>
      <c r="K48" s="33"/>
      <c r="L48" s="32"/>
      <c r="M48" s="85"/>
      <c r="Q48" s="13"/>
    </row>
    <row r="49">
      <c r="A49" s="33"/>
      <c r="B49" s="91"/>
      <c r="C49" s="91"/>
      <c r="D49" s="91"/>
      <c r="E49" s="33"/>
      <c r="F49" s="33"/>
      <c r="G49" s="33"/>
      <c r="H49" s="33"/>
      <c r="I49" s="33"/>
      <c r="J49" s="33"/>
      <c r="K49" s="33"/>
      <c r="L49" s="32"/>
      <c r="M49" s="85"/>
      <c r="Q49" s="13"/>
    </row>
    <row r="50">
      <c r="A50" s="33"/>
      <c r="B50" s="91"/>
      <c r="C50" s="91"/>
      <c r="D50" s="91"/>
      <c r="E50" s="33"/>
      <c r="F50" s="33"/>
      <c r="G50" s="33"/>
      <c r="H50" s="33"/>
      <c r="I50" s="33"/>
      <c r="J50" s="33"/>
      <c r="K50" s="33"/>
      <c r="L50" s="32"/>
      <c r="M50" s="32"/>
      <c r="Q50" s="92"/>
    </row>
    <row r="51">
      <c r="A51" s="33"/>
      <c r="B51" s="91"/>
      <c r="C51" s="91"/>
      <c r="D51" s="91"/>
      <c r="E51" s="33"/>
      <c r="F51" s="33"/>
      <c r="G51" s="33"/>
      <c r="H51" s="33"/>
      <c r="I51" s="33"/>
      <c r="J51" s="33"/>
      <c r="K51" s="33"/>
      <c r="L51" s="93"/>
      <c r="M51" s="32"/>
      <c r="Q51" s="13"/>
    </row>
    <row r="52" ht="90.0" customHeight="1">
      <c r="A52" s="33"/>
      <c r="B52" s="91"/>
      <c r="C52" s="91"/>
      <c r="D52" s="91"/>
      <c r="E52" s="33"/>
      <c r="F52" s="33"/>
      <c r="G52" s="33"/>
      <c r="H52" s="33"/>
      <c r="I52" s="33"/>
      <c r="J52" s="33"/>
      <c r="K52" s="33"/>
      <c r="L52" s="13"/>
      <c r="M52" s="94"/>
      <c r="N52" s="94"/>
      <c r="O52" s="94"/>
      <c r="P52" s="13"/>
      <c r="Q52" s="13"/>
    </row>
    <row r="53" ht="90.0" customHeight="1">
      <c r="A53" s="33"/>
      <c r="B53" s="91"/>
      <c r="C53" s="91"/>
      <c r="D53" s="91"/>
      <c r="E53" s="33"/>
      <c r="F53" s="33"/>
      <c r="G53" s="33"/>
      <c r="H53" s="33"/>
      <c r="I53" s="33"/>
      <c r="J53" s="33"/>
      <c r="K53" s="33"/>
      <c r="L53" s="13"/>
      <c r="M53" s="94"/>
      <c r="N53" s="94"/>
      <c r="O53" s="94"/>
      <c r="P53" s="13"/>
      <c r="Q53" s="13"/>
    </row>
    <row r="54" ht="6.75" customHeight="1">
      <c r="A54" s="47"/>
    </row>
    <row r="55" ht="39.75" customHeight="1">
      <c r="A55" s="33"/>
      <c r="B55" s="91"/>
      <c r="C55" s="91"/>
      <c r="D55" s="91"/>
      <c r="E55" s="33"/>
      <c r="F55" s="33"/>
      <c r="G55" s="33"/>
      <c r="H55" s="33"/>
      <c r="I55" s="33"/>
      <c r="J55" s="33"/>
      <c r="K55" s="33"/>
      <c r="L55" s="13"/>
      <c r="M55" s="94"/>
      <c r="N55" s="94"/>
      <c r="O55" s="94"/>
      <c r="P55" s="13"/>
      <c r="Q55" s="13"/>
    </row>
    <row r="56">
      <c r="A56" s="33"/>
      <c r="B56" s="55" t="s">
        <v>22</v>
      </c>
      <c r="C56" s="55"/>
      <c r="D56" s="55"/>
      <c r="E56" s="50"/>
      <c r="F56" s="51"/>
      <c r="G56" s="53"/>
      <c r="H56" s="48"/>
      <c r="I56" s="48"/>
      <c r="J56" s="48"/>
      <c r="K56" s="48"/>
      <c r="L56" s="56"/>
      <c r="M56" s="18"/>
      <c r="N56" s="18"/>
      <c r="O56" s="18"/>
      <c r="P56" s="13"/>
      <c r="Q56" s="13"/>
    </row>
    <row r="57" ht="18.75" customHeight="1">
      <c r="A57" s="38"/>
      <c r="B57" s="57"/>
      <c r="C57" s="57"/>
      <c r="D57" s="57"/>
      <c r="E57" s="18"/>
      <c r="F57" s="18"/>
      <c r="G57" s="18"/>
      <c r="H57" s="23"/>
      <c r="I57" s="23"/>
      <c r="J57" s="23"/>
      <c r="K57" s="23"/>
      <c r="L57" s="56"/>
      <c r="M57" s="18"/>
      <c r="N57" s="18"/>
      <c r="O57" s="18"/>
      <c r="P57" s="95"/>
      <c r="Q57" s="95"/>
    </row>
    <row r="58">
      <c r="A58" s="33"/>
      <c r="B58" s="96"/>
      <c r="C58" s="96"/>
      <c r="D58" s="62"/>
      <c r="E58" s="62">
        <v>2018.0</v>
      </c>
      <c r="F58" s="62">
        <v>2019.0</v>
      </c>
      <c r="G58" s="62">
        <v>2020.0</v>
      </c>
      <c r="H58" s="62">
        <v>2021.0</v>
      </c>
      <c r="I58" s="62">
        <v>2022.0</v>
      </c>
      <c r="J58" s="63"/>
      <c r="K58" s="63"/>
      <c r="L58" s="56"/>
      <c r="M58" s="65"/>
      <c r="N58" s="20"/>
      <c r="Q58" s="13"/>
    </row>
    <row r="59" ht="18.0" customHeight="1">
      <c r="A59" s="33"/>
      <c r="B59" s="97" t="s">
        <v>23</v>
      </c>
      <c r="C59" s="98"/>
      <c r="D59" s="99"/>
      <c r="E59" s="99"/>
      <c r="F59" s="100"/>
      <c r="G59" s="100"/>
      <c r="H59" s="100"/>
      <c r="I59" s="100"/>
      <c r="J59" s="70"/>
      <c r="K59" s="31"/>
      <c r="L59" s="101"/>
      <c r="M59" s="65"/>
      <c r="N59" s="89"/>
      <c r="O59" s="89"/>
      <c r="P59" s="89"/>
      <c r="Q59" s="13"/>
    </row>
    <row r="60" ht="18.0" customHeight="1">
      <c r="A60" s="33"/>
      <c r="B60" s="97" t="s">
        <v>24</v>
      </c>
      <c r="C60" s="98"/>
      <c r="D60" s="99"/>
      <c r="E60" s="99"/>
      <c r="F60" s="100"/>
      <c r="G60" s="100"/>
      <c r="H60" s="100"/>
      <c r="I60" s="100"/>
      <c r="J60" s="70"/>
      <c r="K60" s="31"/>
      <c r="L60" s="101"/>
      <c r="M60" s="65"/>
      <c r="N60" s="89"/>
      <c r="O60" s="89"/>
      <c r="P60" s="89"/>
      <c r="Q60" s="13"/>
    </row>
    <row r="61" ht="18.0" customHeight="1">
      <c r="A61" s="33"/>
      <c r="B61" s="102" t="s">
        <v>25</v>
      </c>
      <c r="C61" s="98"/>
      <c r="D61" s="99"/>
      <c r="E61" s="129">
        <f>DIVIDE('LTI Ltd.'!E61,'LTI Ltd.'!E87)</f>
        <v>0.04805833948</v>
      </c>
      <c r="F61" s="129">
        <f>DIVIDE('LTI Ltd.'!F61,'LTI Ltd.'!F87)</f>
        <v>0.04522532361</v>
      </c>
      <c r="G61" s="129">
        <f>DIVIDE('LTI Ltd.'!G61,'LTI Ltd.'!G87)</f>
        <v>0.04579941563</v>
      </c>
      <c r="H61" s="129">
        <f>DIVIDE('LTI Ltd.'!H61,'LTI Ltd.'!H87)</f>
        <v>0.0367522651</v>
      </c>
      <c r="I61" s="129">
        <f>DIVIDE('LTI Ltd.'!I61,'LTI Ltd.'!I87)</f>
        <v>0.04030487128</v>
      </c>
      <c r="J61" s="70"/>
      <c r="K61" s="31"/>
      <c r="L61" s="101"/>
      <c r="M61" s="65"/>
      <c r="N61" s="89"/>
      <c r="O61" s="89"/>
      <c r="P61" s="89"/>
      <c r="Q61" s="13"/>
    </row>
    <row r="62" ht="18.0" customHeight="1">
      <c r="A62" s="33"/>
      <c r="B62" s="102" t="s">
        <v>26</v>
      </c>
      <c r="C62" s="98"/>
      <c r="D62" s="99"/>
      <c r="E62" s="74" t="s">
        <v>27</v>
      </c>
      <c r="F62" s="74" t="s">
        <v>27</v>
      </c>
      <c r="G62" s="129">
        <f>DIVIDE('LTI Ltd.'!G62,'LTI Ltd.'!G87)</f>
        <v>0.08840044729</v>
      </c>
      <c r="H62" s="129">
        <f>DIVIDE('LTI Ltd.'!H62,'LTI Ltd.'!H87)</f>
        <v>0.05946838865</v>
      </c>
      <c r="I62" s="129">
        <f>DIVIDE('LTI Ltd.'!I62,'LTI Ltd.'!I87)</f>
        <v>0.05089162886</v>
      </c>
      <c r="J62" s="70"/>
      <c r="K62" s="31"/>
      <c r="L62" s="101"/>
      <c r="M62" s="65"/>
      <c r="N62" s="89"/>
      <c r="O62" s="89"/>
      <c r="P62" s="89"/>
      <c r="Q62" s="13"/>
    </row>
    <row r="63" ht="18.0" customHeight="1">
      <c r="A63" s="33"/>
      <c r="B63" s="102" t="s">
        <v>28</v>
      </c>
      <c r="C63" s="98"/>
      <c r="D63" s="99"/>
      <c r="E63" s="129">
        <f>DIVIDE('LTI Ltd.'!E63,'LTI Ltd.'!E87)</f>
        <v>0.0001992468469</v>
      </c>
      <c r="F63" s="129">
        <f>DIVIDE('LTI Ltd.'!F63,'LTI Ltd.'!F87)</f>
        <v>0.0004978640028</v>
      </c>
      <c r="G63" s="129">
        <f>DIVIDE('LTI Ltd.'!G63,'LTI Ltd.'!G87)</f>
        <v>0.004581143963</v>
      </c>
      <c r="H63" s="129">
        <f>DIVIDE('LTI Ltd.'!H63,'LTI Ltd.'!H87)</f>
        <v>0.004034639836</v>
      </c>
      <c r="I63" s="129">
        <f>DIVIDE('LTI Ltd.'!I63,'LTI Ltd.'!I87)</f>
        <v>0.03737407398</v>
      </c>
      <c r="J63" s="70"/>
      <c r="K63" s="31"/>
      <c r="L63" s="101"/>
      <c r="M63" s="65"/>
      <c r="N63" s="89"/>
      <c r="O63" s="89"/>
      <c r="P63" s="89"/>
      <c r="Q63" s="13"/>
    </row>
    <row r="64" ht="18.0" customHeight="1">
      <c r="A64" s="33"/>
      <c r="B64" s="102" t="s">
        <v>29</v>
      </c>
      <c r="C64" s="98"/>
      <c r="D64" s="99"/>
      <c r="E64" s="129">
        <f>DIVIDE('LTI Ltd.'!E64,'LTI Ltd.'!E87)</f>
        <v>0</v>
      </c>
      <c r="F64" s="129">
        <f>DIVIDE('LTI Ltd.'!F64,'LTI Ltd.'!F87)</f>
        <v>0</v>
      </c>
      <c r="G64" s="129">
        <f>DIVIDE('LTI Ltd.'!G64,'LTI Ltd.'!G87)</f>
        <v>0</v>
      </c>
      <c r="H64" s="129">
        <f>DIVIDE('LTI Ltd.'!H64,'LTI Ltd.'!H87)</f>
        <v>0.0002602993442</v>
      </c>
      <c r="I64" s="129">
        <f>DIVIDE('LTI Ltd.'!I64,'LTI Ltd.'!I87)</f>
        <v>0.0002221595618</v>
      </c>
      <c r="J64" s="70"/>
      <c r="K64" s="31"/>
      <c r="L64" s="101"/>
      <c r="M64" s="65"/>
      <c r="N64" s="89"/>
      <c r="O64" s="89"/>
      <c r="P64" s="89"/>
      <c r="Q64" s="13"/>
    </row>
    <row r="65" ht="18.0" customHeight="1">
      <c r="A65" s="33"/>
      <c r="B65" s="102" t="s">
        <v>30</v>
      </c>
      <c r="C65" s="98"/>
      <c r="D65" s="99"/>
      <c r="E65" s="129">
        <f>DIVIDE('LTI Ltd.'!E65,'LTI Ltd.'!E87)</f>
        <v>0.006276275678</v>
      </c>
      <c r="F65" s="129">
        <f>DIVIDE('LTI Ltd.'!F65,'LTI Ltd.'!F87)</f>
        <v>0.00531590274</v>
      </c>
      <c r="G65" s="129">
        <f>DIVIDE('LTI Ltd.'!G65,'LTI Ltd.'!G87)</f>
        <v>0.004256495966</v>
      </c>
      <c r="H65" s="129">
        <f>DIVIDE('LTI Ltd.'!H65,'LTI Ltd.'!H87)</f>
        <v>0.006947990189</v>
      </c>
      <c r="I65" s="129">
        <f>DIVIDE('LTI Ltd.'!I65,'LTI Ltd.'!I87)</f>
        <v>0.008988917656</v>
      </c>
      <c r="J65" s="70"/>
      <c r="K65" s="31"/>
      <c r="L65" s="101"/>
      <c r="M65" s="65"/>
      <c r="N65" s="89"/>
      <c r="O65" s="89"/>
      <c r="P65" s="89"/>
      <c r="Q65" s="13"/>
    </row>
    <row r="66" ht="18.0" customHeight="1">
      <c r="A66" s="33"/>
      <c r="B66" s="102" t="s">
        <v>31</v>
      </c>
      <c r="C66" s="98"/>
      <c r="D66" s="99"/>
      <c r="E66" s="129">
        <f>DIVIDE('LTI Ltd.'!E66,'LTI Ltd.'!E87)</f>
        <v>0.001155631712</v>
      </c>
      <c r="F66" s="129">
        <f>DIVIDE('LTI Ltd.'!F66,'LTI Ltd.'!F87)</f>
        <v>0.0008190665853</v>
      </c>
      <c r="G66" s="129">
        <f>DIVIDE('LTI Ltd.'!G66,'LTI Ltd.'!G87)</f>
        <v>0.0002284559982</v>
      </c>
      <c r="H66" s="129">
        <f>DIVIDE('LTI Ltd.'!H66,'LTI Ltd.'!H87)</f>
        <v>0.0002703108575</v>
      </c>
      <c r="I66" s="129">
        <f>DIVIDE('LTI Ltd.'!I66,'LTI Ltd.'!I87)</f>
        <v>0.001110797809</v>
      </c>
      <c r="J66" s="70"/>
      <c r="K66" s="31"/>
      <c r="L66" s="101"/>
      <c r="M66" s="65"/>
      <c r="N66" s="89"/>
      <c r="O66" s="89"/>
      <c r="P66" s="89"/>
      <c r="Q66" s="13"/>
    </row>
    <row r="67" ht="18.0" customHeight="1">
      <c r="A67" s="33"/>
      <c r="B67" s="102" t="s">
        <v>32</v>
      </c>
      <c r="C67" s="98"/>
      <c r="D67" s="99"/>
      <c r="E67" s="129"/>
      <c r="F67" s="100"/>
      <c r="G67" s="100"/>
      <c r="H67" s="100"/>
      <c r="I67" s="100"/>
      <c r="J67" s="70"/>
      <c r="K67" s="31"/>
      <c r="L67" s="101"/>
      <c r="M67" s="65"/>
      <c r="N67" s="89"/>
      <c r="O67" s="89"/>
      <c r="P67" s="89"/>
      <c r="Q67" s="13"/>
    </row>
    <row r="68" ht="18.0" customHeight="1">
      <c r="A68" s="33"/>
      <c r="B68" s="104" t="s">
        <v>33</v>
      </c>
      <c r="C68" s="98"/>
      <c r="D68" s="99"/>
      <c r="E68" s="129">
        <f>DIVIDE('LTI Ltd.'!E68,'LTI Ltd.'!E87)</f>
        <v>0.058957142</v>
      </c>
      <c r="F68" s="129">
        <f>DIVIDE('LTI Ltd.'!F68,'LTI Ltd.'!F87)</f>
        <v>0.08348055118</v>
      </c>
      <c r="G68" s="129">
        <f>DIVIDE('LTI Ltd.'!G68,'LTI Ltd.'!G87)</f>
        <v>0.07875719937</v>
      </c>
      <c r="H68" s="129">
        <f>DIVIDE('LTI Ltd.'!H68,'LTI Ltd.'!H87)</f>
        <v>0.07550683286</v>
      </c>
      <c r="I68" s="129">
        <f>DIVIDE('LTI Ltd.'!I68,'LTI Ltd.'!I87)</f>
        <v>0.08597575043</v>
      </c>
      <c r="J68" s="70"/>
      <c r="K68" s="31"/>
      <c r="L68" s="101"/>
      <c r="M68" s="65"/>
      <c r="N68" s="89"/>
      <c r="O68" s="89"/>
      <c r="P68" s="89"/>
      <c r="Q68" s="13"/>
    </row>
    <row r="69" ht="18.0" customHeight="1">
      <c r="A69" s="33"/>
      <c r="B69" s="104" t="s">
        <v>34</v>
      </c>
      <c r="C69" s="98"/>
      <c r="D69" s="99"/>
      <c r="E69" s="129">
        <f>DIVIDE('LTI Ltd.'!E69,'LTI Ltd.'!E87)</f>
        <v>0.007651078922</v>
      </c>
      <c r="F69" s="129">
        <f>DIVIDE('LTI Ltd.'!F69,'LTI Ltd.'!F87)</f>
        <v>0.007500080301</v>
      </c>
      <c r="G69" s="129">
        <f>DIVIDE('LTI Ltd.'!G69,'LTI Ltd.'!G87)</f>
        <v>0.006625223947</v>
      </c>
      <c r="H69" s="129">
        <f>DIVIDE('LTI Ltd.'!H69,'LTI Ltd.'!H87)</f>
        <v>0.01116283726</v>
      </c>
      <c r="I69" s="129">
        <f>DIVIDE('LTI Ltd.'!I69,'LTI Ltd.'!I87)</f>
        <v>0.009783565319</v>
      </c>
      <c r="J69" s="70"/>
      <c r="K69" s="31"/>
      <c r="L69" s="101"/>
      <c r="M69" s="65"/>
      <c r="N69" s="89"/>
      <c r="O69" s="89"/>
      <c r="P69" s="89"/>
      <c r="Q69" s="13"/>
    </row>
    <row r="70" ht="18.0" customHeight="1">
      <c r="A70" s="33"/>
      <c r="B70" s="104" t="s">
        <v>35</v>
      </c>
      <c r="C70" s="98"/>
      <c r="D70" s="99"/>
      <c r="E70" s="129">
        <f>DIVIDE('LTI Ltd.'!E70,'LTI Ltd.'!E87)</f>
        <v>0.01436569766</v>
      </c>
      <c r="F70" s="129">
        <f>DIVIDE('LTI Ltd.'!F70,'LTI Ltd.'!F87)</f>
        <v>0.02579256737</v>
      </c>
      <c r="G70" s="129">
        <f>DIVIDE('LTI Ltd.'!G70,'LTI Ltd.'!G87)</f>
        <v>0.001418831989</v>
      </c>
      <c r="H70" s="129">
        <f>DIVIDE('LTI Ltd.'!H70,'LTI Ltd.'!H87)</f>
        <v>0.02048355609</v>
      </c>
      <c r="I70" s="129">
        <f>DIVIDE('LTI Ltd.'!I70,'LTI Ltd.'!I87)</f>
        <v>0.02449736399</v>
      </c>
      <c r="J70" s="70"/>
      <c r="K70" s="31"/>
      <c r="L70" s="101"/>
      <c r="M70" s="65"/>
      <c r="N70" s="89"/>
      <c r="O70" s="89"/>
      <c r="P70" s="89"/>
      <c r="Q70" s="13"/>
    </row>
    <row r="71" ht="18.0" customHeight="1">
      <c r="A71" s="33"/>
      <c r="B71" s="102" t="s">
        <v>36</v>
      </c>
      <c r="C71" s="98"/>
      <c r="D71" s="99"/>
      <c r="E71" s="129">
        <f>DIVIDE('LTI Ltd.'!E71,'LTI Ltd.'!E87)</f>
        <v>0.03823546992</v>
      </c>
      <c r="F71" s="129">
        <f>DIVIDE('LTI Ltd.'!F71,'LTI Ltd.'!F87)</f>
        <v>0.02511804195</v>
      </c>
      <c r="G71" s="129">
        <f>DIVIDE('LTI Ltd.'!G71,'LTI Ltd.'!G87)</f>
        <v>0.02567123979</v>
      </c>
      <c r="H71" s="129">
        <f>DIVIDE('LTI Ltd.'!H71,'LTI Ltd.'!H87)</f>
        <v>0.004795514842</v>
      </c>
      <c r="I71" s="129">
        <f>DIVIDE('LTI Ltd.'!I71,'LTI Ltd.'!I87)</f>
        <v>0.004033050507</v>
      </c>
      <c r="J71" s="70"/>
      <c r="K71" s="31"/>
      <c r="L71" s="101"/>
      <c r="M71" s="65"/>
      <c r="N71" s="89"/>
      <c r="O71" s="89"/>
      <c r="P71" s="89"/>
      <c r="Q71" s="13"/>
    </row>
    <row r="72" ht="18.0" customHeight="1">
      <c r="A72" s="33"/>
      <c r="B72" s="102" t="s">
        <v>37</v>
      </c>
      <c r="C72" s="98"/>
      <c r="D72" s="99"/>
      <c r="E72" s="129">
        <f>DIVIDE('LTI Ltd.'!E72,'LTI Ltd.'!E87)</f>
        <v>0.01597959712</v>
      </c>
      <c r="F72" s="129">
        <f>DIVIDE('LTI Ltd.'!F72,'LTI Ltd.'!F87)</f>
        <v>0.01233417917</v>
      </c>
      <c r="G72" s="129">
        <f>DIVIDE('LTI Ltd.'!G72,'LTI Ltd.'!G87)</f>
        <v>0.008921807929</v>
      </c>
      <c r="H72" s="129">
        <f>DIVIDE('LTI Ltd.'!H72,'LTI Ltd.'!H87)</f>
        <v>0.00821945237</v>
      </c>
      <c r="I72" s="129">
        <f>DIVIDE('LTI Ltd.'!I72,'LTI Ltd.'!I87)</f>
        <v>0.008621499919</v>
      </c>
      <c r="J72" s="70"/>
      <c r="K72" s="31"/>
      <c r="L72" s="101"/>
      <c r="M72" s="65"/>
      <c r="N72" s="89"/>
      <c r="O72" s="89"/>
      <c r="P72" s="89"/>
      <c r="Q72" s="13"/>
    </row>
    <row r="73" ht="18.0" customHeight="1">
      <c r="A73" s="33"/>
      <c r="B73" s="102" t="s">
        <v>38</v>
      </c>
      <c r="C73" s="98"/>
      <c r="D73" s="99"/>
      <c r="E73" s="129">
        <f>DIVIDE('LTI Ltd.'!E73,'LTI Ltd.'!E87)</f>
        <v>0.02125963857</v>
      </c>
      <c r="F73" s="129">
        <f>DIVIDE('LTI Ltd.'!F73,'LTI Ltd.'!F87)</f>
        <v>0.01652587287</v>
      </c>
      <c r="G73" s="129">
        <f>DIVIDE('LTI Ltd.'!G73,'LTI Ltd.'!G87)</f>
        <v>0.01552298388</v>
      </c>
      <c r="H73" s="129">
        <f>DIVIDE('LTI Ltd.'!H73,'LTI Ltd.'!H87)</f>
        <v>0.01321519748</v>
      </c>
      <c r="I73" s="129">
        <f>DIVIDE('LTI Ltd.'!I73,'LTI Ltd.'!I87)</f>
        <v>0.01565370451</v>
      </c>
      <c r="J73" s="70"/>
      <c r="K73" s="31"/>
      <c r="L73" s="101"/>
      <c r="M73" s="65"/>
      <c r="N73" s="89"/>
      <c r="O73" s="89"/>
      <c r="P73" s="89"/>
      <c r="Q73" s="13"/>
    </row>
    <row r="74" ht="18.0" customHeight="1">
      <c r="A74" s="33"/>
      <c r="B74" s="105" t="s">
        <v>39</v>
      </c>
      <c r="C74" s="105"/>
      <c r="D74" s="78"/>
      <c r="E74" s="130">
        <f>DIVIDE('LTI Ltd.'!E74,'LTI Ltd.'!E87)</f>
        <v>0.2121381179</v>
      </c>
      <c r="F74" s="130">
        <f>DIVIDE('LTI Ltd.'!F74,'LTI Ltd.'!F87)</f>
        <v>0.2226094498</v>
      </c>
      <c r="G74" s="130">
        <f>DIVIDE('LTI Ltd.'!G74,'LTI Ltd.'!G87)</f>
        <v>0.2801832458</v>
      </c>
      <c r="H74" s="130">
        <f>DIVIDE('LTI Ltd.'!H74,'LTI Ltd.'!H87)</f>
        <v>0.2411172849</v>
      </c>
      <c r="I74" s="130">
        <f>DIVIDE('LTI Ltd.'!I74,'LTI Ltd.'!I87)</f>
        <v>0.2874573838</v>
      </c>
      <c r="J74" s="106"/>
      <c r="K74" s="80"/>
      <c r="L74" s="101"/>
      <c r="M74" s="65"/>
      <c r="N74" s="89"/>
      <c r="O74" s="89"/>
      <c r="P74" s="89"/>
      <c r="Q74" s="13"/>
    </row>
    <row r="75" ht="18.0" customHeight="1">
      <c r="A75" s="33"/>
      <c r="B75" s="97" t="s">
        <v>40</v>
      </c>
      <c r="C75" s="98"/>
      <c r="D75" s="99"/>
      <c r="F75" s="100"/>
      <c r="G75" s="100"/>
      <c r="H75" s="100"/>
      <c r="I75" s="100"/>
      <c r="J75" s="70"/>
      <c r="K75" s="31"/>
      <c r="L75" s="101"/>
      <c r="M75" s="65"/>
      <c r="N75" s="89"/>
      <c r="Q75" s="13"/>
    </row>
    <row r="76">
      <c r="A76" s="33"/>
      <c r="B76" s="102" t="s">
        <v>41</v>
      </c>
      <c r="C76" s="98"/>
      <c r="D76" s="99"/>
      <c r="E76" s="99"/>
      <c r="F76" s="99"/>
      <c r="G76" s="99"/>
      <c r="H76" s="99"/>
      <c r="I76" s="99"/>
      <c r="J76" s="70"/>
      <c r="K76" s="31"/>
      <c r="L76" s="26"/>
      <c r="M76" s="65"/>
      <c r="Q76" s="13"/>
    </row>
    <row r="77">
      <c r="A77" s="33"/>
      <c r="B77" s="107" t="s">
        <v>33</v>
      </c>
      <c r="C77" s="98"/>
      <c r="D77" s="74"/>
      <c r="E77" s="129">
        <f>DIVIDE('LTI Ltd.'!E77,'LTI Ltd.'!E87)</f>
        <v>0.2519277132</v>
      </c>
      <c r="F77" s="129">
        <f>DIVIDE('LTI Ltd.'!F77,'LTI Ltd.'!F87)</f>
        <v>0.279478367</v>
      </c>
      <c r="G77" s="129">
        <f>DIVIDE('LTI Ltd.'!G77,'LTI Ltd.'!G87)</f>
        <v>0.2667524379</v>
      </c>
      <c r="H77" s="129">
        <f>DIVIDE('LTI Ltd.'!H77,'LTI Ltd.'!H87)</f>
        <v>0.3632377234</v>
      </c>
      <c r="I77" s="129">
        <f>DIVIDE('LTI Ltd.'!I77,'LTI Ltd.'!I87)</f>
        <v>0.2680098776</v>
      </c>
      <c r="J77" s="70"/>
      <c r="K77" s="31"/>
      <c r="L77" s="26"/>
      <c r="M77" s="65"/>
      <c r="Q77" s="13"/>
    </row>
    <row r="78">
      <c r="A78" s="33"/>
      <c r="B78" s="107" t="s">
        <v>42</v>
      </c>
      <c r="C78" s="98"/>
      <c r="D78" s="74"/>
      <c r="E78" s="129">
        <f>DIVIDE('LTI Ltd.'!E78,'LTI Ltd.'!E87)</f>
        <v>0</v>
      </c>
      <c r="F78" s="129">
        <f>DIVIDE('LTI Ltd.'!F78,'LTI Ltd.'!F87)</f>
        <v>0.2777278129</v>
      </c>
      <c r="G78" s="129">
        <f>DIVIDE('LTI Ltd.'!G78,'LTI Ltd.'!G87)</f>
        <v>0.2617264059</v>
      </c>
      <c r="H78" s="129">
        <f>DIVIDE('LTI Ltd.'!H78,'LTI Ltd.'!H87)</f>
        <v>0.2026630625</v>
      </c>
      <c r="I78" s="129">
        <f>DIVIDE('LTI Ltd.'!I78,'LTI Ltd.'!I87)</f>
        <v>0.222475712</v>
      </c>
      <c r="J78" s="70"/>
      <c r="K78" s="31"/>
      <c r="L78" s="26"/>
      <c r="M78" s="65"/>
      <c r="Q78" s="13"/>
    </row>
    <row r="79">
      <c r="A79" s="33"/>
      <c r="B79" s="107" t="s">
        <v>43</v>
      </c>
      <c r="C79" s="98"/>
      <c r="D79" s="74"/>
      <c r="E79" s="129">
        <f>DIVIDE('LTI Ltd.'!E79,'LTI Ltd.'!E87)</f>
        <v>0.1632030923</v>
      </c>
      <c r="F79" s="129">
        <f>DIVIDE('LTI Ltd.'!F79,'LTI Ltd.'!F87)</f>
        <v>0.08752770372</v>
      </c>
      <c r="G79" s="129">
        <f>DIVIDE('LTI Ltd.'!G79,'LTI Ltd.'!G87)</f>
        <v>0.0499116236</v>
      </c>
      <c r="H79" s="129">
        <f>DIVIDE('LTI Ltd.'!H79,'LTI Ltd.'!H87)</f>
        <v>0.05305100866</v>
      </c>
      <c r="I79" s="129">
        <f>DIVIDE('LTI Ltd.'!I79,'LTI Ltd.'!I87)</f>
        <v>0.06932232789</v>
      </c>
      <c r="J79" s="70"/>
      <c r="K79" s="31"/>
      <c r="L79" s="26"/>
      <c r="M79" s="65"/>
      <c r="Q79" s="13"/>
    </row>
    <row r="80">
      <c r="A80" s="33"/>
      <c r="B80" s="107" t="s">
        <v>44</v>
      </c>
      <c r="C80" s="98"/>
      <c r="D80" s="74"/>
      <c r="E80" s="129">
        <f>DIVIDE('LTI Ltd.'!E80,'LTI Ltd.'!E87)</f>
        <v>0.04939329335</v>
      </c>
      <c r="F80" s="129">
        <f>DIVIDE('LTI Ltd.'!F80,'LTI Ltd.'!F87)</f>
        <v>0.03422413516</v>
      </c>
      <c r="G80" s="129">
        <f>DIVIDE('LTI Ltd.'!G80,'LTI Ltd.'!G87)</f>
        <v>0.04334651965</v>
      </c>
      <c r="H80" s="129">
        <f>DIVIDE('LTI Ltd.'!H80,'LTI Ltd.'!H87)</f>
        <v>0.04029634079</v>
      </c>
      <c r="I80" s="129">
        <f>DIVIDE('LTI Ltd.'!I80,'LTI Ltd.'!I87)</f>
        <v>0.02423248144</v>
      </c>
      <c r="J80" s="70"/>
      <c r="K80" s="31"/>
      <c r="L80" s="26"/>
      <c r="M80" s="65"/>
      <c r="Q80" s="13"/>
    </row>
    <row r="81">
      <c r="A81" s="33"/>
      <c r="B81" s="107" t="s">
        <v>45</v>
      </c>
      <c r="C81" s="98"/>
      <c r="D81" s="74"/>
      <c r="E81" s="129">
        <f>DIVIDE('LTI Ltd.'!E81,'LTI Ltd.'!E87)</f>
        <v>0.0003785690091</v>
      </c>
      <c r="F81" s="129">
        <f>DIVIDE('LTI Ltd.'!F81,'LTI Ltd.'!F87)</f>
        <v>0.0003693829698</v>
      </c>
      <c r="G81" s="129">
        <f>DIVIDE('LTI Ltd.'!G81,'LTI Ltd.'!G87)</f>
        <v>0.00131061599</v>
      </c>
      <c r="H81" s="74" t="s">
        <v>27</v>
      </c>
      <c r="I81" s="129">
        <f>DIVIDE('LTI Ltd.'!I81,'LTI Ltd.'!I87)</f>
        <v>0.03215332428</v>
      </c>
      <c r="J81" s="70"/>
      <c r="K81" s="31"/>
      <c r="L81" s="26"/>
      <c r="M81" s="65"/>
      <c r="Q81" s="13"/>
    </row>
    <row r="82">
      <c r="A82" s="33"/>
      <c r="B82" s="107" t="s">
        <v>46</v>
      </c>
      <c r="C82" s="98"/>
      <c r="D82" s="74"/>
      <c r="E82" s="129">
        <f>DIVIDE('LTI Ltd.'!E82,'LTI Ltd.'!E87)</f>
        <v>0.004682300903</v>
      </c>
      <c r="F82" s="129">
        <f>DIVIDE('LTI Ltd.'!F82,'LTI Ltd.'!F87)</f>
        <v>0.001011788135</v>
      </c>
      <c r="G82" s="129">
        <f>DIVIDE('LTI Ltd.'!G82,'LTI Ltd.'!G87)</f>
        <v>0.001971935984</v>
      </c>
      <c r="H82" s="129">
        <f>DIVIDE('LTI Ltd.'!H82,'LTI Ltd.'!H87)</f>
        <v>0.0003904490164</v>
      </c>
      <c r="I82" s="129">
        <f>DIVIDE('LTI Ltd.'!I82,'LTI Ltd.'!I87)</f>
        <v>0.0002477933574</v>
      </c>
      <c r="J82" s="70"/>
      <c r="K82" s="31"/>
      <c r="L82" s="26"/>
      <c r="M82" s="65"/>
      <c r="Q82" s="13"/>
    </row>
    <row r="83">
      <c r="A83" s="33"/>
      <c r="B83" s="107" t="s">
        <v>47</v>
      </c>
      <c r="C83" s="98"/>
      <c r="D83" s="74"/>
      <c r="E83" s="129">
        <f>DIVIDE('LTI Ltd.'!E83,'LTI Ltd.'!E87)</f>
        <v>0.03407121082</v>
      </c>
      <c r="F83" s="129">
        <f>DIVIDE('LTI Ltd.'!F83,'LTI Ltd.'!F87)</f>
        <v>0.02680435551</v>
      </c>
      <c r="G83" s="129">
        <f>DIVIDE('LTI Ltd.'!G83,'LTI Ltd.'!G87)</f>
        <v>0.01893779985</v>
      </c>
      <c r="H83" s="129">
        <f>DIVIDE('LTI Ltd.'!H83,'LTI Ltd.'!H87)</f>
        <v>0.02093407419</v>
      </c>
      <c r="I83" s="129">
        <f>DIVIDE('LTI Ltd.'!I83,'LTI Ltd.'!I87)</f>
        <v>0.02368562713</v>
      </c>
      <c r="J83" s="70"/>
      <c r="K83" s="31"/>
      <c r="L83" s="26"/>
      <c r="M83" s="85"/>
      <c r="Q83" s="13"/>
    </row>
    <row r="84">
      <c r="A84" s="33"/>
      <c r="B84" s="102" t="s">
        <v>48</v>
      </c>
      <c r="C84" s="98"/>
      <c r="D84" s="74"/>
      <c r="E84" s="129"/>
      <c r="F84" s="129"/>
      <c r="G84" s="129"/>
      <c r="H84" s="129"/>
      <c r="I84" s="129"/>
      <c r="J84" s="70"/>
      <c r="K84" s="31"/>
      <c r="L84" s="26"/>
      <c r="M84" s="85"/>
      <c r="Q84" s="13"/>
    </row>
    <row r="85">
      <c r="A85" s="33"/>
      <c r="B85" s="102" t="s">
        <v>49</v>
      </c>
      <c r="C85" s="98"/>
      <c r="D85" s="74"/>
      <c r="E85" s="129">
        <f>DIVIDE('LTI Ltd.'!E85,'LTI Ltd.'!E87)</f>
        <v>0.01970551316</v>
      </c>
      <c r="F85" s="129">
        <f>DIVIDE('LTI Ltd.'!F85,'LTI Ltd.'!F87)</f>
        <v>0.06965278001</v>
      </c>
      <c r="G85" s="129">
        <f>DIVIDE('LTI Ltd.'!G85,'LTI Ltd.'!G87)</f>
        <v>0.07578727139</v>
      </c>
      <c r="H85" s="129">
        <f>DIVIDE('LTI Ltd.'!H85,'LTI Ltd.'!H87)</f>
        <v>0.07831005657</v>
      </c>
      <c r="I85" s="129">
        <f>DIVIDE('LTI Ltd.'!I85,'LTI Ltd.'!I87)</f>
        <v>0.07241547256</v>
      </c>
      <c r="J85" s="70"/>
      <c r="K85" s="31"/>
      <c r="L85" s="26"/>
      <c r="M85" s="85"/>
      <c r="Q85" s="13"/>
    </row>
    <row r="86">
      <c r="A86" s="33"/>
      <c r="B86" s="105" t="s">
        <v>50</v>
      </c>
      <c r="C86" s="108"/>
      <c r="D86" s="78"/>
      <c r="E86" s="138">
        <f>DIVIDE('LTI Ltd.'!E86,'LTI Ltd.'!E87)</f>
        <v>0.7878618821</v>
      </c>
      <c r="F86" s="138">
        <f>DIVIDE('LTI Ltd.'!F86,'LTI Ltd.'!F87)</f>
        <v>0.7773905502</v>
      </c>
      <c r="G86" s="138">
        <f>DIVIDE('LTI Ltd.'!G86,'LTI Ltd.'!G87)</f>
        <v>0.7198167542</v>
      </c>
      <c r="H86" s="138">
        <f>DIVIDE('LTI Ltd.'!H86,'LTI Ltd.'!H87)</f>
        <v>0.7588827151</v>
      </c>
      <c r="I86" s="138">
        <f>DIVIDE('LTI Ltd.'!I86,'LTI Ltd.'!I87)</f>
        <v>0.7125426162</v>
      </c>
      <c r="J86" s="79"/>
      <c r="K86" s="80"/>
      <c r="L86" s="26"/>
      <c r="M86" s="85"/>
      <c r="Q86" s="13"/>
    </row>
    <row r="87">
      <c r="A87" s="33"/>
      <c r="B87" s="105" t="s">
        <v>51</v>
      </c>
      <c r="C87" s="108"/>
      <c r="D87" s="130"/>
      <c r="E87" s="139">
        <f>DIVIDE('LTI Ltd.'!E87,'LTI Ltd.'!E87)</f>
        <v>1</v>
      </c>
      <c r="F87" s="130">
        <f>DIVIDE('LTI Ltd.'!F87,'LTI Ltd.'!F87)</f>
        <v>1</v>
      </c>
      <c r="G87" s="130">
        <f>DIVIDE('LTI Ltd.'!G87,'LTI Ltd.'!G87)</f>
        <v>1</v>
      </c>
      <c r="H87" s="130">
        <f>DIVIDE('LTI Ltd.'!H87,'LTI Ltd.'!H87)</f>
        <v>1</v>
      </c>
      <c r="I87" s="130">
        <f>DIVIDE('LTI Ltd.'!I87,'LTI Ltd.'!I87)</f>
        <v>1</v>
      </c>
      <c r="J87" s="79"/>
      <c r="K87" s="80"/>
      <c r="L87" s="26"/>
      <c r="M87" s="85"/>
      <c r="Q87" s="13"/>
    </row>
    <row r="88">
      <c r="A88" s="33"/>
      <c r="B88" s="97" t="s">
        <v>52</v>
      </c>
      <c r="C88" s="98"/>
      <c r="D88" s="99"/>
      <c r="E88" s="99"/>
      <c r="F88" s="100"/>
      <c r="G88" s="100"/>
      <c r="H88" s="100"/>
      <c r="I88" s="100"/>
      <c r="J88" s="70"/>
      <c r="K88" s="31"/>
      <c r="L88" s="26"/>
      <c r="M88" s="85"/>
      <c r="Q88" s="13"/>
    </row>
    <row r="89">
      <c r="A89" s="33"/>
      <c r="B89" s="110" t="s">
        <v>53</v>
      </c>
      <c r="C89" s="111"/>
      <c r="D89" s="74"/>
      <c r="E89" s="74"/>
      <c r="F89" s="86"/>
      <c r="G89" s="86"/>
      <c r="H89" s="86"/>
      <c r="I89" s="100"/>
      <c r="J89" s="70"/>
      <c r="K89" s="31"/>
      <c r="L89" s="26"/>
      <c r="M89" s="85"/>
      <c r="Q89" s="13"/>
    </row>
    <row r="90">
      <c r="A90" s="33"/>
      <c r="B90" s="112" t="s">
        <v>54</v>
      </c>
      <c r="C90" s="111"/>
      <c r="D90" s="74"/>
      <c r="E90" s="129">
        <f>DIVIDE('LTI Ltd.'!E90,'LTI Ltd.'!E87)</f>
        <v>0.003427045767</v>
      </c>
      <c r="F90" s="129">
        <f>DIVIDE('LTI Ltd.'!F90,'LTI Ltd.'!F87)</f>
        <v>0.002794462467</v>
      </c>
      <c r="G90" s="129">
        <f>DIVIDE('LTI Ltd.'!G90,'LTI Ltd.'!G87)</f>
        <v>0.002092175983</v>
      </c>
      <c r="H90" s="129">
        <f>DIVIDE('LTI Ltd.'!H90,'LTI Ltd.'!H87)</f>
        <v>0.001752014817</v>
      </c>
      <c r="I90" s="129">
        <f>DIVIDE('LTI Ltd.'!I90,'LTI Ltd.'!I87)</f>
        <v>0.001495304743</v>
      </c>
      <c r="J90" s="70"/>
      <c r="K90" s="31"/>
      <c r="L90" s="26"/>
      <c r="M90" s="85"/>
      <c r="Q90" s="13"/>
    </row>
    <row r="91">
      <c r="A91" s="33"/>
      <c r="B91" s="112" t="s">
        <v>55</v>
      </c>
      <c r="C91" s="111"/>
      <c r="D91" s="74"/>
      <c r="E91" s="129">
        <f>DIVIDE('LTI Ltd.'!E91,'LTI Ltd.'!E87)</f>
        <v>0.7374922792</v>
      </c>
      <c r="F91" s="129">
        <f>DIVIDE('LTI Ltd.'!F91,'LTI Ltd.'!F87)</f>
        <v>0.7541997238</v>
      </c>
      <c r="G91" s="129">
        <f>DIVIDE('LTI Ltd.'!G91,'LTI Ltd.'!G87)</f>
        <v>0.626618731</v>
      </c>
      <c r="H91" s="129">
        <f>DIVIDE('LTI Ltd.'!H91,'LTI Ltd.'!H87)</f>
        <v>0.6932272113</v>
      </c>
      <c r="I91" s="129">
        <f>DIVIDE('LTI Ltd.'!I91,'LTI Ltd.'!I87)</f>
        <v>0.7164987653</v>
      </c>
      <c r="J91" s="70"/>
      <c r="K91" s="31"/>
      <c r="L91" s="26"/>
      <c r="M91" s="85"/>
      <c r="Q91" s="13"/>
    </row>
    <row r="92">
      <c r="A92" s="33"/>
      <c r="B92" s="113" t="s">
        <v>56</v>
      </c>
      <c r="C92" s="114"/>
      <c r="D92" s="78"/>
      <c r="E92" s="130">
        <f>DIVIDE('LTI Ltd.'!E92,'LTI Ltd.'!E87)</f>
        <v>0.740919325</v>
      </c>
      <c r="F92" s="130">
        <f>DIVIDE('LTI Ltd.'!F92,'LTI Ltd.'!F87)</f>
        <v>0.7569941862</v>
      </c>
      <c r="G92" s="130">
        <f>DIVIDE('LTI Ltd.'!G92,'LTI Ltd.'!G87)</f>
        <v>0.628710907</v>
      </c>
      <c r="H92" s="130">
        <f>DIVIDE('LTI Ltd.'!H92,'LTI Ltd.'!H87)</f>
        <v>0.6949792261</v>
      </c>
      <c r="I92" s="130">
        <f>DIVIDE('LTI Ltd.'!I92,'LTI Ltd.'!I87)</f>
        <v>0.71799407</v>
      </c>
      <c r="J92" s="79"/>
      <c r="K92" s="80"/>
      <c r="L92" s="26"/>
      <c r="M92" s="85"/>
      <c r="Q92" s="13"/>
    </row>
    <row r="93">
      <c r="A93" s="33"/>
      <c r="B93" s="110" t="s">
        <v>57</v>
      </c>
      <c r="C93" s="111"/>
      <c r="D93" s="74"/>
      <c r="E93" s="74"/>
      <c r="F93" s="86"/>
      <c r="G93" s="86"/>
      <c r="H93" s="86"/>
      <c r="I93" s="86"/>
      <c r="J93" s="70"/>
      <c r="K93" s="31"/>
      <c r="L93" s="26"/>
      <c r="M93" s="85"/>
      <c r="Q93" s="13"/>
    </row>
    <row r="94">
      <c r="A94" s="33"/>
      <c r="B94" s="110" t="s">
        <v>58</v>
      </c>
      <c r="C94" s="111"/>
      <c r="D94" s="74"/>
      <c r="E94" s="74"/>
      <c r="F94" s="86"/>
      <c r="G94" s="86"/>
      <c r="H94" s="86"/>
      <c r="I94" s="86"/>
      <c r="J94" s="70"/>
      <c r="K94" s="31"/>
      <c r="L94" s="26"/>
      <c r="M94" s="85"/>
      <c r="Q94" s="13"/>
    </row>
    <row r="95">
      <c r="A95" s="33"/>
      <c r="B95" s="112" t="s">
        <v>59</v>
      </c>
      <c r="C95" s="111"/>
      <c r="D95" s="74"/>
      <c r="E95" s="129">
        <f>DIVIDE('LTI Ltd.'!E95,'LTI Ltd.'!E87)</f>
        <v>0.004064635677</v>
      </c>
      <c r="F95" s="129">
        <f>DIVIDE('LTI Ltd.'!F95,'LTI Ltd.'!F87)</f>
        <v>0.0005460443902</v>
      </c>
      <c r="G95" s="129">
        <f>DIVIDE('LTI Ltd.'!G95,'LTI Ltd.'!G87)</f>
        <v>0.02987963976</v>
      </c>
      <c r="H95" s="129">
        <f>DIVIDE('LTI Ltd.'!H95,'LTI Ltd.'!H87)</f>
        <v>0.003393902988</v>
      </c>
      <c r="I95" s="129">
        <f>DIVIDE('LTI Ltd.'!I95,'LTI Ltd.'!I87)</f>
        <v>0.001136431605</v>
      </c>
      <c r="J95" s="70"/>
      <c r="K95" s="31"/>
      <c r="L95" s="26"/>
      <c r="M95" s="85"/>
      <c r="Q95" s="13"/>
    </row>
    <row r="96">
      <c r="A96" s="33"/>
      <c r="B96" s="112" t="s">
        <v>60</v>
      </c>
      <c r="C96" s="111"/>
      <c r="D96" s="74"/>
      <c r="E96" s="74" t="s">
        <v>27</v>
      </c>
      <c r="F96" s="74" t="s">
        <v>27</v>
      </c>
      <c r="G96" s="129">
        <f>DIVIDE('LTI Ltd.'!G96,'LTI Ltd.'!G87)</f>
        <v>0.08684935131</v>
      </c>
      <c r="H96" s="129">
        <f>DIVIDE('LTI Ltd.'!H96,'LTI Ltd.'!H87)</f>
        <v>0.06091004655</v>
      </c>
      <c r="I96" s="129">
        <f>DIVIDE('LTI Ltd.'!I96,'LTI Ltd.'!I87)</f>
        <v>0.05383951535</v>
      </c>
      <c r="J96" s="70"/>
      <c r="K96" s="31"/>
      <c r="L96" s="26"/>
      <c r="M96" s="85"/>
      <c r="Q96" s="13"/>
    </row>
    <row r="97">
      <c r="A97" s="33"/>
      <c r="B97" s="112" t="s">
        <v>61</v>
      </c>
      <c r="C97" s="111"/>
      <c r="D97" s="74"/>
      <c r="E97" s="74" t="s">
        <v>27</v>
      </c>
      <c r="F97" s="74" t="s">
        <v>27</v>
      </c>
      <c r="G97" s="74" t="s">
        <v>27</v>
      </c>
      <c r="H97" s="129">
        <f>DIVIDE('LTI Ltd.'!H97,'LTI Ltd.'!H87)</f>
        <v>0.004795514842</v>
      </c>
      <c r="I97" s="74" t="s">
        <v>27</v>
      </c>
      <c r="J97" s="70"/>
      <c r="K97" s="31"/>
      <c r="L97" s="26"/>
      <c r="M97" s="85"/>
      <c r="Q97" s="13"/>
    </row>
    <row r="98">
      <c r="A98" s="33"/>
      <c r="B98" s="112" t="s">
        <v>62</v>
      </c>
      <c r="C98" s="111"/>
      <c r="D98" s="74"/>
      <c r="E98" s="129">
        <f>DIVIDE('LTI Ltd.'!E98,'LTI Ltd.'!E87)</f>
        <v>0.005578911714</v>
      </c>
      <c r="F98" s="129">
        <f>DIVIDE('LTI Ltd.'!F98,'LTI Ltd.'!F87)</f>
        <v>0.004641377317</v>
      </c>
      <c r="G98" s="129">
        <f>DIVIDE('LTI Ltd.'!G98,'LTI Ltd.'!G87)</f>
        <v>0.003907799969</v>
      </c>
      <c r="H98" s="129">
        <f>DIVIDE('LTI Ltd.'!H98,'LTI Ltd.'!H87)</f>
        <v>0.003604144766</v>
      </c>
      <c r="I98" s="129">
        <f>DIVIDE('LTI Ltd.'!I98,'LTI Ltd.'!I87)</f>
        <v>0.003358027223</v>
      </c>
      <c r="J98" s="70"/>
      <c r="K98" s="31"/>
      <c r="L98" s="26"/>
      <c r="M98" s="85"/>
      <c r="Q98" s="13"/>
    </row>
    <row r="99">
      <c r="A99" s="33"/>
      <c r="B99" s="115" t="s">
        <v>63</v>
      </c>
      <c r="C99" s="116"/>
      <c r="D99" s="117"/>
      <c r="E99" s="130">
        <f>DIVIDE('LTI Ltd.'!E99,'LTI Ltd.'!E87)</f>
        <v>0.009643547391</v>
      </c>
      <c r="F99" s="130">
        <f>DIVIDE('LTI Ltd.'!F99,'LTI Ltd.'!F87)</f>
        <v>0.005187421707</v>
      </c>
      <c r="G99" s="130">
        <f>DIVIDE('LTI Ltd.'!G99,'LTI Ltd.'!G87)</f>
        <v>0.120636791</v>
      </c>
      <c r="H99" s="130">
        <f>DIVIDE('LTI Ltd.'!H99,'LTI Ltd.'!H87)</f>
        <v>0.07270360915</v>
      </c>
      <c r="I99" s="130">
        <f>DIVIDE('LTI Ltd.'!I99,'LTI Ltd.'!I87)</f>
        <v>0.05833397418</v>
      </c>
      <c r="J99" s="140"/>
      <c r="K99" s="118"/>
      <c r="L99" s="26"/>
      <c r="M99" s="85"/>
      <c r="Q99" s="13"/>
    </row>
    <row r="100">
      <c r="A100" s="33"/>
      <c r="B100" s="110" t="s">
        <v>64</v>
      </c>
      <c r="C100" s="111"/>
      <c r="D100" s="74"/>
      <c r="E100" s="74"/>
      <c r="F100" s="86"/>
      <c r="G100" s="86"/>
      <c r="H100" s="86"/>
      <c r="I100" s="86"/>
      <c r="J100" s="70"/>
      <c r="K100" s="31"/>
      <c r="L100" s="26"/>
      <c r="M100" s="85"/>
      <c r="Q100" s="13"/>
    </row>
    <row r="101">
      <c r="A101" s="33"/>
      <c r="B101" s="112" t="s">
        <v>59</v>
      </c>
      <c r="C101" s="111"/>
      <c r="D101" s="74"/>
      <c r="E101" s="74"/>
      <c r="F101" s="86"/>
      <c r="G101" s="86"/>
      <c r="H101" s="86"/>
      <c r="I101" s="86"/>
      <c r="J101" s="70"/>
      <c r="K101" s="31"/>
      <c r="L101" s="26"/>
      <c r="M101" s="85"/>
      <c r="Q101" s="13"/>
    </row>
    <row r="102">
      <c r="A102" s="33"/>
      <c r="B102" s="119" t="s">
        <v>65</v>
      </c>
      <c r="C102" s="111"/>
      <c r="D102" s="74"/>
      <c r="E102" s="74"/>
      <c r="F102" s="74"/>
      <c r="G102" s="86"/>
      <c r="H102" s="86"/>
      <c r="I102" s="86"/>
      <c r="J102" s="70"/>
      <c r="K102" s="31"/>
      <c r="L102" s="26"/>
      <c r="M102" s="85"/>
      <c r="Q102" s="13"/>
    </row>
    <row r="103">
      <c r="A103" s="33"/>
      <c r="B103" s="120" t="s">
        <v>66</v>
      </c>
      <c r="C103" s="111"/>
      <c r="D103" s="74"/>
      <c r="E103" s="74" t="s">
        <v>27</v>
      </c>
      <c r="F103" s="129">
        <f>DIVIDE('LTI Ltd.'!F103,'LTI Ltd.'!E87)</f>
        <v>0.00005977405408</v>
      </c>
      <c r="G103" s="129">
        <f>DIVIDE('LTI Ltd.'!G103,'LTI Ltd.'!F87)</f>
        <v>0.001268750201</v>
      </c>
      <c r="H103" s="129">
        <f>DIVIDE('LTI Ltd.'!H103,'LTI Ltd.'!G87)</f>
        <v>0.0009859679921</v>
      </c>
      <c r="I103" s="129">
        <f>DIVIDE('LTI Ltd.'!I103,'LTI Ltd.'!H87)</f>
        <v>0.000750863493</v>
      </c>
      <c r="J103" s="70"/>
      <c r="K103" s="31"/>
      <c r="L103" s="26"/>
      <c r="M103" s="85"/>
      <c r="Q103" s="13"/>
    </row>
    <row r="104">
      <c r="A104" s="33"/>
      <c r="B104" s="120" t="s">
        <v>67</v>
      </c>
      <c r="C104" s="111"/>
      <c r="D104" s="74"/>
      <c r="E104" s="129">
        <f>DIVIDE('LTI Ltd.'!E104,'LTI Ltd.'!E87)</f>
        <v>0.07196796111</v>
      </c>
      <c r="F104" s="129">
        <f>DIVIDE('LTI Ltd.'!F104,'LTI Ltd.'!F87)</f>
        <v>0.07162817589</v>
      </c>
      <c r="G104" s="129">
        <f>DIVIDE('LTI Ltd.'!G104,'LTI Ltd.'!G87)</f>
        <v>0.08131831135</v>
      </c>
      <c r="H104" s="129">
        <f>DIVIDE('LTI Ltd.'!H104,'LTI Ltd.'!H87)</f>
        <v>0.07931120789</v>
      </c>
      <c r="I104" s="129">
        <f>DIVIDE('LTI Ltd.'!I104,'LTI Ltd.'!I87)</f>
        <v>0.06745960541</v>
      </c>
      <c r="J104" s="70"/>
      <c r="K104" s="31"/>
      <c r="L104" s="26"/>
      <c r="M104" s="85"/>
      <c r="Q104" s="13"/>
    </row>
    <row r="105">
      <c r="A105" s="33"/>
      <c r="B105" s="119" t="s">
        <v>68</v>
      </c>
      <c r="C105" s="111"/>
      <c r="D105" s="74"/>
      <c r="E105" s="129">
        <f>DIVIDE('LTI Ltd.'!E105,'LTI Ltd.'!E87)</f>
        <v>0.1111000418</v>
      </c>
      <c r="F105" s="129">
        <f>DIVIDE('LTI Ltd.'!F105,'LTI Ltd.'!F87)</f>
        <v>0.09250634375</v>
      </c>
      <c r="G105" s="129">
        <f>DIVIDE('LTI Ltd.'!G105,'LTI Ltd.'!G87)</f>
        <v>0.07852874337</v>
      </c>
      <c r="H105" s="129">
        <f>DIVIDE('LTI Ltd.'!H105,'LTI Ltd.'!H87)</f>
        <v>0.06246183111</v>
      </c>
      <c r="I105" s="129">
        <f>DIVIDE('LTI Ltd.'!I105,'LTI Ltd.'!I87)</f>
        <v>0.07145847752</v>
      </c>
      <c r="J105" s="70"/>
      <c r="K105" s="31"/>
      <c r="L105" s="26"/>
      <c r="M105" s="85"/>
      <c r="Q105" s="13"/>
    </row>
    <row r="106">
      <c r="A106" s="33"/>
      <c r="B106" s="119" t="s">
        <v>69</v>
      </c>
      <c r="C106" s="111"/>
      <c r="D106" s="74"/>
      <c r="E106" s="129"/>
      <c r="F106" s="129"/>
      <c r="G106" s="129"/>
      <c r="H106" s="129"/>
      <c r="I106" s="129"/>
      <c r="J106" s="70"/>
      <c r="K106" s="31"/>
      <c r="L106" s="26"/>
      <c r="M106" s="85"/>
      <c r="Q106" s="13"/>
    </row>
    <row r="107">
      <c r="A107" s="33"/>
      <c r="B107" s="112" t="s">
        <v>70</v>
      </c>
      <c r="C107" s="111"/>
      <c r="D107" s="74"/>
      <c r="E107" s="129">
        <f>DIVIDE('LTI Ltd.'!E107,'LTI Ltd.'!E87)</f>
        <v>0.0286317719</v>
      </c>
      <c r="F107" s="129">
        <f>DIVIDE('LTI Ltd.'!F107,'LTI Ltd.'!F87)</f>
        <v>0.03730767995</v>
      </c>
      <c r="G107" s="129">
        <f>DIVIDE('LTI Ltd.'!G107,'LTI Ltd.'!G87)</f>
        <v>0.04493368764</v>
      </c>
      <c r="H107" s="129">
        <f>DIVIDE('LTI Ltd.'!H107,'LTI Ltd.'!H87)</f>
        <v>0.04342994444</v>
      </c>
      <c r="I107" s="129">
        <f>DIVIDE('LTI Ltd.'!I107,'LTI Ltd.'!I87)</f>
        <v>0.04166346244</v>
      </c>
      <c r="J107" s="70"/>
      <c r="K107" s="31"/>
      <c r="L107" s="26"/>
      <c r="M107" s="85"/>
      <c r="Q107" s="13"/>
    </row>
    <row r="108">
      <c r="A108" s="33"/>
      <c r="B108" s="112" t="s">
        <v>71</v>
      </c>
      <c r="C108" s="111"/>
      <c r="D108" s="74"/>
      <c r="E108" s="129">
        <f>DIVIDE('LTI Ltd.'!E108,'LTI Ltd.'!E87)</f>
        <v>0.03508736974</v>
      </c>
      <c r="F108" s="129">
        <f>DIVIDE('LTI Ltd.'!F108,'LTI Ltd.'!F87)</f>
        <v>0.03239328044</v>
      </c>
      <c r="G108" s="129">
        <f>DIVIDE('LTI Ltd.'!G108,'LTI Ltd.'!G87)</f>
        <v>0.02983154376</v>
      </c>
      <c r="H108" s="129">
        <f>DIVIDE('LTI Ltd.'!H108,'LTI Ltd.'!H87)</f>
        <v>0.03372878811</v>
      </c>
      <c r="I108" s="129">
        <f>DIVIDE('LTI Ltd.'!I108,'LTI Ltd.'!I87)</f>
        <v>0.0302478788</v>
      </c>
      <c r="J108" s="70"/>
      <c r="K108" s="31"/>
      <c r="L108" s="26"/>
      <c r="M108" s="85"/>
      <c r="Q108" s="13"/>
    </row>
    <row r="109">
      <c r="A109" s="33"/>
      <c r="B109" s="112" t="s">
        <v>72</v>
      </c>
      <c r="C109" s="111"/>
      <c r="D109" s="74"/>
      <c r="E109" s="129">
        <f>DIVIDE('LTI Ltd.'!E109,'LTI Ltd.'!E87)</f>
        <v>0.002649983064</v>
      </c>
      <c r="F109" s="129">
        <f>DIVIDE('LTI Ltd.'!F109,'LTI Ltd.'!F87)</f>
        <v>0.003934731635</v>
      </c>
      <c r="G109" s="129">
        <f>DIVIDE('LTI Ltd.'!G109,'LTI Ltd.'!G87)</f>
        <v>0.000877751993</v>
      </c>
      <c r="H109" s="129">
        <f>DIVIDE('LTI Ltd.'!H109,'LTI Ltd.'!H87)</f>
        <v>0.00111127797</v>
      </c>
      <c r="I109" s="129">
        <f>DIVIDE('LTI Ltd.'!I109,'LTI Ltd.'!I87)</f>
        <v>0.003212769048</v>
      </c>
      <c r="J109" s="70"/>
      <c r="K109" s="31"/>
      <c r="L109" s="26"/>
      <c r="M109" s="85"/>
      <c r="Q109" s="13"/>
    </row>
    <row r="110">
      <c r="A110" s="33"/>
      <c r="B110" s="115" t="s">
        <v>73</v>
      </c>
      <c r="C110" s="116"/>
      <c r="D110" s="117"/>
      <c r="E110" s="130">
        <f>DIVIDE('LTI Ltd.'!E110,'LTI Ltd.'!E87)</f>
        <v>0.2494371277</v>
      </c>
      <c r="F110" s="130">
        <f>DIVIDE('LTI Ltd.'!F110,'LTI Ltd.'!F87)</f>
        <v>0.2378183921</v>
      </c>
      <c r="G110" s="130">
        <f>DIVIDE('LTI Ltd.'!G110,'LTI Ltd.'!G87)</f>
        <v>0.250652302</v>
      </c>
      <c r="H110" s="130">
        <f>DIVIDE('LTI Ltd.'!H110,'LTI Ltd.'!H87)</f>
        <v>0.2323171647</v>
      </c>
      <c r="I110" s="130">
        <f>DIVIDE('LTI Ltd.'!I110,'LTI Ltd.'!I87)</f>
        <v>0.2236719558</v>
      </c>
      <c r="J110" s="118"/>
      <c r="K110" s="118"/>
      <c r="L110" s="26"/>
      <c r="M110" s="85"/>
      <c r="Q110" s="13"/>
    </row>
    <row r="111">
      <c r="A111" s="33"/>
      <c r="B111" s="115" t="s">
        <v>74</v>
      </c>
      <c r="C111" s="116"/>
      <c r="D111" s="117"/>
      <c r="E111" s="130">
        <f>DIVIDE('LTI Ltd.'!E111,'LTI Ltd.'!E87)</f>
        <v>0.259080675</v>
      </c>
      <c r="F111" s="130">
        <f>DIVIDE('LTI Ltd.'!F111,'LTI Ltd.'!F87)</f>
        <v>0.2430058138</v>
      </c>
      <c r="G111" s="130">
        <f>DIVIDE('LTI Ltd.'!G111,'LTI Ltd.'!G87)</f>
        <v>0.371289093</v>
      </c>
      <c r="H111" s="130">
        <f>DIVIDE('LTI Ltd.'!H111,'LTI Ltd.'!H87)</f>
        <v>0.3050207739</v>
      </c>
      <c r="I111" s="130">
        <f>DIVIDE('LTI Ltd.'!I111,'LTI Ltd.'!I87)</f>
        <v>0.28200593</v>
      </c>
      <c r="J111" s="118"/>
      <c r="K111" s="118"/>
      <c r="L111" s="26"/>
      <c r="M111" s="85"/>
      <c r="Q111" s="13"/>
    </row>
    <row r="112">
      <c r="A112" s="33"/>
      <c r="B112" s="121" t="s">
        <v>75</v>
      </c>
      <c r="C112" s="122"/>
      <c r="D112" s="117"/>
      <c r="E112" s="130">
        <f>DIVIDE('LTI Ltd.'!E112,'LTI Ltd.'!E87)</f>
        <v>1</v>
      </c>
      <c r="F112" s="130">
        <f>DIVIDE('LTI Ltd.'!F112,'LTI Ltd.'!F87)</f>
        <v>1</v>
      </c>
      <c r="G112" s="130">
        <f>DIVIDE('LTI Ltd.'!G112,'LTI Ltd.'!G87)</f>
        <v>1</v>
      </c>
      <c r="H112" s="130">
        <f>DIVIDE('LTI Ltd.'!H112,'LTI Ltd.'!H87)</f>
        <v>1</v>
      </c>
      <c r="I112" s="130">
        <f>DIVIDE('LTI Ltd.'!I112,'LTI Ltd.'!I87)</f>
        <v>1</v>
      </c>
      <c r="J112" s="118"/>
      <c r="K112" s="118"/>
      <c r="L112" s="26"/>
      <c r="M112" s="85"/>
      <c r="Q112" s="13"/>
    </row>
    <row r="113" ht="23.25" customHeight="1">
      <c r="A113" s="33"/>
      <c r="B113" s="123" t="s">
        <v>76</v>
      </c>
      <c r="L113" s="13"/>
      <c r="M113" s="71"/>
      <c r="N113" s="71"/>
      <c r="O113" s="71"/>
      <c r="P113" s="71"/>
      <c r="Q113" s="13"/>
    </row>
    <row r="114" ht="17.25" customHeight="1">
      <c r="A114" s="3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3"/>
      <c r="M114" s="71"/>
      <c r="N114" s="71"/>
      <c r="O114" s="71"/>
      <c r="P114" s="71"/>
      <c r="Q114" s="13"/>
    </row>
    <row r="115" ht="18.75" customHeight="1">
      <c r="A115" s="33"/>
      <c r="B115" s="124"/>
      <c r="C115" s="124"/>
      <c r="D115" s="125"/>
      <c r="F115" s="126"/>
      <c r="G115" s="126"/>
      <c r="H115" s="126"/>
      <c r="I115" s="126"/>
      <c r="J115" s="70"/>
      <c r="K115" s="31"/>
      <c r="L115" s="13"/>
      <c r="M115" s="71"/>
      <c r="N115" s="20"/>
      <c r="Q115" s="13"/>
    </row>
    <row r="116" ht="18.75" customHeight="1">
      <c r="A116" s="33"/>
      <c r="B116" s="124"/>
      <c r="C116" s="124"/>
      <c r="D116" s="125"/>
      <c r="E116" s="125"/>
      <c r="F116" s="126"/>
      <c r="G116" s="126"/>
      <c r="H116" s="126"/>
      <c r="I116" s="126"/>
      <c r="J116" s="70"/>
      <c r="K116" s="31"/>
      <c r="L116" s="13"/>
      <c r="M116" s="65"/>
      <c r="N116" s="20"/>
      <c r="Q116" s="13"/>
    </row>
    <row r="117" ht="18.75" customHeight="1">
      <c r="A117" s="33"/>
      <c r="B117" s="124"/>
      <c r="C117" s="124"/>
      <c r="D117" s="125"/>
      <c r="E117" s="125"/>
      <c r="F117" s="126"/>
      <c r="G117" s="126"/>
      <c r="H117" s="126"/>
      <c r="I117" s="126"/>
      <c r="J117" s="70"/>
      <c r="K117" s="31"/>
      <c r="L117" s="13"/>
      <c r="M117" s="65"/>
      <c r="N117" s="89"/>
      <c r="Q117" s="13"/>
    </row>
    <row r="118" ht="18.75" customHeight="1">
      <c r="A118" s="33"/>
      <c r="B118" s="124"/>
      <c r="C118" s="124"/>
      <c r="D118" s="125"/>
      <c r="E118" s="125"/>
      <c r="F118" s="126"/>
      <c r="G118" s="126"/>
      <c r="H118" s="126"/>
      <c r="I118" s="126"/>
      <c r="J118" s="70"/>
      <c r="K118" s="31"/>
      <c r="L118" s="13"/>
      <c r="M118" s="65"/>
      <c r="Q118" s="13"/>
    </row>
    <row r="119" ht="18.0" customHeight="1">
      <c r="A119" s="33"/>
      <c r="B119" s="124"/>
      <c r="C119" s="124"/>
      <c r="D119" s="125"/>
      <c r="E119" s="125"/>
      <c r="F119" s="126"/>
      <c r="G119" s="126"/>
      <c r="H119" s="126"/>
      <c r="I119" s="126"/>
      <c r="J119" s="70"/>
      <c r="K119" s="31"/>
      <c r="L119" s="13"/>
      <c r="M119" s="65"/>
      <c r="Q119" s="13"/>
    </row>
    <row r="120" ht="15.0" customHeight="1">
      <c r="A120" s="33"/>
      <c r="B120" s="124"/>
      <c r="C120" s="124"/>
      <c r="D120" s="125"/>
      <c r="E120" s="125"/>
      <c r="F120" s="126"/>
      <c r="G120" s="126"/>
      <c r="H120" s="126"/>
      <c r="I120" s="126"/>
      <c r="J120" s="70"/>
      <c r="K120" s="31"/>
      <c r="L120" s="127"/>
      <c r="M120" s="18"/>
      <c r="Q120" s="13"/>
    </row>
    <row r="121" ht="17.25" customHeight="1">
      <c r="A121" s="33"/>
      <c r="B121" s="124"/>
      <c r="C121" s="124"/>
      <c r="D121" s="125"/>
      <c r="E121" s="125"/>
      <c r="F121" s="126"/>
      <c r="G121" s="126"/>
      <c r="H121" s="126"/>
      <c r="I121" s="126"/>
      <c r="J121" s="70"/>
      <c r="K121" s="31"/>
      <c r="L121" s="13"/>
      <c r="M121" s="65"/>
      <c r="Q121" s="13"/>
    </row>
    <row r="122" ht="17.25" customHeight="1">
      <c r="A122" s="33"/>
      <c r="B122" s="124"/>
      <c r="C122" s="124"/>
      <c r="D122" s="125"/>
      <c r="E122" s="125"/>
      <c r="F122" s="126"/>
      <c r="G122" s="126"/>
      <c r="H122" s="126"/>
      <c r="I122" s="126"/>
      <c r="J122" s="70"/>
      <c r="K122" s="31"/>
      <c r="L122" s="13"/>
      <c r="M122" s="65"/>
      <c r="Q122" s="13"/>
    </row>
    <row r="123" ht="17.25" customHeight="1">
      <c r="A123" s="33"/>
      <c r="B123" s="124"/>
      <c r="C123" s="124"/>
      <c r="D123" s="125"/>
      <c r="E123" s="125"/>
      <c r="F123" s="126"/>
      <c r="G123" s="126"/>
      <c r="H123" s="126"/>
      <c r="I123" s="126"/>
      <c r="J123" s="70"/>
      <c r="K123" s="31"/>
      <c r="L123" s="13"/>
      <c r="M123" s="65"/>
      <c r="Q123" s="13"/>
    </row>
    <row r="124" ht="17.25" customHeight="1">
      <c r="A124" s="33"/>
      <c r="B124" s="124"/>
      <c r="C124" s="124"/>
      <c r="D124" s="125"/>
      <c r="E124" s="125"/>
      <c r="F124" s="126"/>
      <c r="G124" s="126"/>
      <c r="H124" s="126"/>
      <c r="I124" s="126"/>
      <c r="J124" s="70"/>
      <c r="K124" s="31"/>
      <c r="L124" s="13"/>
      <c r="M124" s="65"/>
      <c r="Q124" s="13"/>
    </row>
    <row r="125" ht="17.25" customHeight="1">
      <c r="A125" s="33"/>
      <c r="B125" s="124"/>
      <c r="C125" s="124"/>
      <c r="D125" s="125"/>
      <c r="E125" s="125"/>
      <c r="F125" s="126"/>
      <c r="G125" s="126"/>
      <c r="H125" s="126"/>
      <c r="I125" s="126"/>
      <c r="J125" s="70"/>
      <c r="K125" s="31"/>
      <c r="L125" s="13"/>
      <c r="M125" s="65"/>
      <c r="Q125" s="13"/>
    </row>
    <row r="126" ht="17.25" customHeight="1">
      <c r="A126" s="33"/>
      <c r="B126" s="124"/>
      <c r="C126" s="124"/>
      <c r="D126" s="125"/>
      <c r="E126" s="125"/>
      <c r="F126" s="126"/>
      <c r="G126" s="126"/>
      <c r="H126" s="126"/>
      <c r="I126" s="126"/>
      <c r="J126" s="70"/>
      <c r="K126" s="31"/>
      <c r="L126" s="13"/>
      <c r="M126" s="65"/>
      <c r="N126" s="89"/>
      <c r="O126" s="89"/>
      <c r="P126" s="89"/>
      <c r="Q126" s="13"/>
    </row>
    <row r="127" ht="17.25" customHeight="1">
      <c r="A127" s="33"/>
      <c r="B127" s="124"/>
      <c r="C127" s="124"/>
      <c r="D127" s="125"/>
      <c r="E127" s="125"/>
      <c r="F127" s="126"/>
      <c r="G127" s="126"/>
      <c r="H127" s="126"/>
      <c r="I127" s="126"/>
      <c r="J127" s="70"/>
      <c r="K127" s="31"/>
      <c r="L127" s="13"/>
      <c r="M127" s="18"/>
      <c r="N127" s="89"/>
      <c r="O127" s="89"/>
      <c r="P127" s="89"/>
      <c r="Q127" s="13"/>
    </row>
    <row r="128" ht="83.25" customHeight="1">
      <c r="A128" s="33"/>
      <c r="B128" s="124"/>
      <c r="C128" s="124"/>
      <c r="D128" s="125"/>
      <c r="E128" s="125"/>
      <c r="F128" s="126"/>
      <c r="G128" s="126"/>
      <c r="H128" s="126"/>
      <c r="I128" s="126"/>
      <c r="J128" s="70"/>
      <c r="K128" s="31"/>
      <c r="L128" s="13"/>
      <c r="M128" s="71"/>
      <c r="N128" s="71"/>
      <c r="O128" s="71"/>
      <c r="P128" s="71"/>
      <c r="Q128" s="13"/>
    </row>
    <row r="129" ht="83.25" customHeight="1">
      <c r="A129" s="33"/>
      <c r="B129" s="124"/>
      <c r="C129" s="124"/>
      <c r="D129" s="125"/>
      <c r="E129" s="125"/>
      <c r="F129" s="126"/>
      <c r="G129" s="126"/>
      <c r="H129" s="126"/>
      <c r="I129" s="126"/>
      <c r="J129" s="70"/>
      <c r="K129" s="31"/>
      <c r="L129" s="13"/>
      <c r="M129" s="71"/>
      <c r="N129" s="71"/>
      <c r="O129" s="71"/>
      <c r="P129" s="71"/>
      <c r="Q129" s="13"/>
    </row>
    <row r="130" ht="6.75" customHeight="1">
      <c r="A130" s="128"/>
    </row>
  </sheetData>
  <mergeCells count="21">
    <mergeCell ref="B3:K5"/>
    <mergeCell ref="B8:D8"/>
    <mergeCell ref="E8:F8"/>
    <mergeCell ref="B10:K11"/>
    <mergeCell ref="N10:O10"/>
    <mergeCell ref="B12:F12"/>
    <mergeCell ref="A15:Q15"/>
    <mergeCell ref="D75:E75"/>
    <mergeCell ref="B113:K113"/>
    <mergeCell ref="D115:E115"/>
    <mergeCell ref="N115:P115"/>
    <mergeCell ref="N116:P116"/>
    <mergeCell ref="N117:P125"/>
    <mergeCell ref="A130:Q130"/>
    <mergeCell ref="N11:P12"/>
    <mergeCell ref="N20:P37"/>
    <mergeCell ref="N39:P39"/>
    <mergeCell ref="N40:P51"/>
    <mergeCell ref="A54:Q54"/>
    <mergeCell ref="N58:P58"/>
    <mergeCell ref="N75:P112"/>
  </mergeCells>
  <drawing r:id="rId1"/>
  <extLst>
    <ext uri="{05C60535-1F16-4fd2-B633-F4F36F0B64E0}">
      <x14:sparklineGroups>
        <x14:sparklineGroup lineWeight="2.0" displayEmptyCellsAs="gap">
          <x14:colorSeries rgb="FF555555"/>
          <x14:sparklines>
            <x14:sparkline>
              <xm:f>'LTI Ltd. (Common Size)'!E23:I23</xm:f>
              <xm:sqref>K23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Size)'!E30:I30</xm:f>
              <xm:sqref>K30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Size)'!E31:I31</xm:f>
              <xm:sqref>K31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Size)'!E36:I36</xm:f>
              <xm:sqref>K36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Size)'!D74:I74</xm:f>
              <xm:sqref>K74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Size)'!D86:I86</xm:f>
              <xm:sqref>K86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Size)'!D87:I87</xm:f>
              <xm:sqref>K87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Size)'!D92:I92</xm:f>
              <xm:sqref>K92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Size)'!D99:I99</xm:f>
              <xm:sqref>K99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Size)'!D110:I110</xm:f>
              <xm:sqref>K110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Size)'!D111:I111</xm:f>
              <xm:sqref>K111</xm:sqref>
            </x14:sparkline>
          </x14:sparklines>
        </x14:sparklineGroup>
        <x14:sparklineGroup lineWeight="2.0" displayEmptyCellsAs="gap">
          <x14:colorSeries rgb="FF555555"/>
          <x14:sparklines>
            <x14:sparkline>
              <xm:f>'LTI Ltd. (Common Size)'!D112:I112</xm:f>
              <xm:sqref>K112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1" t="s">
        <v>79</v>
      </c>
      <c r="B1" s="141">
        <v>2018.0</v>
      </c>
      <c r="C1" s="141">
        <v>2019.0</v>
      </c>
      <c r="D1" s="141">
        <v>2020.0</v>
      </c>
      <c r="E1" s="141">
        <v>2021.0</v>
      </c>
      <c r="F1" s="141">
        <v>2022.0</v>
      </c>
    </row>
    <row r="2">
      <c r="A2" s="141" t="s">
        <v>80</v>
      </c>
    </row>
    <row r="4">
      <c r="A4" s="141" t="s">
        <v>81</v>
      </c>
      <c r="B4" s="142">
        <f>DIVIDE('LTI Ltd.'!E86,'LTI Ltd.'!E110)</f>
        <v>3.15855899</v>
      </c>
      <c r="C4" s="142">
        <f>DIVIDE('LTI Ltd.'!F86,'LTI Ltd.'!F110)</f>
        <v>3.268841167</v>
      </c>
      <c r="D4" s="142">
        <f>DIVIDE('LTI Ltd.'!G86,'LTI Ltd.'!G110)</f>
        <v>2.871773961</v>
      </c>
      <c r="E4" s="142">
        <f>DIVIDE('LTI Ltd.'!H86,'LTI Ltd.'!H110)</f>
        <v>3.266580478</v>
      </c>
      <c r="F4" s="142">
        <f>DIVIDE('LTI Ltd.'!I86,'LTI Ltd.'!I110)</f>
        <v>3.185659166</v>
      </c>
    </row>
    <row r="6">
      <c r="A6" s="141" t="s">
        <v>82</v>
      </c>
      <c r="B6" s="143">
        <f>MINUS('LTI Ltd.'!E86,'LTI Ltd.'!E110)</f>
        <v>27023</v>
      </c>
      <c r="C6" s="143">
        <f>MINUS('LTI Ltd.'!F86,'LTI Ltd.'!F110)</f>
        <v>33597</v>
      </c>
      <c r="D6" s="143">
        <f>MINUS('LTI Ltd.'!G86,'LTI Ltd.'!G110)</f>
        <v>39019</v>
      </c>
      <c r="E6" s="143">
        <f>MINUS('LTI Ltd.'!H86,'LTI Ltd.'!H110)</f>
        <v>52596</v>
      </c>
      <c r="F6" s="143">
        <f>MINUS('LTI Ltd.'!I86,'LTI Ltd.'!I110)</f>
        <v>57214</v>
      </c>
    </row>
    <row r="8">
      <c r="A8" s="141" t="s">
        <v>83</v>
      </c>
      <c r="B8" s="142">
        <f>DIVIDE('LTI Ltd.'!E86,'LTI Ltd.'!E110)</f>
        <v>3.15855899</v>
      </c>
      <c r="C8" s="142">
        <f>DIVIDE('LTI Ltd.'!F86,'LTI Ltd.'!F110)</f>
        <v>3.268841167</v>
      </c>
      <c r="D8" s="142">
        <f>DIVIDE('LTI Ltd.'!G86,'LTI Ltd.'!G110)</f>
        <v>2.871773961</v>
      </c>
      <c r="E8" s="142">
        <f>DIVIDE('LTI Ltd.'!H86,'LTI Ltd.'!H110)</f>
        <v>3.266580478</v>
      </c>
      <c r="F8" s="142">
        <f>DIVIDE('LTI Ltd.'!I86,'LTI Ltd.'!I110)</f>
        <v>3.185659166</v>
      </c>
    </row>
    <row r="10">
      <c r="A10" s="141" t="s">
        <v>84</v>
      </c>
    </row>
    <row r="11">
      <c r="A11" s="141"/>
    </row>
    <row r="12">
      <c r="A12" s="141" t="s">
        <v>85</v>
      </c>
    </row>
    <row r="13">
      <c r="A13" s="141" t="s">
        <v>86</v>
      </c>
      <c r="B13" s="143">
        <f>MINUS('LTI Ltd.'!E21,'LTI Ltd.'!E26)</f>
        <v>52778</v>
      </c>
      <c r="C13" s="143">
        <f>MINUS('LTI Ltd.'!F21,'LTI Ltd.'!F26)</f>
        <v>69756</v>
      </c>
      <c r="D13" s="143">
        <f>MINUS('LTI Ltd.'!G21,'LTI Ltd.'!G26)</f>
        <v>80106</v>
      </c>
      <c r="E13" s="143">
        <f>MINUS('LTI Ltd.'!H21,'LTI Ltd.'!H26)</f>
        <v>94898</v>
      </c>
      <c r="F13" s="143">
        <f>MINUS('LTI Ltd.'!I21,'LTI Ltd.'!I26)</f>
        <v>115924</v>
      </c>
    </row>
    <row r="14">
      <c r="A14" s="141" t="s">
        <v>87</v>
      </c>
      <c r="B14" s="144">
        <f>DIVIDE(MINUS('LTI Ltd.'!E21,'LTI Ltd.'!E26),'LTI Ltd.'!E21)</f>
        <v>0.7641897371</v>
      </c>
      <c r="C14" s="144">
        <f>DIVIDE(MINUS('LTI Ltd.'!F21,'LTI Ltd.'!F26),'LTI Ltd.'!F21)</f>
        <v>0.783141728</v>
      </c>
      <c r="D14" s="144">
        <f>DIVIDE(MINUS('LTI Ltd.'!G21,'LTI Ltd.'!G26),'LTI Ltd.'!G21)</f>
        <v>0.7865713556</v>
      </c>
      <c r="E14" s="144">
        <f>DIVIDE(MINUS('LTI Ltd.'!H21,'LTI Ltd.'!H26),'LTI Ltd.'!H21)</f>
        <v>0.8204840007</v>
      </c>
      <c r="F14" s="144">
        <f>DIVIDE(MINUS('LTI Ltd.'!I21,'LTI Ltd.'!I26),'LTI Ltd.'!I21)</f>
        <v>0.8046701466</v>
      </c>
    </row>
    <row r="16">
      <c r="A16" s="141" t="s">
        <v>88</v>
      </c>
      <c r="B16" s="144">
        <f>DIVIDE('LTI Ltd.'!E36,'LTI Ltd.'!E92)</f>
        <v>0.3119722476</v>
      </c>
      <c r="C16" s="144">
        <f>DIVIDE('LTI Ltd.'!F36,'LTI Ltd.'!F92)</f>
        <v>0.3129521587</v>
      </c>
      <c r="D16" s="144">
        <f>DIVIDE('LTI Ltd.'!G36,'LTI Ltd.'!G92)</f>
        <v>0.2968941248</v>
      </c>
      <c r="E16" s="144">
        <f>DIVIDE('LTI Ltd.'!H36,'LTI Ltd.'!H92)</f>
        <v>0.2576277046</v>
      </c>
      <c r="F16" s="144">
        <f>DIVIDE('LTI Ltd.'!I36,'LTI Ltd.'!I92)</f>
        <v>0.2690618715</v>
      </c>
    </row>
    <row r="17">
      <c r="B17" s="144"/>
    </row>
    <row r="18">
      <c r="A18" s="141" t="s">
        <v>89</v>
      </c>
      <c r="B18" s="144">
        <f>DIVIDE('LTI Ltd.'!E36,'LTI Ltd.'!E87)</f>
        <v>0.2311462671</v>
      </c>
      <c r="C18" s="144">
        <f>DIVIDE('LTI Ltd.'!F36,'LTI Ltd.'!F87)</f>
        <v>0.2369029647</v>
      </c>
      <c r="D18" s="144">
        <f>DIVIDE('LTI Ltd.'!G36,'LTI Ltd.'!G87)</f>
        <v>0.1866605745</v>
      </c>
      <c r="E18" s="144">
        <f>DIVIDE('LTI Ltd.'!H36,'LTI Ltd.'!H87)</f>
        <v>0.1790459028</v>
      </c>
      <c r="F18" s="144">
        <f>DIVIDE('LTI Ltd.'!I36,'LTI Ltd.'!I87)</f>
        <v>0.1931848282</v>
      </c>
    </row>
    <row r="20">
      <c r="A20" s="141" t="s">
        <v>90</v>
      </c>
    </row>
    <row r="21">
      <c r="A21" s="141" t="s">
        <v>91</v>
      </c>
    </row>
    <row r="22">
      <c r="A22" s="141" t="s">
        <v>92</v>
      </c>
      <c r="B22" s="144"/>
      <c r="C22" s="144"/>
      <c r="D22" s="144"/>
      <c r="E22" s="144"/>
      <c r="F22" s="144"/>
    </row>
    <row r="24">
      <c r="A24" s="141" t="s">
        <v>93</v>
      </c>
      <c r="B24" s="144">
        <f>DIVIDE('LTI Ltd.'!E92,'LTI Ltd.'!E87)</f>
        <v>0.740919325</v>
      </c>
      <c r="C24" s="144">
        <f>DIVIDE('LTI Ltd.'!F92,'LTI Ltd.'!F87)</f>
        <v>0.7569941862</v>
      </c>
      <c r="D24" s="144">
        <f>DIVIDE('LTI Ltd.'!G92,'LTI Ltd.'!G87)</f>
        <v>0.628710907</v>
      </c>
      <c r="E24" s="144">
        <f>DIVIDE('LTI Ltd.'!H92,'LTI Ltd.'!H87)</f>
        <v>0.6949792261</v>
      </c>
      <c r="F24" s="144">
        <f>DIVIDE('LTI Ltd.'!I92,'LTI Ltd.'!I87)</f>
        <v>0.71799407</v>
      </c>
    </row>
    <row r="26">
      <c r="A26" s="141" t="s">
        <v>94</v>
      </c>
      <c r="B26" s="144">
        <f>DIVIDE('LTI Ltd.'!E36,'LTI Ltd.'!E23)</f>
        <v>0.1560994645</v>
      </c>
      <c r="C26" s="144">
        <f>DIVIDE('LTI Ltd.'!F36,'LTI Ltd.'!F23)</f>
        <v>0.1597085381</v>
      </c>
      <c r="D26" s="144">
        <f>DIVIDE('LTI Ltd.'!G36,'LTI Ltd.'!G23)</f>
        <v>0.1463713593</v>
      </c>
      <c r="E26" s="144">
        <f>DIVIDE('LTI Ltd.'!H36,'LTI Ltd.'!H23)</f>
        <v>0.1516685748</v>
      </c>
      <c r="F26" s="144">
        <f>DIVIDE('LTI Ltd.'!I36,'LTI Ltd.'!I23)</f>
        <v>0.1507718982</v>
      </c>
    </row>
  </sheetData>
  <drawing r:id="rId1"/>
</worksheet>
</file>