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5B0C48A6-48F5-46E0-BE1A-391F46E36CA4}" xr6:coauthVersionLast="47" xr6:coauthVersionMax="47" xr10:uidLastSave="{00000000-0000-0000-0000-000000000000}"/>
  <bookViews>
    <workbookView xWindow="-120" yWindow="-120" windowWidth="24240" windowHeight="13020" firstSheet="1" activeTab="1" xr2:uid="{80BDD5F1-7384-48A2-B9FB-D691BA3ADCCC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1" sheetId="12" r:id="rId10"/>
    <sheet name="Sheet10" sheetId="11" r:id="rId11"/>
    <sheet name="Sheet12" sheetId="13" r:id="rId12"/>
  </sheets>
  <definedNames>
    <definedName name="_xlcn.WorksheetConnection_Sheet1A1B51" hidden="1">Sheet1!$A$1:$B$5</definedName>
    <definedName name="_xlcn.WorksheetConnection_Sheet2A1B51" hidden="1">Sheet2!$A$1:$B$5</definedName>
    <definedName name="IMAGE">INDEX(Sheet12!$G$2:$G$6,MATCH(Sheet12!$I$4,Sheet12!$A$2:$A$6,0))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B$5"/>
          <x15:modelTable id="Range 1" name="Range 1" connection="WorksheetConnection_Sheet2!$A$1:$B$5"/>
        </x15:modelTables>
        <x15:modelRelationships>
          <x15:modelRelationship fromTable="Range" fromColumn="NAME" toTable="Range 1" toColumn="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F3" i="9"/>
  <c r="F4" i="9"/>
  <c r="F5" i="9"/>
  <c r="F6" i="9"/>
  <c r="F7" i="9"/>
  <c r="F2" i="9"/>
  <c r="B14" i="9"/>
  <c r="B15" i="9"/>
  <c r="B16" i="9"/>
  <c r="B17" i="9"/>
  <c r="B18" i="9"/>
  <c r="B19" i="9"/>
  <c r="B13" i="9"/>
  <c r="E2" i="9"/>
  <c r="D2" i="9"/>
  <c r="C2" i="9"/>
  <c r="B2" i="9"/>
  <c r="G8" i="9"/>
  <c r="J3" i="9"/>
  <c r="J4" i="9"/>
  <c r="J5" i="9"/>
  <c r="J6" i="9"/>
  <c r="J7" i="9"/>
  <c r="I3" i="9"/>
  <c r="I4" i="9"/>
  <c r="I5" i="9"/>
  <c r="I6" i="9"/>
  <c r="I7" i="9"/>
  <c r="H3" i="9"/>
  <c r="H4" i="9"/>
  <c r="H5" i="9"/>
  <c r="H6" i="9"/>
  <c r="H7" i="9"/>
  <c r="D3" i="9"/>
  <c r="D4" i="9"/>
  <c r="D5" i="9"/>
  <c r="D6" i="9"/>
  <c r="D7" i="9"/>
  <c r="C3" i="9"/>
  <c r="C4" i="9"/>
  <c r="C5" i="9"/>
  <c r="C6" i="9"/>
  <c r="C7" i="9"/>
  <c r="J2" i="9"/>
  <c r="I2" i="9"/>
  <c r="H2" i="9"/>
  <c r="G2" i="9"/>
  <c r="B11" i="8"/>
  <c r="F11" i="8"/>
  <c r="B12" i="8"/>
  <c r="O4" i="7"/>
  <c r="P4" i="7" s="1"/>
  <c r="Q4" i="7" s="1"/>
  <c r="R4" i="7" s="1"/>
  <c r="S4" i="7" s="1"/>
  <c r="N4" i="7"/>
  <c r="M13" i="6"/>
  <c r="L5" i="6"/>
  <c r="C21" i="6"/>
  <c r="D21" i="6"/>
  <c r="E21" i="6"/>
  <c r="F21" i="6"/>
  <c r="C22" i="6"/>
  <c r="D22" i="6"/>
  <c r="E22" i="6"/>
  <c r="F22" i="6"/>
  <c r="C23" i="6"/>
  <c r="C24" i="6" s="1"/>
  <c r="C25" i="6" s="1"/>
  <c r="D23" i="6"/>
  <c r="D24" i="6" s="1"/>
  <c r="D25" i="6" s="1"/>
  <c r="E23" i="6"/>
  <c r="E24" i="6" s="1"/>
  <c r="E25" i="6" s="1"/>
  <c r="F23" i="6"/>
  <c r="F24" i="6" s="1"/>
  <c r="F25" i="6" s="1"/>
  <c r="G21" i="6"/>
  <c r="G22" i="6"/>
  <c r="G23" i="6"/>
  <c r="G24" i="6" s="1"/>
  <c r="G25" i="6" s="1"/>
  <c r="C20" i="6"/>
  <c r="D20" i="6"/>
  <c r="E20" i="6"/>
  <c r="F20" i="6"/>
  <c r="G20" i="6"/>
  <c r="B21" i="6"/>
  <c r="B22" i="6" s="1"/>
  <c r="B23" i="6" s="1"/>
  <c r="B24" i="6" s="1"/>
  <c r="B25" i="6" s="1"/>
  <c r="B20" i="6"/>
  <c r="J17" i="2"/>
  <c r="G17" i="2"/>
  <c r="H17" i="2" s="1"/>
  <c r="I17" i="2" s="1"/>
  <c r="F16" i="2"/>
  <c r="G16" i="2" s="1"/>
  <c r="H16" i="2" s="1"/>
  <c r="I16" i="2" s="1"/>
  <c r="F17" i="2"/>
  <c r="F18" i="2"/>
  <c r="G18" i="2" s="1"/>
  <c r="H18" i="2" s="1"/>
  <c r="I18" i="2" s="1"/>
  <c r="F19" i="2"/>
  <c r="G19" i="2"/>
  <c r="H19" i="2"/>
  <c r="I19" i="2"/>
  <c r="J19" i="2"/>
  <c r="K19" i="2"/>
  <c r="F20" i="2"/>
  <c r="G20" i="2" s="1"/>
  <c r="H20" i="2" s="1"/>
  <c r="I20" i="2" s="1"/>
  <c r="J20" i="2" s="1"/>
  <c r="K20" i="2" s="1"/>
  <c r="F21" i="2"/>
  <c r="G21" i="2" s="1"/>
  <c r="H21" i="2" s="1"/>
  <c r="I21" i="2" s="1"/>
  <c r="F22" i="2"/>
  <c r="G22" i="2" s="1"/>
  <c r="H22" i="2" s="1"/>
  <c r="I22" i="2" s="1"/>
  <c r="J22" i="2" s="1"/>
  <c r="K22" i="2" s="1"/>
  <c r="F15" i="2"/>
  <c r="G15" i="2" s="1"/>
  <c r="H15" i="2" s="1"/>
  <c r="I15" i="2" s="1"/>
  <c r="J15" i="2" s="1"/>
  <c r="K15" i="2" s="1"/>
  <c r="J4" i="2"/>
  <c r="J5" i="2"/>
  <c r="J6" i="2"/>
  <c r="J7" i="2"/>
  <c r="J8" i="2"/>
  <c r="J9" i="2"/>
  <c r="J10" i="2"/>
  <c r="J11" i="2"/>
  <c r="J3" i="2"/>
  <c r="K17" i="2" l="1"/>
  <c r="J18" i="2"/>
  <c r="K18" i="2" s="1"/>
  <c r="J16" i="2"/>
  <c r="K16" i="2" s="1"/>
  <c r="J21" i="2"/>
  <c r="K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93B417-2313-4F24-9F9A-9F4D931FBC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6039A6-F571-4142-BB42-6E798F613295}" name="WorksheetConnection_Sheet1!$A$1:$B$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B51"/>
        </x15:connection>
      </ext>
    </extLst>
  </connection>
  <connection id="3" xr16:uid="{0DA73E97-4CC8-4A68-9481-F72E67E9062A}" name="WorksheetConnection_Sheet2!$A$1:$B$5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2A1B51"/>
        </x15:connection>
      </ext>
    </extLst>
  </connection>
</connections>
</file>

<file path=xl/sharedStrings.xml><?xml version="1.0" encoding="utf-8"?>
<sst xmlns="http://schemas.openxmlformats.org/spreadsheetml/2006/main" count="212" uniqueCount="131">
  <si>
    <t>NAME</t>
  </si>
  <si>
    <t>ROLL  NO</t>
  </si>
  <si>
    <t>FTHFH</t>
  </si>
  <si>
    <t>FJHGJ</t>
  </si>
  <si>
    <t>HKUHUKL</t>
  </si>
  <si>
    <t>UYK</t>
  </si>
  <si>
    <t>Row Labels</t>
  </si>
  <si>
    <t>Grand Total</t>
  </si>
  <si>
    <t>Sum of ROLL  NO</t>
  </si>
  <si>
    <t>Sum of MARKS</t>
  </si>
  <si>
    <t xml:space="preserve">NAME </t>
  </si>
  <si>
    <t xml:space="preserve">ROLL </t>
  </si>
  <si>
    <t xml:space="preserve">HINDI </t>
  </si>
  <si>
    <t xml:space="preserve">ENGLISH </t>
  </si>
  <si>
    <t xml:space="preserve">SCIENCE </t>
  </si>
  <si>
    <t xml:space="preserve">MATH </t>
  </si>
  <si>
    <t xml:space="preserve">COMPUTER </t>
  </si>
  <si>
    <t xml:space="preserve">SHIVAM </t>
  </si>
  <si>
    <t xml:space="preserve">ARUN </t>
  </si>
  <si>
    <t xml:space="preserve">VIKAS </t>
  </si>
  <si>
    <t xml:space="preserve">RINKU </t>
  </si>
  <si>
    <t xml:space="preserve">AVNISH </t>
  </si>
  <si>
    <t xml:space="preserve">PAWAN </t>
  </si>
  <si>
    <t xml:space="preserve">SALES REPORT </t>
  </si>
  <si>
    <t xml:space="preserve">Order No. </t>
  </si>
  <si>
    <t xml:space="preserve">Buyer Name </t>
  </si>
  <si>
    <t xml:space="preserve">Product </t>
  </si>
  <si>
    <t xml:space="preserve">Quantity </t>
  </si>
  <si>
    <t xml:space="preserve">Price </t>
  </si>
  <si>
    <t xml:space="preserve">Total Sales </t>
  </si>
  <si>
    <t xml:space="preserve">City </t>
  </si>
  <si>
    <t xml:space="preserve">MAYANK SONI </t>
  </si>
  <si>
    <t xml:space="preserve">AMIT SINGH </t>
  </si>
  <si>
    <t xml:space="preserve">PEN DRIVE </t>
  </si>
  <si>
    <t xml:space="preserve">GOVIND SHARMA </t>
  </si>
  <si>
    <t xml:space="preserve">IMRAN KHAN </t>
  </si>
  <si>
    <t xml:space="preserve">MAHESH </t>
  </si>
  <si>
    <t xml:space="preserve">SONI </t>
  </si>
  <si>
    <t xml:space="preserve">ANTHONY </t>
  </si>
  <si>
    <t xml:space="preserve">AJAY KUMAR </t>
  </si>
  <si>
    <t xml:space="preserve">MANISH </t>
  </si>
  <si>
    <t xml:space="preserve">KEYBOARD </t>
  </si>
  <si>
    <t xml:space="preserve">MOUSE </t>
  </si>
  <si>
    <t xml:space="preserve">COOLING PAD </t>
  </si>
  <si>
    <t xml:space="preserve">MONITER </t>
  </si>
  <si>
    <t>HEADPHONE</t>
  </si>
  <si>
    <t xml:space="preserve">HEADPHONE </t>
  </si>
  <si>
    <t xml:space="preserve">INDOR </t>
  </si>
  <si>
    <t xml:space="preserve">JAIPUR </t>
  </si>
  <si>
    <t xml:space="preserve">MUMBAI </t>
  </si>
  <si>
    <t xml:space="preserve">RAJKOT </t>
  </si>
  <si>
    <t xml:space="preserve">AHMEDABAD </t>
  </si>
  <si>
    <t xml:space="preserve">CHANDIGARH </t>
  </si>
  <si>
    <t xml:space="preserve">KOLKATA </t>
  </si>
  <si>
    <t xml:space="preserve">ORDER NO </t>
  </si>
  <si>
    <t xml:space="preserve">PRODUCT </t>
  </si>
  <si>
    <t>SHIVAM</t>
  </si>
  <si>
    <t xml:space="preserve">Registration No. </t>
  </si>
  <si>
    <t xml:space="preserve">Students Name </t>
  </si>
  <si>
    <t xml:space="preserve">Student Name </t>
  </si>
  <si>
    <t xml:space="preserve">Result </t>
  </si>
  <si>
    <t xml:space="preserve">Grade </t>
  </si>
  <si>
    <t xml:space="preserve">NESTED VLOOKUP </t>
  </si>
  <si>
    <t xml:space="preserve">Teena </t>
  </si>
  <si>
    <t xml:space="preserve">Meena </t>
  </si>
  <si>
    <t xml:space="preserve">Sahil </t>
  </si>
  <si>
    <t xml:space="preserve">Ronak </t>
  </si>
  <si>
    <t xml:space="preserve">Sita </t>
  </si>
  <si>
    <t xml:space="preserve">Pass </t>
  </si>
  <si>
    <t xml:space="preserve">Fail </t>
  </si>
  <si>
    <t>A</t>
  </si>
  <si>
    <t>B</t>
  </si>
  <si>
    <t>C</t>
  </si>
  <si>
    <t>D</t>
  </si>
  <si>
    <t xml:space="preserve">E </t>
  </si>
  <si>
    <t xml:space="preserve">Enter Reg. No </t>
  </si>
  <si>
    <t xml:space="preserve">Name </t>
  </si>
  <si>
    <t xml:space="preserve">RIGHT </t>
  </si>
  <si>
    <t xml:space="preserve">MID </t>
  </si>
  <si>
    <t xml:space="preserve">FIND </t>
  </si>
  <si>
    <t xml:space="preserve">LEN </t>
  </si>
  <si>
    <t xml:space="preserve">UPPER </t>
  </si>
  <si>
    <t xml:space="preserve">LOWER </t>
  </si>
  <si>
    <t xml:space="preserve">PROPER </t>
  </si>
  <si>
    <t xml:space="preserve">KAPIL1234KUMAR </t>
  </si>
  <si>
    <t xml:space="preserve">REENA 4567BALA </t>
  </si>
  <si>
    <t xml:space="preserve">SAPNA1234KHANNA </t>
  </si>
  <si>
    <t xml:space="preserve">PANKI 12345JAIN </t>
  </si>
  <si>
    <t xml:space="preserve">SUMAN09876RANA </t>
  </si>
  <si>
    <t xml:space="preserve">DAVINDER345678SING </t>
  </si>
  <si>
    <t xml:space="preserve">KAPIL </t>
  </si>
  <si>
    <t xml:space="preserve">REENA </t>
  </si>
  <si>
    <t xml:space="preserve">SAPNA </t>
  </si>
  <si>
    <t xml:space="preserve">PINKY </t>
  </si>
  <si>
    <t xml:space="preserve">SUMAN </t>
  </si>
  <si>
    <t>CONCATENATE</t>
  </si>
  <si>
    <t xml:space="preserve">Ms. Shree Maruti Traders &amp; company </t>
  </si>
  <si>
    <t xml:space="preserve">INVOICE </t>
  </si>
  <si>
    <t xml:space="preserve">Bill To </t>
  </si>
  <si>
    <t xml:space="preserve">2/3 South East Road ,Delhi West , 445569                                                                                                       Mobile- (+91) - 8882704346                                                                                                                                      Email id- shreemaruti@mail.com              </t>
  </si>
  <si>
    <t xml:space="preserve">Date </t>
  </si>
  <si>
    <t>Invoice  No.</t>
  </si>
  <si>
    <t xml:space="preserve">Shivam </t>
  </si>
  <si>
    <t xml:space="preserve">Address </t>
  </si>
  <si>
    <t xml:space="preserve">new delhi </t>
  </si>
  <si>
    <t xml:space="preserve">Mobile No </t>
  </si>
  <si>
    <t xml:space="preserve">S.No </t>
  </si>
  <si>
    <t>Decription</t>
  </si>
  <si>
    <t xml:space="preserve">Unit Price </t>
  </si>
  <si>
    <t xml:space="preserve">Amount </t>
  </si>
  <si>
    <t xml:space="preserve"> Shree Maruti Traders &amp; company </t>
  </si>
  <si>
    <t>2/3 south east road,delhi west,44559</t>
  </si>
  <si>
    <t>mobile-(+91)-88827044346</t>
  </si>
  <si>
    <t xml:space="preserve">email id - shreemaruti@gmail.com </t>
  </si>
  <si>
    <t xml:space="preserve">ID </t>
  </si>
  <si>
    <t xml:space="preserve">FATHER NAME </t>
  </si>
  <si>
    <t xml:space="preserve">AGE </t>
  </si>
  <si>
    <t xml:space="preserve">GENDER </t>
  </si>
  <si>
    <t xml:space="preserve">PHONE </t>
  </si>
  <si>
    <t xml:space="preserve">PHOTO </t>
  </si>
  <si>
    <t xml:space="preserve">MS DHONI </t>
  </si>
  <si>
    <t xml:space="preserve">VIRAT </t>
  </si>
  <si>
    <t xml:space="preserve">SACHIN </t>
  </si>
  <si>
    <t xml:space="preserve">HARDIK </t>
  </si>
  <si>
    <t xml:space="preserve">ROHIT </t>
  </si>
  <si>
    <t xml:space="preserve">PAN SINGH </t>
  </si>
  <si>
    <t xml:space="preserve">PREM SINGH </t>
  </si>
  <si>
    <t xml:space="preserve">RAMESH </t>
  </si>
  <si>
    <t xml:space="preserve">ASHOK </t>
  </si>
  <si>
    <t xml:space="preserve">PUNIT 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</si>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</sst>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lgerian"/>
      <family val="5"/>
    </font>
    <font>
      <sz val="11"/>
      <color theme="1"/>
      <name val="Aptos Display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22" fontId="0" fillId="0" borderId="0" xfId="0" applyNumberFormat="1"/>
    <xf numFmtId="0" fontId="0" fillId="8" borderId="0" xfId="0" applyFill="1"/>
    <xf numFmtId="22" fontId="0" fillId="8" borderId="0" xfId="0" applyNumberFormat="1" applyFill="1"/>
    <xf numFmtId="0" fontId="0" fillId="5" borderId="11" xfId="0" applyFill="1" applyBorder="1"/>
    <xf numFmtId="0" fontId="0" fillId="5" borderId="12" xfId="0" applyFill="1" applyBorder="1"/>
    <xf numFmtId="0" fontId="0" fillId="0" borderId="15" xfId="0" applyBorder="1"/>
    <xf numFmtId="0" fontId="0" fillId="0" borderId="17" xfId="0" applyBorder="1"/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2" fillId="0" borderId="0" xfId="0" applyFont="1"/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3" xfId="0" applyBorder="1"/>
    <xf numFmtId="0" fontId="0" fillId="0" borderId="0" xfId="0"/>
    <xf numFmtId="0" fontId="0" fillId="0" borderId="14" xfId="0" applyBorder="1"/>
    <xf numFmtId="0" fontId="0" fillId="0" borderId="25" xfId="0" applyBorder="1"/>
    <xf numFmtId="0" fontId="0" fillId="0" borderId="19" xfId="0" applyBorder="1"/>
    <xf numFmtId="0" fontId="0" fillId="0" borderId="26" xfId="0" applyBorder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3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12744</xdr:colOff>
      <xdr:row>1</xdr:row>
      <xdr:rowOff>90237</xdr:rowOff>
    </xdr:from>
    <xdr:to>
      <xdr:col>6</xdr:col>
      <xdr:colOff>561474</xdr:colOff>
      <xdr:row>1</xdr:row>
      <xdr:rowOff>385201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1DEB9-A1CF-FB75-6CB4-14442D7B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889" y="375987"/>
          <a:ext cx="548730" cy="294964"/>
        </a:xfrm>
        <a:prstGeom prst="rect">
          <a:avLst/>
        </a:prstGeom>
      </xdr:spPr>
    </xdr:pic>
    <xdr:clientData/>
  </xdr:twoCellAnchor>
  <xdr:twoCellAnchor editAs="oneCell">
    <xdr:from>
      <xdr:col>6</xdr:col>
      <xdr:colOff>39389</xdr:colOff>
      <xdr:row>2</xdr:row>
      <xdr:rowOff>45118</xdr:rowOff>
    </xdr:from>
    <xdr:to>
      <xdr:col>7</xdr:col>
      <xdr:colOff>5013</xdr:colOff>
      <xdr:row>2</xdr:row>
      <xdr:rowOff>355934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0E825F-DD65-2EF1-11AF-C61517384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5534" y="741947"/>
          <a:ext cx="577229" cy="310816"/>
        </a:xfrm>
        <a:prstGeom prst="rect">
          <a:avLst/>
        </a:prstGeom>
      </xdr:spPr>
    </xdr:pic>
    <xdr:clientData/>
  </xdr:twoCellAnchor>
  <xdr:twoCellAnchor editAs="oneCell">
    <xdr:from>
      <xdr:col>6</xdr:col>
      <xdr:colOff>20053</xdr:colOff>
      <xdr:row>3</xdr:row>
      <xdr:rowOff>10027</xdr:rowOff>
    </xdr:from>
    <xdr:to>
      <xdr:col>6</xdr:col>
      <xdr:colOff>595922</xdr:colOff>
      <xdr:row>3</xdr:row>
      <xdr:rowOff>421105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34A98C-704D-E0F5-8CC9-62A22B55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6198" y="952501"/>
          <a:ext cx="575869" cy="411078"/>
        </a:xfrm>
        <a:prstGeom prst="rect">
          <a:avLst/>
        </a:prstGeom>
      </xdr:spPr>
    </xdr:pic>
    <xdr:clientData/>
  </xdr:twoCellAnchor>
  <xdr:twoCellAnchor editAs="oneCell">
    <xdr:from>
      <xdr:col>6</xdr:col>
      <xdr:colOff>20052</xdr:colOff>
      <xdr:row>4</xdr:row>
      <xdr:rowOff>30079</xdr:rowOff>
    </xdr:from>
    <xdr:to>
      <xdr:col>6</xdr:col>
      <xdr:colOff>607214</xdr:colOff>
      <xdr:row>4</xdr:row>
      <xdr:rowOff>386013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8012AB-E90E-5D4C-8A2A-3164BD1AA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6197" y="1744579"/>
          <a:ext cx="587162" cy="355934"/>
        </a:xfrm>
        <a:prstGeom prst="rect">
          <a:avLst/>
        </a:prstGeom>
      </xdr:spPr>
    </xdr:pic>
    <xdr:clientData/>
  </xdr:twoCellAnchor>
  <xdr:twoCellAnchor editAs="oneCell">
    <xdr:from>
      <xdr:col>6</xdr:col>
      <xdr:colOff>12948</xdr:colOff>
      <xdr:row>5</xdr:row>
      <xdr:rowOff>45118</xdr:rowOff>
    </xdr:from>
    <xdr:to>
      <xdr:col>6</xdr:col>
      <xdr:colOff>607323</xdr:colOff>
      <xdr:row>5</xdr:row>
      <xdr:rowOff>406878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687FA-B896-FEC0-E36D-AEF07B11F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093" y="2160671"/>
          <a:ext cx="594375" cy="3617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611605</xdr:colOff>
          <xdr:row>3</xdr:row>
          <xdr:rowOff>401053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EAB7A79B-0351-B0F8-4E14-E1419BAAE9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IMAGE" spid="_x0000_s103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096000" y="1132974"/>
              <a:ext cx="611605" cy="40105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teracyIndia" refreshedDate="45217.448629166669" backgroundQuery="1" createdVersion="8" refreshedVersion="8" minRefreshableVersion="3" recordCount="0" supportSubquery="1" supportAdvancedDrill="1" xr:uid="{AAD7D477-6220-413D-BCB9-8FA63DDAE29D}">
  <cacheSource type="external" connectionId="1"/>
  <cacheFields count="0"/>
  <cacheHierarchies count="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L  NO]" caption="ROLL  NO" attribute="1" defaultMemberUniqueName="[Range].[ROLL  NO].[All]" allUniqueName="[Range].[ROLL  NO].[All]" dimensionUniqueName="[Range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MARKS]" caption="MARKS" attribute="1" defaultMemberUniqueName="[Range 1].[MARKS].[All]" allUniqueName="[Range 1].[MARKS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ROLL  NO]" caption="Sum of ROLL  NO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ARKS]" caption="Sum of MARKS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teracyIndia" refreshedDate="45217.449089814814" backgroundQuery="1" createdVersion="8" refreshedVersion="8" minRefreshableVersion="3" recordCount="0" supportSubquery="1" supportAdvancedDrill="1" xr:uid="{1F8A811B-39AF-475F-88FA-BEB87E211B70}">
  <cacheSource type="external" connectionId="1"/>
  <cacheFields count="3">
    <cacheField name="[Range 1].[NAME].[NAME]" caption="NAME" numFmtId="0" hierarchy="2" level="1">
      <sharedItems count="4">
        <s v="FJHGJ"/>
        <s v="FTHFH"/>
        <s v="HKUHUKL"/>
        <s v="UYK"/>
      </sharedItems>
    </cacheField>
    <cacheField name="[Measures].[Sum of ROLL  NO]" caption="Sum of ROLL  NO" numFmtId="0" hierarchy="7" level="32767"/>
    <cacheField name="[Measures].[Sum of MARKS]" caption="Sum of MARKS" numFmtId="0" hierarchy="8" level="32767"/>
  </cacheFields>
  <cacheHierarchies count="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L  NO]" caption="ROLL  NO" attribute="1" defaultMemberUniqueName="[Range].[ROLL  NO].[All]" allUniqueName="[Range].[ROLL  NO].[All]" dimensionUniqueName="[Range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MARKS]" caption="MARKS" attribute="1" defaultMemberUniqueName="[Range 1].[MARKS].[All]" allUniqueName="[Range 1].[MARKS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ROLL  NO]" caption="Sum of ROLL  N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ARKS]" caption="Sum of MARKS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86279-F507-4F57-A1FC-D5BF73BF65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0913B-7C94-40E5-BB8E-3282E9FDD9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LL  NO" fld="1" baseField="0" baseItem="0"/>
    <dataField name="Sum of MARKS" fld="2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6668-096C-4989-AA2B-C0EA47435AF2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101</v>
      </c>
    </row>
    <row r="3" spans="1:2" x14ac:dyDescent="0.25">
      <c r="A3" t="s">
        <v>3</v>
      </c>
      <c r="B3">
        <v>102</v>
      </c>
    </row>
    <row r="4" spans="1:2" x14ac:dyDescent="0.25">
      <c r="A4" t="s">
        <v>4</v>
      </c>
      <c r="B4">
        <v>103</v>
      </c>
    </row>
    <row r="5" spans="1:2" x14ac:dyDescent="0.25">
      <c r="A5" t="s">
        <v>5</v>
      </c>
      <c r="B5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1002-4F09-43E1-89EE-7206D63BE0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2E2E-82C0-473D-87C8-981797B8FF94}">
  <dimension ref="A1:K8"/>
  <sheetViews>
    <sheetView workbookViewId="0">
      <selection activeCell="A2" sqref="A2:I4"/>
    </sheetView>
  </sheetViews>
  <sheetFormatPr defaultRowHeight="15" x14ac:dyDescent="0.25"/>
  <sheetData>
    <row r="1" spans="1:11" ht="25.5" x14ac:dyDescent="0.25">
      <c r="A1" s="54" t="s">
        <v>96</v>
      </c>
      <c r="B1" s="54"/>
      <c r="C1" s="54"/>
      <c r="D1" s="54"/>
      <c r="E1" s="54"/>
      <c r="F1" s="54"/>
      <c r="G1" s="54"/>
      <c r="H1" s="54"/>
      <c r="I1" s="54"/>
    </row>
    <row r="2" spans="1:11" ht="15" customHeight="1" x14ac:dyDescent="0.25">
      <c r="A2" s="55" t="s">
        <v>99</v>
      </c>
      <c r="B2" s="55"/>
      <c r="C2" s="55"/>
      <c r="D2" s="55"/>
      <c r="E2" s="55"/>
      <c r="F2" s="55"/>
      <c r="G2" s="55"/>
      <c r="H2" s="55"/>
      <c r="I2" s="55"/>
    </row>
    <row r="3" spans="1:11" x14ac:dyDescent="0.25">
      <c r="A3" s="55"/>
      <c r="B3" s="55"/>
      <c r="C3" s="55"/>
      <c r="D3" s="55"/>
      <c r="E3" s="55"/>
      <c r="F3" s="55"/>
      <c r="G3" s="55"/>
      <c r="H3" s="55"/>
      <c r="I3" s="55"/>
    </row>
    <row r="4" spans="1:1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1" ht="21" x14ac:dyDescent="0.25">
      <c r="A5" s="56" t="s">
        <v>97</v>
      </c>
      <c r="B5" s="56"/>
      <c r="C5" s="56"/>
      <c r="D5" s="56"/>
      <c r="E5" s="56"/>
      <c r="F5" s="56"/>
      <c r="G5" s="56"/>
      <c r="H5" s="56"/>
      <c r="I5" s="56"/>
    </row>
    <row r="6" spans="1:11" x14ac:dyDescent="0.25">
      <c r="A6" s="57"/>
      <c r="B6" s="57"/>
      <c r="C6" s="57"/>
      <c r="D6" s="57"/>
      <c r="E6" s="57"/>
      <c r="F6" s="57"/>
      <c r="G6" s="57"/>
      <c r="H6" s="57"/>
      <c r="I6" s="57"/>
    </row>
    <row r="7" spans="1:11" x14ac:dyDescent="0.25">
      <c r="A7" s="46" t="s">
        <v>98</v>
      </c>
      <c r="B7" s="46"/>
      <c r="C7" s="46"/>
      <c r="D7" s="46"/>
      <c r="F7" s="57" t="s">
        <v>100</v>
      </c>
      <c r="G7" s="57"/>
      <c r="H7" s="21"/>
    </row>
    <row r="8" spans="1:11" x14ac:dyDescent="0.25">
      <c r="K8" s="35"/>
    </row>
  </sheetData>
  <mergeCells count="6">
    <mergeCell ref="A1:I1"/>
    <mergeCell ref="A2:I4"/>
    <mergeCell ref="A5:I5"/>
    <mergeCell ref="A6:I6"/>
    <mergeCell ref="A7:D7"/>
    <mergeCell ref="F7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8AC-10A4-426A-A5C4-1D2CF9C1C614}">
  <dimension ref="A1:I6"/>
  <sheetViews>
    <sheetView zoomScale="190" zoomScaleNormal="190" workbookViewId="0">
      <selection activeCell="I5" sqref="I5"/>
    </sheetView>
  </sheetViews>
  <sheetFormatPr defaultRowHeight="15" x14ac:dyDescent="0.25"/>
  <cols>
    <col min="2" max="2" width="10.5703125" bestFit="1" customWidth="1"/>
    <col min="3" max="3" width="14.140625" bestFit="1" customWidth="1"/>
    <col min="6" max="6" width="11.42578125" bestFit="1" customWidth="1"/>
    <col min="9" max="9" width="9.42578125" customWidth="1"/>
    <col min="10" max="10" width="11.5703125" customWidth="1"/>
  </cols>
  <sheetData>
    <row r="1" spans="1:9" ht="22.5" customHeight="1" x14ac:dyDescent="0.25">
      <c r="A1" s="36" t="s">
        <v>114</v>
      </c>
      <c r="B1" s="36" t="s">
        <v>10</v>
      </c>
      <c r="C1" s="36" t="s">
        <v>115</v>
      </c>
      <c r="D1" s="36" t="s">
        <v>116</v>
      </c>
      <c r="E1" s="36" t="s">
        <v>117</v>
      </c>
      <c r="F1" s="36" t="s">
        <v>118</v>
      </c>
      <c r="G1" s="36" t="s">
        <v>119</v>
      </c>
    </row>
    <row r="2" spans="1:9" ht="32.25" customHeight="1" x14ac:dyDescent="0.25">
      <c r="A2" s="15">
        <v>101</v>
      </c>
      <c r="B2" s="15" t="s">
        <v>120</v>
      </c>
      <c r="C2" s="15" t="s">
        <v>125</v>
      </c>
      <c r="D2" s="15">
        <v>41</v>
      </c>
      <c r="E2" s="15" t="s">
        <v>130</v>
      </c>
      <c r="F2" s="15">
        <v>8882704346</v>
      </c>
      <c r="G2" s="15"/>
    </row>
    <row r="3" spans="1:9" ht="34.5" customHeight="1" x14ac:dyDescent="0.25">
      <c r="A3" s="15">
        <v>102</v>
      </c>
      <c r="B3" s="15" t="s">
        <v>121</v>
      </c>
      <c r="C3" s="15" t="s">
        <v>126</v>
      </c>
      <c r="D3" s="15">
        <v>39</v>
      </c>
      <c r="E3" s="15" t="s">
        <v>130</v>
      </c>
      <c r="F3" s="15">
        <v>8882704346</v>
      </c>
      <c r="G3" s="15"/>
    </row>
    <row r="4" spans="1:9" ht="45.75" customHeight="1" x14ac:dyDescent="0.25">
      <c r="A4" s="15">
        <v>103</v>
      </c>
      <c r="B4" s="15" t="s">
        <v>122</v>
      </c>
      <c r="C4" s="15" t="s">
        <v>127</v>
      </c>
      <c r="D4" s="15">
        <v>46</v>
      </c>
      <c r="E4" s="15" t="s">
        <v>130</v>
      </c>
      <c r="F4" s="15">
        <v>8882704346</v>
      </c>
      <c r="G4" s="15"/>
      <c r="I4" s="37">
        <v>104</v>
      </c>
    </row>
    <row r="5" spans="1:9" ht="31.5" customHeight="1" x14ac:dyDescent="0.25">
      <c r="A5" s="15">
        <v>104</v>
      </c>
      <c r="B5" s="15" t="s">
        <v>123</v>
      </c>
      <c r="C5" s="15" t="s">
        <v>128</v>
      </c>
      <c r="D5" s="15">
        <v>29</v>
      </c>
      <c r="E5" s="15" t="s">
        <v>130</v>
      </c>
      <c r="F5" s="15">
        <v>8882704346</v>
      </c>
      <c r="G5" s="15"/>
    </row>
    <row r="6" spans="1:9" ht="34.5" customHeight="1" x14ac:dyDescent="0.25">
      <c r="A6" s="15">
        <v>105</v>
      </c>
      <c r="B6" s="15" t="s">
        <v>124</v>
      </c>
      <c r="C6" s="15" t="s">
        <v>129</v>
      </c>
      <c r="D6" s="15">
        <v>30</v>
      </c>
      <c r="E6" s="15" t="s">
        <v>130</v>
      </c>
      <c r="F6" s="15">
        <v>8882704346</v>
      </c>
      <c r="G6" s="15"/>
    </row>
  </sheetData>
  <dataValidations count="1">
    <dataValidation type="list" allowBlank="1" showInputMessage="1" showErrorMessage="1" sqref="I4" xr:uid="{5B1C6CA0-A65D-42E3-898A-131C04573F79}">
      <formula1>$A$2:$A$6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4C3-AB9B-4225-838E-3FCC56C66787}">
  <dimension ref="E1:O26"/>
  <sheetViews>
    <sheetView tabSelected="1" topLeftCell="E1" zoomScale="175" zoomScaleNormal="175" workbookViewId="0">
      <selection activeCell="E9" sqref="E9"/>
    </sheetView>
  </sheetViews>
  <sheetFormatPr defaultRowHeight="15" x14ac:dyDescent="0.25"/>
  <cols>
    <col min="5" max="5" width="15.28515625" customWidth="1"/>
    <col min="6" max="6" width="17" bestFit="1" customWidth="1"/>
    <col min="7" max="7" width="13.85546875" bestFit="1" customWidth="1"/>
    <col min="8" max="8" width="10.140625" customWidth="1"/>
    <col min="10" max="10" width="15.7109375" customWidth="1"/>
    <col min="11" max="11" width="12.85546875" customWidth="1"/>
    <col min="14" max="14" width="10.7109375" bestFit="1" customWidth="1"/>
    <col min="15" max="15" width="11.7109375" bestFit="1" customWidth="1"/>
  </cols>
  <sheetData>
    <row r="1" spans="5:15" x14ac:dyDescent="0.25">
      <c r="E1" s="38" t="s">
        <v>23</v>
      </c>
      <c r="F1" s="38"/>
      <c r="G1" s="38"/>
      <c r="H1" s="38"/>
      <c r="I1" s="38"/>
      <c r="J1" s="38"/>
      <c r="K1" s="38"/>
    </row>
    <row r="2" spans="5:15" x14ac:dyDescent="0.25"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4" t="s">
        <v>29</v>
      </c>
      <c r="K2" s="14" t="s">
        <v>30</v>
      </c>
    </row>
    <row r="3" spans="5:15" x14ac:dyDescent="0.25">
      <c r="E3" s="13">
        <v>101</v>
      </c>
      <c r="F3" s="16" t="s">
        <v>31</v>
      </c>
      <c r="G3" s="16" t="s">
        <v>41</v>
      </c>
      <c r="H3" s="13">
        <v>300</v>
      </c>
      <c r="I3" s="13">
        <v>150</v>
      </c>
      <c r="J3" s="13">
        <f>I3*H3</f>
        <v>45000</v>
      </c>
      <c r="K3" s="16" t="s">
        <v>47</v>
      </c>
    </row>
    <row r="4" spans="5:15" x14ac:dyDescent="0.25">
      <c r="E4" s="13">
        <v>102</v>
      </c>
      <c r="F4" s="16" t="s">
        <v>32</v>
      </c>
      <c r="G4" s="16" t="s">
        <v>42</v>
      </c>
      <c r="H4" s="13">
        <v>200</v>
      </c>
      <c r="I4" s="13">
        <v>100</v>
      </c>
      <c r="J4" s="13">
        <f t="shared" ref="J4:J11" si="0">I4*H4</f>
        <v>20000</v>
      </c>
      <c r="K4" s="16" t="s">
        <v>48</v>
      </c>
    </row>
    <row r="5" spans="5:15" x14ac:dyDescent="0.25">
      <c r="E5" s="13">
        <v>103</v>
      </c>
      <c r="F5" s="16" t="s">
        <v>34</v>
      </c>
      <c r="G5" s="16" t="s">
        <v>33</v>
      </c>
      <c r="H5" s="13">
        <v>500</v>
      </c>
      <c r="I5" s="13">
        <v>630</v>
      </c>
      <c r="J5" s="13">
        <f t="shared" si="0"/>
        <v>315000</v>
      </c>
      <c r="K5" s="16" t="s">
        <v>49</v>
      </c>
    </row>
    <row r="6" spans="5:15" x14ac:dyDescent="0.25">
      <c r="E6" s="13">
        <v>104</v>
      </c>
      <c r="F6" s="16" t="s">
        <v>35</v>
      </c>
      <c r="G6" s="16" t="s">
        <v>46</v>
      </c>
      <c r="H6" s="13">
        <v>450</v>
      </c>
      <c r="I6" s="13">
        <v>800</v>
      </c>
      <c r="J6" s="13">
        <f t="shared" si="0"/>
        <v>360000</v>
      </c>
      <c r="K6" s="16" t="s">
        <v>47</v>
      </c>
    </row>
    <row r="7" spans="5:15" x14ac:dyDescent="0.25">
      <c r="E7" s="13">
        <v>105</v>
      </c>
      <c r="F7" s="16" t="s">
        <v>36</v>
      </c>
      <c r="G7" s="16" t="s">
        <v>43</v>
      </c>
      <c r="H7" s="13">
        <v>650</v>
      </c>
      <c r="I7" s="13">
        <v>1000</v>
      </c>
      <c r="J7" s="13">
        <f t="shared" si="0"/>
        <v>650000</v>
      </c>
      <c r="K7" s="16" t="s">
        <v>50</v>
      </c>
    </row>
    <row r="8" spans="5:15" x14ac:dyDescent="0.25">
      <c r="E8" s="13">
        <v>106</v>
      </c>
      <c r="F8" s="16" t="s">
        <v>37</v>
      </c>
      <c r="G8" s="16" t="s">
        <v>44</v>
      </c>
      <c r="H8" s="13">
        <v>100</v>
      </c>
      <c r="I8" s="13">
        <v>7800</v>
      </c>
      <c r="J8" s="13">
        <f t="shared" si="0"/>
        <v>780000</v>
      </c>
      <c r="K8" s="16" t="s">
        <v>51</v>
      </c>
    </row>
    <row r="9" spans="5:15" x14ac:dyDescent="0.25">
      <c r="E9" s="13">
        <v>107</v>
      </c>
      <c r="F9" s="16" t="s">
        <v>38</v>
      </c>
      <c r="G9" s="16" t="s">
        <v>41</v>
      </c>
      <c r="H9" s="13">
        <v>300</v>
      </c>
      <c r="I9" s="13">
        <v>150</v>
      </c>
      <c r="J9" s="13">
        <f t="shared" si="0"/>
        <v>45000</v>
      </c>
      <c r="K9" s="16" t="s">
        <v>52</v>
      </c>
    </row>
    <row r="10" spans="5:15" x14ac:dyDescent="0.25">
      <c r="E10" s="13">
        <v>108</v>
      </c>
      <c r="F10" s="16" t="s">
        <v>39</v>
      </c>
      <c r="G10" s="16" t="s">
        <v>42</v>
      </c>
      <c r="H10" s="13">
        <v>100</v>
      </c>
      <c r="I10" s="13">
        <v>100</v>
      </c>
      <c r="J10" s="13">
        <f t="shared" si="0"/>
        <v>10000</v>
      </c>
      <c r="K10" s="16" t="s">
        <v>53</v>
      </c>
    </row>
    <row r="11" spans="5:15" x14ac:dyDescent="0.25">
      <c r="E11" s="13">
        <v>109</v>
      </c>
      <c r="F11" s="16" t="s">
        <v>40</v>
      </c>
      <c r="G11" s="16" t="s">
        <v>45</v>
      </c>
      <c r="H11" s="13">
        <v>350</v>
      </c>
      <c r="I11" s="13">
        <v>800</v>
      </c>
      <c r="J11" s="13">
        <f t="shared" si="0"/>
        <v>280000</v>
      </c>
      <c r="K11" s="16" t="s">
        <v>49</v>
      </c>
      <c r="N11" t="s">
        <v>54</v>
      </c>
      <c r="O11" t="s">
        <v>55</v>
      </c>
    </row>
    <row r="12" spans="5:15" x14ac:dyDescent="0.25">
      <c r="E12" s="15"/>
      <c r="F12" s="17"/>
      <c r="G12" s="15"/>
      <c r="H12" s="15"/>
      <c r="I12" s="15"/>
      <c r="J12" s="15"/>
      <c r="K12" s="17"/>
      <c r="N12">
        <v>107</v>
      </c>
    </row>
    <row r="14" spans="5:15" x14ac:dyDescent="0.25">
      <c r="E14" s="14" t="s">
        <v>24</v>
      </c>
      <c r="F14" s="14" t="s">
        <v>25</v>
      </c>
      <c r="G14" s="14" t="s">
        <v>26</v>
      </c>
      <c r="H14" s="14" t="s">
        <v>27</v>
      </c>
      <c r="I14" s="14" t="s">
        <v>28</v>
      </c>
      <c r="J14" s="14" t="s">
        <v>29</v>
      </c>
      <c r="K14" s="14" t="s">
        <v>30</v>
      </c>
    </row>
    <row r="15" spans="5:15" x14ac:dyDescent="0.25">
      <c r="E15" s="15">
        <v>101</v>
      </c>
      <c r="F15" s="15" t="str">
        <f>_xlfn.XLOOKUP(E15,E2:E11,F2:F11)</f>
        <v xml:space="preserve">MAYANK SONI </v>
      </c>
      <c r="G15" s="15" t="str">
        <f t="shared" ref="G15:K15" si="1">_xlfn.XLOOKUP(F15,F2:F11,G2:G11)</f>
        <v xml:space="preserve">KEYBOARD </v>
      </c>
      <c r="H15" s="15">
        <f t="shared" si="1"/>
        <v>300</v>
      </c>
      <c r="I15" s="15">
        <f t="shared" si="1"/>
        <v>150</v>
      </c>
      <c r="J15" s="15">
        <f t="shared" si="1"/>
        <v>45000</v>
      </c>
      <c r="K15" s="15" t="str">
        <f t="shared" si="1"/>
        <v xml:space="preserve">INDOR </v>
      </c>
    </row>
    <row r="16" spans="5:15" x14ac:dyDescent="0.25">
      <c r="E16" s="15">
        <v>102</v>
      </c>
      <c r="F16" s="15" t="str">
        <f t="shared" ref="F16:K16" si="2">_xlfn.XLOOKUP(E16,E3:E12,F3:F12)</f>
        <v xml:space="preserve">AMIT SINGH </v>
      </c>
      <c r="G16" s="15" t="str">
        <f t="shared" si="2"/>
        <v xml:space="preserve">MOUSE </v>
      </c>
      <c r="H16" s="15">
        <f t="shared" si="2"/>
        <v>200</v>
      </c>
      <c r="I16" s="15">
        <f t="shared" si="2"/>
        <v>100</v>
      </c>
      <c r="J16" s="15">
        <f t="shared" si="2"/>
        <v>20000</v>
      </c>
      <c r="K16" s="15" t="str">
        <f t="shared" si="2"/>
        <v xml:space="preserve">JAIPUR </v>
      </c>
    </row>
    <row r="17" spans="5:11" x14ac:dyDescent="0.25">
      <c r="E17" s="15">
        <v>103</v>
      </c>
      <c r="F17" s="15" t="str">
        <f>_xlfn.XLOOKUP(E17,E4:E13,F4:F13)</f>
        <v xml:space="preserve">GOVIND SHARMA </v>
      </c>
      <c r="G17" s="15" t="str">
        <f t="shared" ref="G17:K17" si="3">_xlfn.XLOOKUP(F17,F4:F13,G4:G13)</f>
        <v xml:space="preserve">PEN DRIVE </v>
      </c>
      <c r="H17" s="15">
        <f t="shared" si="3"/>
        <v>500</v>
      </c>
      <c r="I17" s="15">
        <f t="shared" si="3"/>
        <v>630</v>
      </c>
      <c r="J17" s="15">
        <f>_xlfn.XLOOKUP(I17,I4:I13,J4:J13)</f>
        <v>315000</v>
      </c>
      <c r="K17" s="15" t="str">
        <f t="shared" si="3"/>
        <v xml:space="preserve">MUMBAI </v>
      </c>
    </row>
    <row r="18" spans="5:11" x14ac:dyDescent="0.25">
      <c r="E18" s="15">
        <v>104</v>
      </c>
      <c r="F18" s="15" t="str">
        <f t="shared" ref="F18:K18" si="4">_xlfn.XLOOKUP(E18,E5:E14,F5:F14)</f>
        <v xml:space="preserve">IMRAN KHAN </v>
      </c>
      <c r="G18" s="15" t="str">
        <f t="shared" si="4"/>
        <v xml:space="preserve">HEADPHONE </v>
      </c>
      <c r="H18" s="15">
        <f t="shared" si="4"/>
        <v>450</v>
      </c>
      <c r="I18" s="15">
        <f t="shared" si="4"/>
        <v>800</v>
      </c>
      <c r="J18" s="15">
        <f t="shared" si="4"/>
        <v>360000</v>
      </c>
      <c r="K18" s="15" t="str">
        <f t="shared" si="4"/>
        <v xml:space="preserve">INDOR </v>
      </c>
    </row>
    <row r="19" spans="5:11" x14ac:dyDescent="0.25">
      <c r="E19" s="15">
        <v>105</v>
      </c>
      <c r="F19" s="15" t="str">
        <f t="shared" ref="F19:K19" si="5">_xlfn.XLOOKUP(E19,E6:E15,F6:F15)</f>
        <v xml:space="preserve">MAHESH </v>
      </c>
      <c r="G19" s="15" t="str">
        <f t="shared" si="5"/>
        <v xml:space="preserve">COOLING PAD </v>
      </c>
      <c r="H19" s="15">
        <f t="shared" si="5"/>
        <v>650</v>
      </c>
      <c r="I19" s="15">
        <f t="shared" si="5"/>
        <v>1000</v>
      </c>
      <c r="J19" s="15">
        <f t="shared" si="5"/>
        <v>650000</v>
      </c>
      <c r="K19" s="15" t="str">
        <f t="shared" si="5"/>
        <v xml:space="preserve">RAJKOT </v>
      </c>
    </row>
    <row r="20" spans="5:11" x14ac:dyDescent="0.25">
      <c r="E20" s="15">
        <v>106</v>
      </c>
      <c r="F20" s="15" t="str">
        <f t="shared" ref="F20:K20" si="6">_xlfn.XLOOKUP(E20,E7:E16,F7:F16)</f>
        <v xml:space="preserve">SONI </v>
      </c>
      <c r="G20" s="15" t="str">
        <f t="shared" si="6"/>
        <v xml:space="preserve">MONITER </v>
      </c>
      <c r="H20" s="15">
        <f t="shared" si="6"/>
        <v>100</v>
      </c>
      <c r="I20" s="15">
        <f t="shared" si="6"/>
        <v>7800</v>
      </c>
      <c r="J20" s="15">
        <f t="shared" si="6"/>
        <v>780000</v>
      </c>
      <c r="K20" s="15" t="str">
        <f t="shared" si="6"/>
        <v xml:space="preserve">AHMEDABAD </v>
      </c>
    </row>
    <row r="21" spans="5:11" x14ac:dyDescent="0.25">
      <c r="E21" s="15">
        <v>107</v>
      </c>
      <c r="F21" s="15" t="str">
        <f t="shared" ref="F21:K21" si="7">_xlfn.XLOOKUP(E21,E8:E17,F8:F17)</f>
        <v xml:space="preserve">ANTHONY </v>
      </c>
      <c r="G21" s="15" t="str">
        <f>_xlfn.XLOOKUP(F21,F8:F17,G8:G17)</f>
        <v xml:space="preserve">KEYBOARD </v>
      </c>
      <c r="H21" s="15">
        <f>_xlfn.XLOOKUP(G21,G8:G17,H8:H17)</f>
        <v>300</v>
      </c>
      <c r="I21" s="15">
        <f t="shared" si="7"/>
        <v>150</v>
      </c>
      <c r="J21" s="15">
        <f t="shared" si="7"/>
        <v>45000</v>
      </c>
      <c r="K21" s="15" t="str">
        <f t="shared" si="7"/>
        <v xml:space="preserve">CHANDIGARH </v>
      </c>
    </row>
    <row r="22" spans="5:11" x14ac:dyDescent="0.25">
      <c r="E22" s="15">
        <v>108</v>
      </c>
      <c r="F22" s="15" t="str">
        <f t="shared" ref="F22:K22" si="8">_xlfn.XLOOKUP(E22,E9:E18,F9:F18)</f>
        <v xml:space="preserve">AJAY KUMAR </v>
      </c>
      <c r="G22" s="15" t="str">
        <f t="shared" si="8"/>
        <v xml:space="preserve">MOUSE </v>
      </c>
      <c r="H22" s="15">
        <f t="shared" si="8"/>
        <v>100</v>
      </c>
      <c r="I22" s="15">
        <f t="shared" si="8"/>
        <v>100</v>
      </c>
      <c r="J22" s="15">
        <f t="shared" si="8"/>
        <v>10000</v>
      </c>
      <c r="K22" s="15" t="str">
        <f t="shared" si="8"/>
        <v xml:space="preserve">KOLKATA </v>
      </c>
    </row>
    <row r="23" spans="5:11" x14ac:dyDescent="0.25">
      <c r="F23" s="17"/>
      <c r="G23" s="17"/>
      <c r="H23" s="17"/>
      <c r="I23" s="17"/>
      <c r="J23" s="17"/>
      <c r="K23" s="17"/>
    </row>
    <row r="24" spans="5:11" x14ac:dyDescent="0.25">
      <c r="F24" s="17"/>
      <c r="G24" s="17"/>
      <c r="H24" s="17"/>
      <c r="I24" s="17"/>
      <c r="J24" s="17"/>
      <c r="K24" s="17"/>
    </row>
    <row r="25" spans="5:11" x14ac:dyDescent="0.25">
      <c r="F25" s="17"/>
      <c r="G25" s="17"/>
      <c r="H25" s="17"/>
      <c r="I25" s="17"/>
      <c r="J25" s="17"/>
      <c r="K25" s="17"/>
    </row>
    <row r="26" spans="5:11" x14ac:dyDescent="0.25">
      <c r="F26" s="17"/>
      <c r="G26" s="17"/>
      <c r="H26" s="17"/>
      <c r="I26" s="17"/>
      <c r="J26" s="17"/>
      <c r="K26" s="17"/>
    </row>
  </sheetData>
  <mergeCells count="1">
    <mergeCell ref="E1:K1"/>
  </mergeCells>
  <pageMargins left="0.7" right="0.7" top="0.75" bottom="0.75" header="0.3" footer="0.3"/>
  <ignoredErrors>
    <ignoredError sqref="F17 H17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793-7C18-4FC7-AE00-D8AA6D5E746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A916-C552-4612-AA8E-F448A368C522}">
  <dimension ref="A3:C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4.140625" bestFit="1" customWidth="1"/>
  </cols>
  <sheetData>
    <row r="3" spans="1:3" x14ac:dyDescent="0.25">
      <c r="A3" s="10" t="s">
        <v>6</v>
      </c>
      <c r="B3" t="s">
        <v>8</v>
      </c>
      <c r="C3" t="s">
        <v>9</v>
      </c>
    </row>
    <row r="4" spans="1:3" x14ac:dyDescent="0.25">
      <c r="A4" s="11" t="s">
        <v>3</v>
      </c>
      <c r="B4">
        <v>102</v>
      </c>
      <c r="C4">
        <v>22</v>
      </c>
    </row>
    <row r="5" spans="1:3" x14ac:dyDescent="0.25">
      <c r="A5" s="11" t="s">
        <v>2</v>
      </c>
      <c r="B5">
        <v>101</v>
      </c>
      <c r="C5">
        <v>24</v>
      </c>
    </row>
    <row r="6" spans="1:3" x14ac:dyDescent="0.25">
      <c r="A6" s="11" t="s">
        <v>4</v>
      </c>
      <c r="B6">
        <v>103</v>
      </c>
      <c r="C6">
        <v>23</v>
      </c>
    </row>
    <row r="7" spans="1:3" x14ac:dyDescent="0.25">
      <c r="A7" s="11" t="s">
        <v>5</v>
      </c>
      <c r="B7">
        <v>104</v>
      </c>
      <c r="C7">
        <v>23</v>
      </c>
    </row>
    <row r="8" spans="1:3" x14ac:dyDescent="0.25">
      <c r="A8" s="11" t="s">
        <v>7</v>
      </c>
      <c r="B8">
        <v>410</v>
      </c>
      <c r="C8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C85-53A0-4022-98EB-D3A546034F23}">
  <dimension ref="A4:U25"/>
  <sheetViews>
    <sheetView workbookViewId="0">
      <selection sqref="A1:G7"/>
    </sheetView>
  </sheetViews>
  <sheetFormatPr defaultRowHeight="15" x14ac:dyDescent="0.25"/>
  <cols>
    <col min="2" max="2" width="11.28515625" bestFit="1" customWidth="1"/>
    <col min="6" max="7" width="11.28515625" bestFit="1" customWidth="1"/>
    <col min="11" max="11" width="11.28515625" bestFit="1" customWidth="1"/>
    <col min="17" max="17" width="11.28515625" bestFit="1" customWidth="1"/>
  </cols>
  <sheetData>
    <row r="4" spans="1:17" x14ac:dyDescent="0.25"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</row>
    <row r="5" spans="1:17" x14ac:dyDescent="0.25">
      <c r="K5" t="s">
        <v>56</v>
      </c>
      <c r="L5" t="e">
        <f>VLOOKUP(K5,Sheet6!A1:G7,2,0)</f>
        <v>#N/A</v>
      </c>
    </row>
    <row r="11" spans="1:17" x14ac:dyDescent="0.25">
      <c r="A11" s="12" t="s">
        <v>10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</row>
    <row r="12" spans="1:17" x14ac:dyDescent="0.25">
      <c r="A12" s="12" t="s">
        <v>11</v>
      </c>
      <c r="B12">
        <v>1123</v>
      </c>
      <c r="C12">
        <v>1124</v>
      </c>
      <c r="D12">
        <v>1125</v>
      </c>
      <c r="E12">
        <v>1126</v>
      </c>
      <c r="F12">
        <v>1127</v>
      </c>
      <c r="G12">
        <v>1128</v>
      </c>
    </row>
    <row r="13" spans="1:17" x14ac:dyDescent="0.25">
      <c r="A13" s="12" t="s">
        <v>12</v>
      </c>
      <c r="B13">
        <v>48</v>
      </c>
      <c r="C13">
        <v>51</v>
      </c>
      <c r="D13">
        <v>67</v>
      </c>
      <c r="E13">
        <v>69</v>
      </c>
      <c r="F13">
        <v>75</v>
      </c>
      <c r="G13">
        <v>72</v>
      </c>
      <c r="M13" t="e">
        <f>VLOOKUP(K5,Sheet6!A1:G7,2,0)</f>
        <v>#N/A</v>
      </c>
    </row>
    <row r="14" spans="1:17" x14ac:dyDescent="0.25">
      <c r="A14" s="12" t="s">
        <v>13</v>
      </c>
      <c r="B14">
        <v>44</v>
      </c>
      <c r="C14">
        <v>44</v>
      </c>
      <c r="D14">
        <v>71</v>
      </c>
      <c r="E14">
        <v>48</v>
      </c>
      <c r="F14">
        <v>68</v>
      </c>
      <c r="G14">
        <v>43</v>
      </c>
    </row>
    <row r="15" spans="1:17" x14ac:dyDescent="0.25">
      <c r="A15" s="12" t="s">
        <v>14</v>
      </c>
      <c r="B15">
        <v>40</v>
      </c>
      <c r="C15">
        <v>67</v>
      </c>
      <c r="D15">
        <v>52</v>
      </c>
      <c r="E15">
        <v>65</v>
      </c>
      <c r="F15">
        <v>76</v>
      </c>
      <c r="G15">
        <v>52</v>
      </c>
    </row>
    <row r="16" spans="1:17" x14ac:dyDescent="0.25">
      <c r="A16" s="12" t="s">
        <v>15</v>
      </c>
      <c r="B16">
        <v>41</v>
      </c>
      <c r="C16">
        <v>46</v>
      </c>
      <c r="D16">
        <v>41</v>
      </c>
      <c r="E16">
        <v>45</v>
      </c>
      <c r="F16">
        <v>60</v>
      </c>
      <c r="G16">
        <v>62</v>
      </c>
    </row>
    <row r="17" spans="1:21" x14ac:dyDescent="0.25">
      <c r="A17" s="12" t="s">
        <v>16</v>
      </c>
      <c r="B17">
        <v>48</v>
      </c>
      <c r="C17">
        <v>40</v>
      </c>
      <c r="D17">
        <v>44</v>
      </c>
      <c r="E17">
        <v>79</v>
      </c>
      <c r="F17">
        <v>40</v>
      </c>
      <c r="G17">
        <v>56</v>
      </c>
    </row>
    <row r="18" spans="1:21" x14ac:dyDescent="0.25">
      <c r="U18">
        <v>1</v>
      </c>
    </row>
    <row r="19" spans="1:21" x14ac:dyDescent="0.25">
      <c r="A19" t="s">
        <v>10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</row>
    <row r="20" spans="1:21" x14ac:dyDescent="0.25">
      <c r="A20" t="s">
        <v>11</v>
      </c>
      <c r="B20">
        <f>HLOOKUP(B19,A11:G17,2,)</f>
        <v>1123</v>
      </c>
      <c r="C20">
        <f t="shared" ref="C20:G25" si="0">HLOOKUP(C19,B11:H17,2,)</f>
        <v>1124</v>
      </c>
      <c r="D20">
        <f t="shared" si="0"/>
        <v>1125</v>
      </c>
      <c r="E20">
        <f t="shared" si="0"/>
        <v>1126</v>
      </c>
      <c r="F20">
        <f t="shared" si="0"/>
        <v>1127</v>
      </c>
      <c r="G20">
        <f t="shared" si="0"/>
        <v>1128</v>
      </c>
    </row>
    <row r="21" spans="1:21" x14ac:dyDescent="0.25">
      <c r="A21" t="s">
        <v>12</v>
      </c>
      <c r="B21">
        <f t="shared" ref="B21:B25" si="1">HLOOKUP(B20,A12:G18,2,)</f>
        <v>48</v>
      </c>
      <c r="C21">
        <f t="shared" ref="C21:C25" si="2">HLOOKUP(C20,B12:H18,2,)</f>
        <v>51</v>
      </c>
      <c r="D21">
        <f t="shared" ref="D21:D25" si="3">HLOOKUP(D20,C12:I18,2,)</f>
        <v>67</v>
      </c>
      <c r="E21">
        <f t="shared" ref="E21:E25" si="4">HLOOKUP(E20,D12:J18,2,)</f>
        <v>69</v>
      </c>
      <c r="F21">
        <f t="shared" ref="F21:F25" si="5">HLOOKUP(F20,E12:K18,2,)</f>
        <v>75</v>
      </c>
      <c r="G21">
        <f t="shared" si="0"/>
        <v>72</v>
      </c>
    </row>
    <row r="22" spans="1:21" x14ac:dyDescent="0.25">
      <c r="A22" t="s">
        <v>13</v>
      </c>
      <c r="B22">
        <f t="shared" si="1"/>
        <v>44</v>
      </c>
      <c r="C22">
        <f t="shared" si="2"/>
        <v>44</v>
      </c>
      <c r="D22">
        <f t="shared" si="3"/>
        <v>71</v>
      </c>
      <c r="E22">
        <f t="shared" si="4"/>
        <v>48</v>
      </c>
      <c r="F22">
        <f t="shared" si="5"/>
        <v>68</v>
      </c>
      <c r="G22">
        <f t="shared" si="0"/>
        <v>43</v>
      </c>
    </row>
    <row r="23" spans="1:21" x14ac:dyDescent="0.25">
      <c r="A23" t="s">
        <v>14</v>
      </c>
      <c r="B23">
        <f t="shared" si="1"/>
        <v>40</v>
      </c>
      <c r="C23">
        <f t="shared" si="2"/>
        <v>40</v>
      </c>
      <c r="D23">
        <f t="shared" si="3"/>
        <v>52</v>
      </c>
      <c r="E23">
        <f t="shared" si="4"/>
        <v>65</v>
      </c>
      <c r="F23">
        <f t="shared" si="5"/>
        <v>76</v>
      </c>
      <c r="G23">
        <f t="shared" si="0"/>
        <v>52</v>
      </c>
    </row>
    <row r="24" spans="1:21" x14ac:dyDescent="0.25">
      <c r="A24" t="s">
        <v>15</v>
      </c>
      <c r="B24">
        <f t="shared" si="1"/>
        <v>41</v>
      </c>
      <c r="C24">
        <f t="shared" si="2"/>
        <v>41</v>
      </c>
      <c r="D24">
        <f t="shared" si="3"/>
        <v>41</v>
      </c>
      <c r="E24">
        <f t="shared" si="4"/>
        <v>45</v>
      </c>
      <c r="F24">
        <f t="shared" si="5"/>
        <v>60</v>
      </c>
      <c r="G24">
        <f t="shared" si="0"/>
        <v>62</v>
      </c>
    </row>
    <row r="25" spans="1:21" x14ac:dyDescent="0.25">
      <c r="A25" t="s">
        <v>16</v>
      </c>
      <c r="B25">
        <f t="shared" si="1"/>
        <v>48</v>
      </c>
      <c r="C25">
        <f t="shared" si="2"/>
        <v>48</v>
      </c>
      <c r="D25">
        <f t="shared" si="3"/>
        <v>44</v>
      </c>
      <c r="E25">
        <f t="shared" si="4"/>
        <v>79</v>
      </c>
      <c r="F25">
        <f t="shared" si="5"/>
        <v>40</v>
      </c>
      <c r="G25">
        <f t="shared" si="0"/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F638-893F-46C9-80CA-290693A610DD}">
  <dimension ref="A1:S7"/>
  <sheetViews>
    <sheetView workbookViewId="0">
      <selection activeCell="R9" sqref="R9"/>
    </sheetView>
  </sheetViews>
  <sheetFormatPr defaultRowHeight="15" x14ac:dyDescent="0.25"/>
  <sheetData>
    <row r="1" spans="1:19" x14ac:dyDescent="0.25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</row>
    <row r="2" spans="1:19" x14ac:dyDescent="0.25">
      <c r="A2" t="s">
        <v>17</v>
      </c>
      <c r="B2">
        <v>1123</v>
      </c>
      <c r="C2">
        <v>48</v>
      </c>
      <c r="D2">
        <v>44</v>
      </c>
      <c r="E2">
        <v>40</v>
      </c>
      <c r="F2">
        <v>41</v>
      </c>
      <c r="G2">
        <v>48</v>
      </c>
    </row>
    <row r="3" spans="1:19" x14ac:dyDescent="0.25">
      <c r="A3" t="s">
        <v>18</v>
      </c>
      <c r="B3">
        <v>1124</v>
      </c>
      <c r="C3">
        <v>51</v>
      </c>
      <c r="D3">
        <v>44</v>
      </c>
      <c r="E3">
        <v>67</v>
      </c>
      <c r="F3">
        <v>46</v>
      </c>
      <c r="G3">
        <v>40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</row>
    <row r="4" spans="1:19" x14ac:dyDescent="0.25">
      <c r="A4" t="s">
        <v>19</v>
      </c>
      <c r="B4">
        <v>1125</v>
      </c>
      <c r="C4">
        <v>67</v>
      </c>
      <c r="D4">
        <v>71</v>
      </c>
      <c r="E4">
        <v>52</v>
      </c>
      <c r="F4">
        <v>41</v>
      </c>
      <c r="G4">
        <v>44</v>
      </c>
      <c r="M4" t="s">
        <v>17</v>
      </c>
      <c r="N4">
        <f>VLOOKUP(M4,A1:G7,2,0)</f>
        <v>1123</v>
      </c>
      <c r="O4">
        <f t="shared" ref="O4:S4" si="0">VLOOKUP(N4,B1:H7,2,0)</f>
        <v>48</v>
      </c>
      <c r="P4">
        <f t="shared" si="0"/>
        <v>44</v>
      </c>
      <c r="Q4">
        <f t="shared" si="0"/>
        <v>40</v>
      </c>
      <c r="R4">
        <f t="shared" si="0"/>
        <v>41</v>
      </c>
      <c r="S4">
        <f t="shared" si="0"/>
        <v>48</v>
      </c>
    </row>
    <row r="5" spans="1:19" x14ac:dyDescent="0.25">
      <c r="A5" t="s">
        <v>20</v>
      </c>
      <c r="B5">
        <v>1126</v>
      </c>
      <c r="C5">
        <v>69</v>
      </c>
      <c r="D5">
        <v>48</v>
      </c>
      <c r="E5">
        <v>65</v>
      </c>
      <c r="F5">
        <v>45</v>
      </c>
      <c r="G5">
        <v>79</v>
      </c>
    </row>
    <row r="6" spans="1:19" x14ac:dyDescent="0.25">
      <c r="A6" t="s">
        <v>21</v>
      </c>
      <c r="B6">
        <v>1127</v>
      </c>
      <c r="C6">
        <v>75</v>
      </c>
      <c r="D6">
        <v>68</v>
      </c>
      <c r="E6">
        <v>76</v>
      </c>
      <c r="F6">
        <v>60</v>
      </c>
      <c r="G6">
        <v>40</v>
      </c>
    </row>
    <row r="7" spans="1:19" x14ac:dyDescent="0.25">
      <c r="A7" t="s">
        <v>22</v>
      </c>
      <c r="B7">
        <v>1128</v>
      </c>
      <c r="C7">
        <v>72</v>
      </c>
      <c r="D7">
        <v>43</v>
      </c>
      <c r="E7">
        <v>52</v>
      </c>
      <c r="F7">
        <v>62</v>
      </c>
      <c r="G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F5FD-84FE-4536-868A-506FEEDA29AE}">
  <dimension ref="A1:G12"/>
  <sheetViews>
    <sheetView zoomScale="160" zoomScaleNormal="160" workbookViewId="0">
      <selection activeCell="C3" sqref="C3"/>
    </sheetView>
  </sheetViews>
  <sheetFormatPr defaultRowHeight="15" x14ac:dyDescent="0.25"/>
  <cols>
    <col min="1" max="1" width="15.85546875" bestFit="1" customWidth="1"/>
    <col min="2" max="2" width="15.140625" bestFit="1" customWidth="1"/>
    <col min="5" max="5" width="14.28515625" bestFit="1" customWidth="1"/>
  </cols>
  <sheetData>
    <row r="1" spans="1:7" x14ac:dyDescent="0.25">
      <c r="A1" s="39" t="s">
        <v>62</v>
      </c>
      <c r="B1" s="39"/>
      <c r="C1" s="39"/>
      <c r="D1" s="39"/>
      <c r="E1" s="39"/>
      <c r="F1" s="39"/>
      <c r="G1" s="39"/>
    </row>
    <row r="2" spans="1:7" x14ac:dyDescent="0.25">
      <c r="A2" s="18" t="s">
        <v>57</v>
      </c>
      <c r="B2" s="18" t="s">
        <v>58</v>
      </c>
      <c r="C2" s="19"/>
      <c r="D2" s="19"/>
      <c r="E2" s="18" t="s">
        <v>59</v>
      </c>
      <c r="F2" s="18" t="s">
        <v>60</v>
      </c>
      <c r="G2" s="18" t="s">
        <v>61</v>
      </c>
    </row>
    <row r="3" spans="1:7" x14ac:dyDescent="0.25">
      <c r="A3" s="15">
        <v>101</v>
      </c>
      <c r="B3" s="15" t="s">
        <v>63</v>
      </c>
      <c r="C3" s="15"/>
      <c r="D3" s="15"/>
      <c r="E3" s="15" t="s">
        <v>63</v>
      </c>
      <c r="F3" s="15" t="s">
        <v>68</v>
      </c>
      <c r="G3" s="15" t="s">
        <v>70</v>
      </c>
    </row>
    <row r="4" spans="1:7" x14ac:dyDescent="0.25">
      <c r="A4" s="15">
        <v>102</v>
      </c>
      <c r="B4" s="15" t="s">
        <v>64</v>
      </c>
      <c r="C4" s="15"/>
      <c r="D4" s="15"/>
      <c r="E4" s="15" t="s">
        <v>64</v>
      </c>
      <c r="F4" s="15" t="s">
        <v>69</v>
      </c>
      <c r="G4" s="15" t="s">
        <v>71</v>
      </c>
    </row>
    <row r="5" spans="1:7" x14ac:dyDescent="0.25">
      <c r="A5" s="15">
        <v>103</v>
      </c>
      <c r="B5" s="15" t="s">
        <v>65</v>
      </c>
      <c r="C5" s="15"/>
      <c r="D5" s="15"/>
      <c r="E5" s="15" t="s">
        <v>65</v>
      </c>
      <c r="F5" s="15" t="s">
        <v>68</v>
      </c>
      <c r="G5" s="15" t="s">
        <v>72</v>
      </c>
    </row>
    <row r="6" spans="1:7" x14ac:dyDescent="0.25">
      <c r="A6" s="15">
        <v>104</v>
      </c>
      <c r="B6" s="15" t="s">
        <v>66</v>
      </c>
      <c r="C6" s="15"/>
      <c r="D6" s="15"/>
      <c r="E6" s="15" t="s">
        <v>66</v>
      </c>
      <c r="F6" s="15" t="s">
        <v>69</v>
      </c>
      <c r="G6" s="15" t="s">
        <v>73</v>
      </c>
    </row>
    <row r="7" spans="1:7" x14ac:dyDescent="0.25">
      <c r="A7" s="15">
        <v>105</v>
      </c>
      <c r="B7" s="15" t="s">
        <v>67</v>
      </c>
      <c r="C7" s="15"/>
      <c r="D7" s="15"/>
      <c r="E7" s="15" t="s">
        <v>67</v>
      </c>
      <c r="F7" s="15" t="s">
        <v>68</v>
      </c>
      <c r="G7" s="15" t="s">
        <v>74</v>
      </c>
    </row>
    <row r="10" spans="1:7" x14ac:dyDescent="0.25">
      <c r="A10" s="12" t="s">
        <v>75</v>
      </c>
      <c r="B10">
        <v>104</v>
      </c>
      <c r="E10" s="15" t="s">
        <v>76</v>
      </c>
      <c r="F10" s="15" t="s">
        <v>60</v>
      </c>
    </row>
    <row r="11" spans="1:7" x14ac:dyDescent="0.25">
      <c r="A11" s="12" t="s">
        <v>60</v>
      </c>
      <c r="B11" t="str">
        <f>VLOOKUP(VLOOKUP($B$10,$A$2:$B$7,2),$E$2:$G$7,2,0)</f>
        <v xml:space="preserve">Fail </v>
      </c>
      <c r="E11" s="15" t="s">
        <v>64</v>
      </c>
      <c r="F11" t="str">
        <f>VLOOKUP(E11,E2:G7,2)</f>
        <v xml:space="preserve">Fail </v>
      </c>
    </row>
    <row r="12" spans="1:7" x14ac:dyDescent="0.25">
      <c r="A12" s="12" t="s">
        <v>61</v>
      </c>
      <c r="B12" t="str">
        <f>VLOOKUP(VLOOKUP($B$10,$A$2:$B$7,2),$E$2:$G$7,3,0)</f>
        <v>D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278-C13F-47EC-BFD8-A1F7FA3BD97E}">
  <dimension ref="A1:J19"/>
  <sheetViews>
    <sheetView zoomScale="115" zoomScaleNormal="115" workbookViewId="0">
      <selection activeCell="G3" sqref="G3"/>
    </sheetView>
  </sheetViews>
  <sheetFormatPr defaultRowHeight="15" x14ac:dyDescent="0.25"/>
  <cols>
    <col min="1" max="1" width="21.7109375" bestFit="1" customWidth="1"/>
    <col min="2" max="2" width="8.42578125" bestFit="1" customWidth="1"/>
    <col min="4" max="4" width="11.28515625" bestFit="1" customWidth="1"/>
    <col min="11" max="11" width="17.7109375" bestFit="1" customWidth="1"/>
  </cols>
  <sheetData>
    <row r="1" spans="1:10" x14ac:dyDescent="0.25">
      <c r="A1" s="20" t="s">
        <v>10</v>
      </c>
      <c r="B1" s="20">
        <v>0</v>
      </c>
      <c r="C1" s="20" t="s">
        <v>77</v>
      </c>
      <c r="D1" s="20" t="s">
        <v>78</v>
      </c>
      <c r="E1" s="20" t="s">
        <v>79</v>
      </c>
      <c r="F1" s="20" t="s">
        <v>80</v>
      </c>
      <c r="G1" s="20" t="s">
        <v>81</v>
      </c>
      <c r="H1" s="20" t="s">
        <v>82</v>
      </c>
      <c r="I1" s="20" t="s">
        <v>83</v>
      </c>
      <c r="J1" s="20" t="s">
        <v>95</v>
      </c>
    </row>
    <row r="2" spans="1:10" x14ac:dyDescent="0.25">
      <c r="A2" t="s">
        <v>84</v>
      </c>
      <c r="B2" t="str">
        <f>LEFT(A2,4)</f>
        <v>KAPI</v>
      </c>
      <c r="C2" t="str">
        <f>RIGHT(A2,6)</f>
        <v xml:space="preserve">KUMAR </v>
      </c>
      <c r="D2" t="str">
        <f>MID(A2,4,9)</f>
        <v>IL1234KUM</v>
      </c>
      <c r="E2">
        <f>FIND(E16,A2)</f>
        <v>9</v>
      </c>
      <c r="F2">
        <f>LEN(A2)</f>
        <v>15</v>
      </c>
      <c r="G2">
        <f>LEN(A13)</f>
        <v>6</v>
      </c>
      <c r="H2" t="str">
        <f t="shared" ref="H2:H7" si="0">UPPER(A13)</f>
        <v xml:space="preserve">KAPIL </v>
      </c>
      <c r="I2" t="str">
        <f t="shared" ref="I2:I7" si="1">LOWER(A13)</f>
        <v xml:space="preserve">kapil </v>
      </c>
      <c r="J2" t="str">
        <f t="shared" ref="J2:J7" si="2">PROPER(A13)</f>
        <v xml:space="preserve">Kapil </v>
      </c>
    </row>
    <row r="3" spans="1:10" x14ac:dyDescent="0.25">
      <c r="A3" t="s">
        <v>85</v>
      </c>
      <c r="C3" t="str">
        <f t="shared" ref="C3:C7" si="3">LEFT(A3,4)</f>
        <v>REEN</v>
      </c>
      <c r="D3" t="str">
        <f t="shared" ref="D3:D7" si="4">RIGHT(A3,5)</f>
        <v xml:space="preserve">BALA </v>
      </c>
      <c r="F3">
        <f t="shared" ref="F3:F7" si="5">LEN(A3)</f>
        <v>15</v>
      </c>
      <c r="H3" t="str">
        <f t="shared" si="0"/>
        <v xml:space="preserve">REENA </v>
      </c>
      <c r="I3" t="str">
        <f t="shared" si="1"/>
        <v xml:space="preserve">reena </v>
      </c>
      <c r="J3" t="str">
        <f t="shared" si="2"/>
        <v xml:space="preserve">Reena </v>
      </c>
    </row>
    <row r="4" spans="1:10" x14ac:dyDescent="0.25">
      <c r="A4" t="s">
        <v>86</v>
      </c>
      <c r="C4" t="str">
        <f t="shared" si="3"/>
        <v>SAPN</v>
      </c>
      <c r="D4" t="str">
        <f t="shared" si="4"/>
        <v xml:space="preserve">ANNA </v>
      </c>
      <c r="F4">
        <f t="shared" si="5"/>
        <v>16</v>
      </c>
      <c r="H4" t="str">
        <f t="shared" si="0"/>
        <v xml:space="preserve">SAPNA </v>
      </c>
      <c r="I4" t="str">
        <f t="shared" si="1"/>
        <v xml:space="preserve">sapna </v>
      </c>
      <c r="J4" t="str">
        <f t="shared" si="2"/>
        <v xml:space="preserve">Sapna </v>
      </c>
    </row>
    <row r="5" spans="1:10" x14ac:dyDescent="0.25">
      <c r="A5" t="s">
        <v>87</v>
      </c>
      <c r="C5" t="str">
        <f t="shared" si="3"/>
        <v>PANK</v>
      </c>
      <c r="D5" t="str">
        <f t="shared" si="4"/>
        <v xml:space="preserve">JAIN </v>
      </c>
      <c r="F5">
        <f t="shared" si="5"/>
        <v>16</v>
      </c>
      <c r="H5" t="str">
        <f t="shared" si="0"/>
        <v xml:space="preserve">PINKY </v>
      </c>
      <c r="I5" t="str">
        <f t="shared" si="1"/>
        <v xml:space="preserve">pinky </v>
      </c>
      <c r="J5" t="str">
        <f t="shared" si="2"/>
        <v xml:space="preserve">Pinky </v>
      </c>
    </row>
    <row r="6" spans="1:10" x14ac:dyDescent="0.25">
      <c r="A6" t="s">
        <v>88</v>
      </c>
      <c r="C6" t="str">
        <f t="shared" si="3"/>
        <v>SUMA</v>
      </c>
      <c r="D6" t="str">
        <f t="shared" si="4"/>
        <v xml:space="preserve">RANA </v>
      </c>
      <c r="F6">
        <f t="shared" si="5"/>
        <v>15</v>
      </c>
      <c r="H6" t="str">
        <f t="shared" si="0"/>
        <v xml:space="preserve">SUMAN </v>
      </c>
      <c r="I6" t="str">
        <f t="shared" si="1"/>
        <v xml:space="preserve">suman </v>
      </c>
      <c r="J6" t="str">
        <f t="shared" si="2"/>
        <v xml:space="preserve">Suman </v>
      </c>
    </row>
    <row r="7" spans="1:10" x14ac:dyDescent="0.25">
      <c r="A7" t="s">
        <v>89</v>
      </c>
      <c r="C7" t="str">
        <f t="shared" si="3"/>
        <v>DAVI</v>
      </c>
      <c r="D7" t="str">
        <f t="shared" si="4"/>
        <v xml:space="preserve">SING </v>
      </c>
      <c r="F7">
        <f t="shared" si="5"/>
        <v>19</v>
      </c>
      <c r="H7" t="str">
        <f t="shared" si="0"/>
        <v xml:space="preserve">ARUN </v>
      </c>
      <c r="I7" t="str">
        <f t="shared" si="1"/>
        <v xml:space="preserve">arun </v>
      </c>
      <c r="J7" t="str">
        <f t="shared" si="2"/>
        <v xml:space="preserve">Arun </v>
      </c>
    </row>
    <row r="8" spans="1:10" x14ac:dyDescent="0.25">
      <c r="G8">
        <f t="shared" ref="G8" si="6">LEN(B8)</f>
        <v>0</v>
      </c>
    </row>
    <row r="12" spans="1:10" x14ac:dyDescent="0.25">
      <c r="A12" s="20" t="s">
        <v>10</v>
      </c>
    </row>
    <row r="13" spans="1:10" x14ac:dyDescent="0.25">
      <c r="A13" t="s">
        <v>90</v>
      </c>
      <c r="B13">
        <f>LEN(A13)</f>
        <v>6</v>
      </c>
    </row>
    <row r="14" spans="1:10" x14ac:dyDescent="0.25">
      <c r="A14" t="s">
        <v>91</v>
      </c>
      <c r="B14">
        <f t="shared" ref="B14:B19" si="7">LEN(A14)</f>
        <v>6</v>
      </c>
    </row>
    <row r="15" spans="1:10" x14ac:dyDescent="0.25">
      <c r="A15" t="s">
        <v>92</v>
      </c>
      <c r="B15">
        <f t="shared" si="7"/>
        <v>6</v>
      </c>
    </row>
    <row r="16" spans="1:10" x14ac:dyDescent="0.25">
      <c r="A16" t="s">
        <v>93</v>
      </c>
      <c r="B16">
        <f t="shared" si="7"/>
        <v>6</v>
      </c>
      <c r="E16">
        <v>4</v>
      </c>
    </row>
    <row r="17" spans="1:2" x14ac:dyDescent="0.25">
      <c r="A17" t="s">
        <v>94</v>
      </c>
      <c r="B17">
        <f t="shared" si="7"/>
        <v>6</v>
      </c>
    </row>
    <row r="18" spans="1:2" x14ac:dyDescent="0.25">
      <c r="A18" t="s">
        <v>18</v>
      </c>
      <c r="B18">
        <f t="shared" si="7"/>
        <v>5</v>
      </c>
    </row>
    <row r="19" spans="1:2" x14ac:dyDescent="0.25">
      <c r="B19">
        <f t="shared" si="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7408-6529-4CBA-A751-051FED0C74A7}">
  <dimension ref="A1:I26"/>
  <sheetViews>
    <sheetView workbookViewId="0">
      <selection activeCell="D9" sqref="D9"/>
    </sheetView>
  </sheetViews>
  <sheetFormatPr defaultRowHeight="15" x14ac:dyDescent="0.25"/>
  <cols>
    <col min="1" max="1" width="18.5703125" customWidth="1"/>
    <col min="2" max="2" width="17.5703125" customWidth="1"/>
    <col min="4" max="4" width="11" bestFit="1" customWidth="1"/>
    <col min="6" max="6" width="11.42578125" bestFit="1" customWidth="1"/>
    <col min="7" max="7" width="18.42578125" customWidth="1"/>
  </cols>
  <sheetData>
    <row r="1" spans="1:9" ht="32.25" customHeight="1" x14ac:dyDescent="0.25">
      <c r="A1" s="51" t="s">
        <v>110</v>
      </c>
      <c r="B1" s="51"/>
      <c r="C1" s="51"/>
      <c r="D1" s="51"/>
      <c r="E1" s="51"/>
      <c r="F1" s="51"/>
      <c r="G1" s="51"/>
    </row>
    <row r="2" spans="1:9" ht="15" customHeight="1" x14ac:dyDescent="0.25">
      <c r="A2" s="53" t="s">
        <v>111</v>
      </c>
      <c r="B2" s="53"/>
      <c r="C2" s="53"/>
      <c r="D2" s="53"/>
      <c r="E2" s="53"/>
      <c r="F2" s="53"/>
      <c r="G2" s="53"/>
    </row>
    <row r="3" spans="1:9" x14ac:dyDescent="0.25">
      <c r="A3" s="53" t="s">
        <v>112</v>
      </c>
      <c r="B3" s="53"/>
      <c r="C3" s="53"/>
      <c r="D3" s="53"/>
      <c r="E3" s="53"/>
      <c r="F3" s="53"/>
      <c r="G3" s="53"/>
    </row>
    <row r="4" spans="1:9" x14ac:dyDescent="0.25">
      <c r="A4" s="53" t="s">
        <v>113</v>
      </c>
      <c r="B4" s="53"/>
      <c r="C4" s="53"/>
      <c r="D4" s="53"/>
      <c r="E4" s="53"/>
      <c r="F4" s="53"/>
      <c r="G4" s="53"/>
    </row>
    <row r="5" spans="1:9" ht="21.75" customHeight="1" x14ac:dyDescent="0.25">
      <c r="A5" s="52" t="s">
        <v>97</v>
      </c>
      <c r="B5" s="52"/>
      <c r="C5" s="52"/>
      <c r="D5" s="52"/>
      <c r="E5" s="52"/>
      <c r="F5" s="52"/>
      <c r="G5" s="52"/>
    </row>
    <row r="6" spans="1:9" x14ac:dyDescent="0.25">
      <c r="A6" s="47"/>
      <c r="B6" s="47"/>
      <c r="C6" s="47"/>
      <c r="D6" s="47"/>
      <c r="E6" s="47"/>
      <c r="F6" s="47"/>
      <c r="G6" s="47"/>
    </row>
    <row r="7" spans="1:9" x14ac:dyDescent="0.25">
      <c r="A7" s="46" t="s">
        <v>98</v>
      </c>
      <c r="B7" s="46"/>
      <c r="C7" s="46"/>
      <c r="D7" s="46"/>
      <c r="E7" s="22"/>
      <c r="F7" s="22" t="s">
        <v>100</v>
      </c>
      <c r="G7" s="23">
        <f ca="1">NOW()</f>
        <v>45233.441323726853</v>
      </c>
    </row>
    <row r="8" spans="1:9" ht="13.5" customHeight="1" x14ac:dyDescent="0.25">
      <c r="A8" s="22"/>
      <c r="B8" s="22"/>
      <c r="C8" s="22"/>
      <c r="D8" s="22"/>
      <c r="E8" s="22"/>
      <c r="F8" s="22"/>
      <c r="G8" s="22"/>
    </row>
    <row r="9" spans="1:9" x14ac:dyDescent="0.25">
      <c r="A9" s="22"/>
      <c r="B9" s="22"/>
      <c r="C9" s="22"/>
      <c r="D9" s="22"/>
      <c r="E9" s="22"/>
      <c r="F9" s="22" t="s">
        <v>101</v>
      </c>
      <c r="G9" s="22"/>
    </row>
    <row r="10" spans="1:9" x14ac:dyDescent="0.25">
      <c r="A10" s="22" t="s">
        <v>76</v>
      </c>
      <c r="B10" s="22"/>
      <c r="C10" s="22"/>
      <c r="D10" s="22" t="s">
        <v>102</v>
      </c>
      <c r="E10" s="22"/>
      <c r="F10" s="22"/>
      <c r="G10" s="22"/>
    </row>
    <row r="11" spans="1:9" x14ac:dyDescent="0.25">
      <c r="A11" s="22"/>
      <c r="B11" s="22"/>
      <c r="C11" s="22"/>
      <c r="D11" s="22"/>
      <c r="E11" s="22"/>
      <c r="F11" s="22"/>
      <c r="G11" s="22"/>
    </row>
    <row r="12" spans="1:9" x14ac:dyDescent="0.25">
      <c r="A12" s="22" t="s">
        <v>103</v>
      </c>
      <c r="B12" s="22"/>
      <c r="C12" s="22"/>
      <c r="D12" s="22" t="s">
        <v>104</v>
      </c>
      <c r="E12" s="22"/>
      <c r="F12" s="22"/>
      <c r="G12" s="22"/>
    </row>
    <row r="13" spans="1:9" x14ac:dyDescent="0.25">
      <c r="A13" s="22" t="s">
        <v>105</v>
      </c>
      <c r="B13" s="22"/>
      <c r="C13" s="22"/>
      <c r="D13" s="22">
        <v>8882704346</v>
      </c>
      <c r="E13" s="22"/>
      <c r="F13" s="22"/>
      <c r="G13" s="22"/>
    </row>
    <row r="14" spans="1:9" x14ac:dyDescent="0.25">
      <c r="A14" s="22"/>
      <c r="B14" s="22"/>
      <c r="C14" s="22"/>
      <c r="D14" s="22"/>
      <c r="E14" s="22"/>
      <c r="F14" s="22"/>
      <c r="G14" s="22"/>
    </row>
    <row r="15" spans="1:9" ht="15.75" thickBot="1" x14ac:dyDescent="0.3">
      <c r="A15" s="24" t="s">
        <v>106</v>
      </c>
      <c r="B15" s="25" t="s">
        <v>107</v>
      </c>
      <c r="C15" s="25"/>
      <c r="D15" s="25"/>
      <c r="E15" s="25" t="s">
        <v>27</v>
      </c>
      <c r="F15" s="25" t="s">
        <v>108</v>
      </c>
      <c r="G15" s="25" t="s">
        <v>109</v>
      </c>
    </row>
    <row r="16" spans="1:9" x14ac:dyDescent="0.25">
      <c r="A16" s="26">
        <v>1</v>
      </c>
      <c r="B16" s="48"/>
      <c r="C16" s="49"/>
      <c r="D16" s="50"/>
      <c r="E16" s="29"/>
      <c r="F16" s="29"/>
      <c r="G16" s="30"/>
      <c r="I16" s="28"/>
    </row>
    <row r="17" spans="1:7" x14ac:dyDescent="0.25">
      <c r="A17" s="27">
        <v>2</v>
      </c>
      <c r="B17" s="40"/>
      <c r="C17" s="41"/>
      <c r="D17" s="42"/>
      <c r="E17" s="28"/>
      <c r="F17" s="28"/>
      <c r="G17" s="31"/>
    </row>
    <row r="18" spans="1:7" x14ac:dyDescent="0.25">
      <c r="A18" s="27">
        <v>3</v>
      </c>
      <c r="B18" s="40"/>
      <c r="C18" s="41"/>
      <c r="D18" s="42"/>
      <c r="E18" s="28"/>
      <c r="F18" s="28"/>
      <c r="G18" s="31"/>
    </row>
    <row r="19" spans="1:7" x14ac:dyDescent="0.25">
      <c r="A19" s="27">
        <v>4</v>
      </c>
      <c r="B19" s="40"/>
      <c r="C19" s="41"/>
      <c r="D19" s="42"/>
      <c r="E19" s="28"/>
      <c r="F19" s="28"/>
      <c r="G19" s="31"/>
    </row>
    <row r="20" spans="1:7" x14ac:dyDescent="0.25">
      <c r="A20" s="27">
        <v>5</v>
      </c>
      <c r="B20" s="40"/>
      <c r="C20" s="41"/>
      <c r="D20" s="42"/>
      <c r="E20" s="28"/>
      <c r="F20" s="28"/>
      <c r="G20" s="31"/>
    </row>
    <row r="21" spans="1:7" x14ac:dyDescent="0.25">
      <c r="A21" s="27">
        <v>6</v>
      </c>
      <c r="B21" s="40"/>
      <c r="C21" s="41"/>
      <c r="D21" s="42"/>
      <c r="E21" s="28"/>
      <c r="F21" s="28"/>
      <c r="G21" s="31"/>
    </row>
    <row r="22" spans="1:7" x14ac:dyDescent="0.25">
      <c r="A22" s="27">
        <v>7</v>
      </c>
      <c r="B22" s="40"/>
      <c r="C22" s="41"/>
      <c r="D22" s="42"/>
      <c r="E22" s="28"/>
      <c r="F22" s="28"/>
      <c r="G22" s="31"/>
    </row>
    <row r="23" spans="1:7" x14ac:dyDescent="0.25">
      <c r="A23" s="27">
        <v>8</v>
      </c>
      <c r="B23" s="40"/>
      <c r="C23" s="41"/>
      <c r="D23" s="42"/>
      <c r="E23" s="28"/>
      <c r="F23" s="28"/>
      <c r="G23" s="31"/>
    </row>
    <row r="24" spans="1:7" x14ac:dyDescent="0.25">
      <c r="A24" s="27">
        <v>9</v>
      </c>
      <c r="B24" s="40"/>
      <c r="C24" s="41"/>
      <c r="D24" s="42"/>
      <c r="E24" s="28"/>
      <c r="F24" s="28"/>
      <c r="G24" s="31"/>
    </row>
    <row r="25" spans="1:7" x14ac:dyDescent="0.25">
      <c r="A25" s="27">
        <v>10</v>
      </c>
      <c r="B25" s="40"/>
      <c r="C25" s="41"/>
      <c r="D25" s="42"/>
      <c r="E25" s="28"/>
      <c r="F25" s="28"/>
      <c r="G25" s="31"/>
    </row>
    <row r="26" spans="1:7" ht="15.75" thickBot="1" x14ac:dyDescent="0.3">
      <c r="A26" s="32">
        <v>11</v>
      </c>
      <c r="B26" s="43"/>
      <c r="C26" s="44"/>
      <c r="D26" s="45"/>
      <c r="E26" s="33"/>
      <c r="F26" s="33"/>
      <c r="G26" s="34"/>
    </row>
  </sheetData>
  <mergeCells count="18">
    <mergeCell ref="A1:G1"/>
    <mergeCell ref="A5:G5"/>
    <mergeCell ref="A2:G2"/>
    <mergeCell ref="A3:G3"/>
    <mergeCell ref="A4:G4"/>
    <mergeCell ref="B19:D19"/>
    <mergeCell ref="B20:D20"/>
    <mergeCell ref="B26:D26"/>
    <mergeCell ref="A7:D7"/>
    <mergeCell ref="A6:G6"/>
    <mergeCell ref="B21:D21"/>
    <mergeCell ref="B22:D22"/>
    <mergeCell ref="B23:D23"/>
    <mergeCell ref="B24:D24"/>
    <mergeCell ref="B25:D25"/>
    <mergeCell ref="B16:D16"/>
    <mergeCell ref="B17:D17"/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Sheet11</vt:lpstr>
      <vt:lpstr>Sheet10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kumar</dc:creator>
  <cp:lastModifiedBy>ujjwal kumar</cp:lastModifiedBy>
  <dcterms:created xsi:type="dcterms:W3CDTF">2023-10-18T05:14:44Z</dcterms:created>
  <dcterms:modified xsi:type="dcterms:W3CDTF">2023-11-03T05:08:33Z</dcterms:modified>
</cp:coreProperties>
</file>