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7875" windowHeight="5865"/>
  </bookViews>
  <sheets>
    <sheet name="MIS REPORT 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<sst xmlns="http://schemas.openxmlformats.org/spreadsheetml/2006/main" count="156" uniqueCount="50">
  <si>
    <t>Invoice ID</t>
  </si>
  <si>
    <t>Client</t>
  </si>
  <si>
    <t>Service Type</t>
  </si>
  <si>
    <t>Invoice Date</t>
  </si>
  <si>
    <t>Amount</t>
  </si>
  <si>
    <t>Tax</t>
  </si>
  <si>
    <t>Total</t>
  </si>
  <si>
    <t>Days Due</t>
  </si>
  <si>
    <t>Due Date</t>
  </si>
  <si>
    <t>Days Late</t>
  </si>
  <si>
    <t>AC001</t>
  </si>
  <si>
    <t>Accounting Solutions</t>
  </si>
  <si>
    <t>Professional Services</t>
  </si>
  <si>
    <t>AC002</t>
  </si>
  <si>
    <t>ABC LTD</t>
  </si>
  <si>
    <t>AC003</t>
  </si>
  <si>
    <t>TCS Pvt LTD</t>
  </si>
  <si>
    <t>AC004</t>
  </si>
  <si>
    <t>Ipsos LTD</t>
  </si>
  <si>
    <t>Legal Services</t>
  </si>
  <si>
    <t>AC005</t>
  </si>
  <si>
    <t>AC006</t>
  </si>
  <si>
    <t>AC007</t>
  </si>
  <si>
    <t>AC008</t>
  </si>
  <si>
    <t>Compliance</t>
  </si>
  <si>
    <t>AC009</t>
  </si>
  <si>
    <t>AC010</t>
  </si>
  <si>
    <t>AC011</t>
  </si>
  <si>
    <t>AC012</t>
  </si>
  <si>
    <t>AC013</t>
  </si>
  <si>
    <t>Month</t>
  </si>
  <si>
    <t>Quarter</t>
  </si>
  <si>
    <t>Q1</t>
  </si>
  <si>
    <t>Row Labels</t>
  </si>
  <si>
    <t>Grand Total</t>
  </si>
  <si>
    <t>Sum of Total</t>
  </si>
  <si>
    <t>&lt;0</t>
  </si>
  <si>
    <t>0-29</t>
  </si>
  <si>
    <t>30-60</t>
  </si>
  <si>
    <t>Column Labels</t>
  </si>
  <si>
    <t>Apr</t>
  </si>
  <si>
    <t>May</t>
  </si>
  <si>
    <t>Jun</t>
  </si>
  <si>
    <t>Sum of Tax</t>
  </si>
  <si>
    <t>Quarter Billing</t>
  </si>
  <si>
    <t>Overdue Payment</t>
  </si>
  <si>
    <t>Tax Amount</t>
  </si>
  <si>
    <t>Monthly Billing</t>
  </si>
  <si>
    <t>Category Wise Data</t>
  </si>
  <si>
    <t>MIS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</si>
</sst>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/dd\/yyyy"/>
    <numFmt numFmtId="165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3" fillId="4" borderId="0" xfId="0" applyNumberFormat="1" applyFont="1" applyFill="1" applyBorder="1"/>
    <xf numFmtId="0" fontId="2" fillId="4" borderId="0" xfId="0" applyNumberFormat="1" applyFont="1" applyFill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0" fontId="0" fillId="0" borderId="8" xfId="0" applyBorder="1"/>
    <xf numFmtId="0" fontId="1" fillId="0" borderId="9" xfId="0" applyFont="1" applyBorder="1"/>
    <xf numFmtId="0" fontId="3" fillId="0" borderId="10" xfId="0" pivotButton="1" applyFont="1" applyBorder="1"/>
    <xf numFmtId="0" fontId="2" fillId="0" borderId="11" xfId="0" applyFont="1" applyBorder="1"/>
    <xf numFmtId="165" fontId="2" fillId="0" borderId="11" xfId="0" applyNumberFormat="1" applyFont="1" applyBorder="1"/>
    <xf numFmtId="0" fontId="3" fillId="0" borderId="10" xfId="0" applyFont="1" applyBorder="1" applyAlignment="1">
      <alignment horizontal="left"/>
    </xf>
    <xf numFmtId="0" fontId="2" fillId="3" borderId="11" xfId="0" applyNumberFormat="1" applyFont="1" applyFill="1" applyBorder="1"/>
    <xf numFmtId="0" fontId="3" fillId="0" borderId="8" xfId="0" applyFont="1" applyBorder="1"/>
    <xf numFmtId="0" fontId="2" fillId="0" borderId="9" xfId="0" applyFont="1" applyBorder="1"/>
    <xf numFmtId="0" fontId="3" fillId="4" borderId="8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left"/>
    </xf>
    <xf numFmtId="0" fontId="3" fillId="3" borderId="16" xfId="0" applyNumberFormat="1" applyFont="1" applyFill="1" applyBorder="1"/>
    <xf numFmtId="0" fontId="2" fillId="3" borderId="17" xfId="0" applyNumberFormat="1" applyFont="1" applyFill="1" applyBorder="1"/>
    <xf numFmtId="0" fontId="3" fillId="0" borderId="10" xfId="0" applyFont="1" applyBorder="1" applyAlignment="1">
      <alignment horizontal="left" indent="1"/>
    </xf>
    <xf numFmtId="0" fontId="0" fillId="0" borderId="9" xfId="0" applyBorder="1"/>
    <xf numFmtId="0" fontId="3" fillId="0" borderId="18" xfId="0" pivotButton="1" applyFont="1" applyBorder="1"/>
    <xf numFmtId="0" fontId="3" fillId="0" borderId="19" xfId="0" pivotButton="1" applyFont="1" applyBorder="1"/>
    <xf numFmtId="0" fontId="3" fillId="0" borderId="19" xfId="0" applyFont="1" applyBorder="1"/>
    <xf numFmtId="0" fontId="2" fillId="0" borderId="20" xfId="0" applyFont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</cellXfs>
  <cellStyles count="1">
    <cellStyle name="Normal" xfId="0" builtinId="0"/>
  </cellStyles>
  <dxfs count="2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mm\/dd\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m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7.653044791667" createdVersion="5" refreshedVersion="5" minRefreshableVersion="3" recordCount="18">
  <cacheSource type="worksheet">
    <worksheetSource name="Table1"/>
  </cacheSource>
  <cacheFields count="12">
    <cacheField name="Month" numFmtId="165">
      <sharedItems containsSemiMixedTypes="0" containsNonDate="0" containsDate="1" containsString="0" minDate="2024-04-01T00:00:00" maxDate="2024-06-07T00:00:00" count="5">
        <d v="2024-04-01T00:00:00"/>
        <d v="2024-04-10T00:00:00"/>
        <d v="2024-05-01T00:00:00"/>
        <d v="2024-06-01T00:00:00"/>
        <d v="2024-06-06T00:00:00"/>
      </sharedItems>
      <fieldGroup base="0">
        <rangePr groupBy="months" startDate="2024-04-01T00:00:00" endDate="2024-06-07T00:00:00"/>
        <groupItems count="14">
          <s v="&lt;01-04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6-2024"/>
        </groupItems>
      </fieldGroup>
    </cacheField>
    <cacheField name="Quarter" numFmtId="0">
      <sharedItems count="2">
        <s v="Q1"/>
        <s v="Q2" u="1"/>
      </sharedItems>
    </cacheField>
    <cacheField name="Invoice ID" numFmtId="0">
      <sharedItems/>
    </cacheField>
    <cacheField name="Client" numFmtId="0">
      <sharedItems count="4">
        <s v="Accounting Solutions"/>
        <s v="ABC LTD"/>
        <s v="TCS Pvt LTD"/>
        <s v="Ipsos LTD"/>
      </sharedItems>
    </cacheField>
    <cacheField name="Service Type" numFmtId="0">
      <sharedItems count="3">
        <s v="Professional Services"/>
        <s v="Legal Services"/>
        <s v="Compliance"/>
      </sharedItems>
    </cacheField>
    <cacheField name="Invoice Date" numFmtId="15">
      <sharedItems containsSemiMixedTypes="0" containsNonDate="0" containsDate="1" containsString="0" minDate="2024-04-01T00:00:00" maxDate="2024-06-07T00:00:00"/>
    </cacheField>
    <cacheField name="Amount" numFmtId="0">
      <sharedItems containsSemiMixedTypes="0" containsString="0" containsNumber="1" containsInteger="1" minValue="40000" maxValue="300000"/>
    </cacheField>
    <cacheField name="Tax" numFmtId="0">
      <sharedItems containsSemiMixedTypes="0" containsString="0" containsNumber="1" containsInteger="1" minValue="7200" maxValue="54000"/>
    </cacheField>
    <cacheField name="Total" numFmtId="0">
      <sharedItems containsSemiMixedTypes="0" containsString="0" containsNumber="1" containsInteger="1" minValue="47200" maxValue="354000"/>
    </cacheField>
    <cacheField name="Days Due" numFmtId="0">
      <sharedItems containsSemiMixedTypes="0" containsString="0" containsNumber="1" containsInteger="1" minValue="0" maxValue="30"/>
    </cacheField>
    <cacheField name="Due Date" numFmtId="164">
      <sharedItems containsSemiMixedTypes="0" containsNonDate="0" containsDate="1" containsString="0" minDate="2024-04-10T00:00:00" maxDate="2024-07-07T00:00:00"/>
    </cacheField>
    <cacheField name="Days Late" numFmtId="0">
      <sharedItems containsSemiMixedTypes="0" containsString="0" containsNumber="1" containsInteger="1" minValue="-27" maxValue="60" count="10">
        <n v="39"/>
        <n v="59"/>
        <n v="30"/>
        <n v="60"/>
        <n v="19"/>
        <n v="9"/>
        <n v="29"/>
        <n v="-22"/>
        <n v="-2"/>
        <n v="-27"/>
      </sharedItems>
      <fieldGroup base="11">
        <rangePr autoStart="0" startNum="0" endNum="60" groupInterval="30"/>
        <groupItems count="4">
          <s v="&lt;0"/>
          <s v="0-29"/>
          <s v="30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s v="AC001"/>
    <x v="0"/>
    <x v="0"/>
    <d v="2024-04-01T00:00:00"/>
    <n v="40000"/>
    <n v="7200"/>
    <n v="47200"/>
    <n v="30"/>
    <d v="2024-05-01T00:00:00"/>
    <x v="0"/>
  </r>
  <r>
    <x v="0"/>
    <x v="0"/>
    <s v="AC002"/>
    <x v="1"/>
    <x v="0"/>
    <d v="2024-04-01T00:00:00"/>
    <n v="45000"/>
    <n v="8100"/>
    <n v="53100"/>
    <n v="30"/>
    <d v="2024-05-01T00:00:00"/>
    <x v="0"/>
  </r>
  <r>
    <x v="0"/>
    <x v="0"/>
    <s v="AC003"/>
    <x v="2"/>
    <x v="0"/>
    <d v="2024-04-01T00:00:00"/>
    <n v="300000"/>
    <n v="54000"/>
    <n v="354000"/>
    <n v="10"/>
    <d v="2024-04-11T00:00:00"/>
    <x v="1"/>
  </r>
  <r>
    <x v="1"/>
    <x v="0"/>
    <s v="AC004"/>
    <x v="3"/>
    <x v="1"/>
    <d v="2024-04-10T00:00:00"/>
    <n v="40000"/>
    <n v="7200"/>
    <n v="47200"/>
    <n v="30"/>
    <d v="2024-05-10T00:00:00"/>
    <x v="2"/>
  </r>
  <r>
    <x v="1"/>
    <x v="0"/>
    <s v="AC005"/>
    <x v="0"/>
    <x v="0"/>
    <d v="2024-04-10T00:00:00"/>
    <n v="45000"/>
    <n v="8100"/>
    <n v="53100"/>
    <n v="30"/>
    <d v="2024-05-10T00:00:00"/>
    <x v="2"/>
  </r>
  <r>
    <x v="1"/>
    <x v="0"/>
    <s v="AC001"/>
    <x v="0"/>
    <x v="0"/>
    <d v="2024-04-10T00:00:00"/>
    <n v="40000"/>
    <n v="7200"/>
    <n v="47200"/>
    <n v="30"/>
    <d v="2024-05-10T00:00:00"/>
    <x v="2"/>
  </r>
  <r>
    <x v="1"/>
    <x v="0"/>
    <s v="AC002"/>
    <x v="1"/>
    <x v="0"/>
    <d v="2024-04-10T00:00:00"/>
    <n v="45000"/>
    <n v="8100"/>
    <n v="53100"/>
    <n v="30"/>
    <d v="2024-05-10T00:00:00"/>
    <x v="2"/>
  </r>
  <r>
    <x v="1"/>
    <x v="0"/>
    <s v="AC003"/>
    <x v="2"/>
    <x v="0"/>
    <d v="2024-04-10T00:00:00"/>
    <n v="300000"/>
    <n v="54000"/>
    <n v="354000"/>
    <n v="0"/>
    <d v="2024-04-10T00:00:00"/>
    <x v="3"/>
  </r>
  <r>
    <x v="1"/>
    <x v="0"/>
    <s v="AC004"/>
    <x v="3"/>
    <x v="1"/>
    <d v="2024-04-10T00:00:00"/>
    <n v="40000"/>
    <n v="7200"/>
    <n v="47200"/>
    <n v="30"/>
    <d v="2024-05-10T00:00:00"/>
    <x v="2"/>
  </r>
  <r>
    <x v="1"/>
    <x v="0"/>
    <s v="AC005"/>
    <x v="0"/>
    <x v="0"/>
    <d v="2024-04-10T00:00:00"/>
    <n v="45000"/>
    <n v="8100"/>
    <n v="53100"/>
    <n v="30"/>
    <d v="2024-05-10T00:00:00"/>
    <x v="2"/>
  </r>
  <r>
    <x v="2"/>
    <x v="0"/>
    <s v="AC006"/>
    <x v="1"/>
    <x v="1"/>
    <d v="2024-05-01T00:00:00"/>
    <n v="300000"/>
    <n v="54000"/>
    <n v="354000"/>
    <n v="20"/>
    <d v="2024-05-21T00:00:00"/>
    <x v="4"/>
  </r>
  <r>
    <x v="2"/>
    <x v="0"/>
    <s v="AC007"/>
    <x v="2"/>
    <x v="0"/>
    <d v="2024-05-01T00:00:00"/>
    <n v="40000"/>
    <n v="7200"/>
    <n v="47200"/>
    <n v="30"/>
    <d v="2024-05-31T00:00:00"/>
    <x v="5"/>
  </r>
  <r>
    <x v="2"/>
    <x v="0"/>
    <s v="AC008"/>
    <x v="3"/>
    <x v="2"/>
    <d v="2024-05-01T00:00:00"/>
    <n v="45000"/>
    <n v="8100"/>
    <n v="53100"/>
    <n v="10"/>
    <d v="2024-05-11T00:00:00"/>
    <x v="6"/>
  </r>
  <r>
    <x v="3"/>
    <x v="0"/>
    <s v="AC009"/>
    <x v="0"/>
    <x v="0"/>
    <d v="2024-06-01T00:00:00"/>
    <n v="300000"/>
    <n v="54000"/>
    <n v="354000"/>
    <n v="30"/>
    <d v="2024-07-01T00:00:00"/>
    <x v="7"/>
  </r>
  <r>
    <x v="3"/>
    <x v="0"/>
    <s v="AC010"/>
    <x v="1"/>
    <x v="0"/>
    <d v="2024-06-01T00:00:00"/>
    <n v="40000"/>
    <n v="7200"/>
    <n v="47200"/>
    <n v="10"/>
    <d v="2024-06-11T00:00:00"/>
    <x v="8"/>
  </r>
  <r>
    <x v="3"/>
    <x v="0"/>
    <s v="AC011"/>
    <x v="2"/>
    <x v="2"/>
    <d v="2024-06-01T00:00:00"/>
    <n v="45000"/>
    <n v="8100"/>
    <n v="53100"/>
    <n v="30"/>
    <d v="2024-07-01T00:00:00"/>
    <x v="7"/>
  </r>
  <r>
    <x v="3"/>
    <x v="0"/>
    <s v="AC012"/>
    <x v="3"/>
    <x v="2"/>
    <d v="2024-06-01T00:00:00"/>
    <n v="300000"/>
    <n v="54000"/>
    <n v="354000"/>
    <n v="30"/>
    <d v="2024-07-01T00:00:00"/>
    <x v="7"/>
  </r>
  <r>
    <x v="4"/>
    <x v="0"/>
    <s v="AC013"/>
    <x v="0"/>
    <x v="2"/>
    <d v="2024-06-06T00:00:00"/>
    <n v="40000"/>
    <n v="7200"/>
    <n v="47200"/>
    <n v="30"/>
    <d v="2024-07-06T00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7:F23" firstHeaderRow="1" firstDataRow="2" firstDataCol="1"/>
  <pivotFields count="12">
    <pivotField axis="axisCol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numFmtId="15" showAll="0"/>
    <pivotField showAll="0"/>
    <pivotField showAll="0"/>
    <pivotField dataField="1" showAll="0"/>
    <pivotField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 v="4"/>
    </i>
    <i>
      <x v="5"/>
    </i>
    <i>
      <x v="6"/>
    </i>
    <i t="grand">
      <x/>
    </i>
  </colItems>
  <dataFields count="1">
    <dataField name="Sum of Total" fld="8" baseField="0" baseItem="0"/>
  </dataFields>
  <formats count="43">
    <format dxfId="56">
      <pivotArea outline="0" collapsedLevelsAreSubtotals="1" fieldPosition="0"/>
    </format>
    <format dxfId="55">
      <pivotArea dataOnly="0" labelOnly="1" fieldPosition="0">
        <references count="1">
          <reference field="3" count="0"/>
        </references>
      </pivotArea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Col="1"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39">
      <pivotArea dataOnly="0" labelOnly="1" grandCol="1" outline="0" fieldPosition="0"/>
    </format>
    <format dxfId="38">
      <pivotArea grandCol="1"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7:F13" firstHeaderRow="1" firstDataRow="2" firstDataCol="1"/>
  <pivotFields count="12">
    <pivotField numFmtId="165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numFmtId="15" showAll="0"/>
    <pivotField showAll="0"/>
    <pivotField showAll="0"/>
    <pivotField dataField="1" showAll="0"/>
    <pivotField showAll="0"/>
    <pivotField numFmtId="164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Total" fld="8" baseField="0" baseItem="0"/>
  </dataFields>
  <formats count="42">
    <format dxfId="98">
      <pivotArea outline="0" collapsedLevelsAreSubtotals="1" fieldPosition="0"/>
    </format>
    <format dxfId="97">
      <pivotArea dataOnly="0" labelOnly="1" fieldPosition="0">
        <references count="1">
          <reference field="3" count="0"/>
        </references>
      </pivotArea>
    </format>
    <format dxfId="96">
      <pivotArea dataOnly="0" labelOnly="1" grandRow="1" outline="0" fieldPosition="0"/>
    </format>
    <format dxfId="95">
      <pivotArea grandRow="1" outline="0" collapsedLevelsAreSubtotals="1" fieldPosition="0"/>
    </format>
    <format dxfId="94">
      <pivotArea dataOnly="0" labelOnly="1" grandRow="1" outline="0" fieldPosition="0"/>
    </format>
    <format dxfId="93">
      <pivotArea grandCol="1" outline="0" collapsedLevelsAreSubtotals="1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dataOnly="0" labelOnly="1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fieldPosition="0">
        <references count="1">
          <reference field="3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75">
      <pivotArea dataOnly="0" labelOnly="1" grandCol="1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69">
      <pivotArea dataOnly="0" labelOnly="1" grandCol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1" count="3">
            <x v="0"/>
            <x v="1"/>
            <x v="2"/>
          </reference>
        </references>
      </pivotArea>
    </format>
    <format dxfId="5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7:D33" firstHeaderRow="1" firstDataRow="2" firstDataCol="1"/>
  <pivotFields count="12">
    <pivotField numFmtId="165" showAll="0"/>
    <pivotField axis="axisCol" showAll="0">
      <items count="3">
        <item x="0"/>
        <item m="1"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numFmtId="15" showAll="0"/>
    <pivotField showAll="0"/>
    <pivotField dataField="1" showAll="0"/>
    <pivotField showAll="0"/>
    <pivotField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Sum of Tax" fld="7" baseField="0" baseItem="0"/>
  </dataFields>
  <formats count="45">
    <format dxfId="143">
      <pivotArea outline="0" collapsedLevelsAreSubtotals="1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grandCol="1"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1" count="0"/>
        </references>
      </pivotArea>
    </format>
    <format dxfId="13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fieldPosition="0">
        <references count="1">
          <reference field="3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Col="1" outline="0" fieldPosition="0"/>
    </format>
    <format dxfId="125">
      <pivotArea grandCol="1" outline="0" collapsedLevelsAreSubtotals="1" fieldPosition="0"/>
    </format>
    <format dxfId="124">
      <pivotArea type="topRight" dataOnly="0" labelOnly="1" outline="0" fieldPosition="0"/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3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Col="1" outline="0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grandCol="1" outline="0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7:L31" firstHeaderRow="1" firstDataRow="2" firstDataCol="1"/>
  <pivotFields count="12">
    <pivotField axis="axisCol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5" showAll="0"/>
    <pivotField showAll="0"/>
    <pivotField showAll="0"/>
    <pivotField dataField="1" showAll="0"/>
    <pivotField showAll="0"/>
    <pivotField numFmtId="164" showAll="0"/>
    <pivotField showAll="0"/>
  </pivotFields>
  <rowFields count="2">
    <field x="3"/>
    <field x="4"/>
  </rowFields>
  <rowItems count="13">
    <i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0"/>
  </colFields>
  <colItems count="4">
    <i>
      <x v="4"/>
    </i>
    <i>
      <x v="5"/>
    </i>
    <i>
      <x v="6"/>
    </i>
    <i t="grand">
      <x/>
    </i>
  </colItems>
  <dataFields count="1">
    <dataField name="Sum of Total" fld="8" baseField="0" baseItem="0"/>
  </dataFields>
  <formats count="49">
    <format dxfId="192">
      <pivotArea outline="0" collapsedLevelsAreSubtotals="1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Row="1" outline="0" fieldPosition="0"/>
    </format>
    <format dxfId="189">
      <pivotArea grandRow="1" outline="0" collapsedLevelsAreSubtotals="1" fieldPosition="0"/>
    </format>
    <format dxfId="188">
      <pivotArea dataOnly="0" labelOnly="1" grandRow="1" outline="0" fieldPosition="0"/>
    </format>
    <format dxfId="187">
      <pivotArea grandCol="1" outline="0" collapsedLevelsAreSubtotals="1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81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80">
      <pivotArea dataOnly="0" labelOnly="1" grandCol="1" outline="0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dataOnly="0" labelOnly="1" fieldPosition="0">
        <references count="1">
          <reference field="3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74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73">
      <pivotArea dataOnly="0" labelOnly="1" grandCol="1" outline="0" fieldPosition="0"/>
    </format>
    <format dxfId="172">
      <pivotArea grandCol="1" outline="0" collapsedLevelsAreSubtotals="1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66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65">
      <pivotArea dataOnly="0" labelOnly="1" grandCol="1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dataOnly="0" labelOnly="1" fieldPosition="0">
        <references count="1">
          <reference field="3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59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dataOnly="0" labelOnly="1" fieldPosition="0">
        <references count="1">
          <reference field="3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52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fieldPosition="0">
        <references count="1">
          <reference field="3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45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H7:L13" firstHeaderRow="1" firstDataRow="2" firstDataCol="1"/>
  <pivotFields count="12">
    <pivotField axis="axisCol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numFmtId="15" showAll="0"/>
    <pivotField showAll="0"/>
    <pivotField dataField="1" showAll="0"/>
    <pivotField showAll="0"/>
    <pivotField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 v="4"/>
    </i>
    <i>
      <x v="5"/>
    </i>
    <i>
      <x v="6"/>
    </i>
    <i t="grand">
      <x/>
    </i>
  </colItems>
  <dataFields count="1">
    <dataField name="Sum of Tax" fld="7" baseField="0" baseItem="0"/>
  </dataFields>
  <formats count="48">
    <format dxfId="240">
      <pivotArea outline="0" collapsedLevelsAreSubtotals="1" fieldPosition="0"/>
    </format>
    <format dxfId="239">
      <pivotArea dataOnly="0" labelOnly="1" fieldPosition="0">
        <references count="1">
          <reference field="3" count="0"/>
        </references>
      </pivotArea>
    </format>
    <format dxfId="238">
      <pivotArea dataOnly="0" labelOnly="1" grandRow="1" outline="0" fieldPosition="0"/>
    </format>
    <format dxfId="237">
      <pivotArea grandRow="1" outline="0" collapsedLevelsAreSubtotals="1" fieldPosition="0"/>
    </format>
    <format dxfId="236">
      <pivotArea dataOnly="0" labelOnly="1" grandRow="1" outline="0" fieldPosition="0"/>
    </format>
    <format dxfId="235">
      <pivotArea grandCol="1" outline="0" collapsedLevelsAreSubtotals="1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dataOnly="0" labelOnly="1" fieldPosition="0">
        <references count="1">
          <reference field="3" count="0"/>
        </references>
      </pivotArea>
    </format>
    <format dxfId="231">
      <pivotArea dataOnly="0" labelOnly="1" grandRow="1" outline="0" fieldPosition="0"/>
    </format>
    <format dxfId="230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29">
      <pivotArea dataOnly="0" labelOnly="1" grandCol="1" outline="0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dataOnly="0" labelOnly="1" fieldPosition="0">
        <references count="1">
          <reference field="3" count="0"/>
        </references>
      </pivotArea>
    </format>
    <format dxfId="225">
      <pivotArea dataOnly="0" labelOnly="1" grandRow="1" outline="0" fieldPosition="0"/>
    </format>
    <format dxfId="224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23">
      <pivotArea dataOnly="0" labelOnly="1" grandCol="1" outline="0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grandRow="1" outline="0" fieldPosition="0"/>
    </format>
    <format dxfId="218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17">
      <pivotArea dataOnly="0" labelOnly="1" grandCol="1" outline="0" fieldPosition="0"/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dataOnly="0" labelOnly="1" fieldPosition="0">
        <references count="1">
          <reference field="3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dataOnly="0" labelOnly="1" fieldPosition="0">
        <references count="1">
          <reference field="3" count="0"/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205">
      <pivotArea dataOnly="0" labelOnly="1" grandCol="1" outline="0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dataOnly="0" labelOnly="1" fieldPosition="0">
        <references count="1">
          <reference field="3" count="0"/>
        </references>
      </pivotArea>
    </format>
    <format dxfId="201">
      <pivotArea dataOnly="0" labelOnly="1" grandRow="1" outline="0" fieldPosition="0"/>
    </format>
    <format dxfId="200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99">
      <pivotArea dataOnly="0" labelOnly="1" grandCol="1" outline="0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dataOnly="0" labelOnly="1" fieldPosition="0">
        <references count="1">
          <reference field="3" count="0"/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1">
          <reference field="0" count="3">
            <x v="4"/>
            <x v="5"/>
            <x v="6"/>
          </reference>
        </references>
      </pivotArea>
    </format>
    <format dxfId="193">
      <pivotArea dataOnly="0" labelOnly="1" grandCol="1" outline="0" fieldPosition="0"/>
    </format>
  </format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9" totalsRowShown="0" headerRowDxfId="13" dataDxfId="12">
  <autoFilter ref="A1:L19"/>
  <tableColumns count="12">
    <tableColumn id="1" name="Month" dataDxfId="11">
      <calculatedColumnFormula>F2</calculatedColumnFormula>
    </tableColumn>
    <tableColumn id="2" name="Quarter" dataDxfId="10"/>
    <tableColumn id="3" name="Invoice ID" dataDxfId="9"/>
    <tableColumn id="4" name="Client" dataDxfId="8"/>
    <tableColumn id="5" name="Service Type" dataDxfId="7"/>
    <tableColumn id="6" name="Invoice Date" dataDxfId="6"/>
    <tableColumn id="7" name="Amount" dataDxfId="5"/>
    <tableColumn id="8" name="Tax" dataDxfId="4"/>
    <tableColumn id="9" name="Total" dataDxfId="3"/>
    <tableColumn id="10" name="Days Due" dataDxfId="2"/>
    <tableColumn id="11" name="Due Date" dataDxfId="1">
      <calculatedColumnFormula>F2+J2</calculatedColumnFormula>
    </tableColumn>
    <tableColumn id="12" name="Days Lat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showGridLines="0" tabSelected="1" zoomScale="70" zoomScaleNormal="70" workbookViewId="0">
      <selection activeCell="O7" sqref="O7"/>
    </sheetView>
  </sheetViews>
  <sheetFormatPr defaultRowHeight="15" x14ac:dyDescent="0.25"/>
  <cols>
    <col min="2" max="2" width="22" customWidth="1"/>
    <col min="3" max="3" width="21.7109375" bestFit="1" customWidth="1"/>
    <col min="4" max="4" width="15" bestFit="1" customWidth="1"/>
    <col min="5" max="5" width="11.7109375" bestFit="1" customWidth="1"/>
    <col min="6" max="6" width="15" style="3" bestFit="1" customWidth="1"/>
    <col min="7" max="7" width="6" customWidth="1"/>
    <col min="8" max="8" width="28.140625" customWidth="1"/>
    <col min="9" max="9" width="18.5703125" customWidth="1"/>
    <col min="10" max="11" width="10.28515625" bestFit="1" customWidth="1"/>
    <col min="12" max="12" width="15" style="3" bestFit="1" customWidth="1"/>
    <col min="13" max="13" width="19.85546875" bestFit="1" customWidth="1"/>
    <col min="15" max="15" width="11" bestFit="1" customWidth="1"/>
    <col min="16" max="16" width="10.5703125" bestFit="1" customWidth="1"/>
    <col min="17" max="17" width="11.28515625" bestFit="1" customWidth="1"/>
  </cols>
  <sheetData>
    <row r="1" spans="2:12" ht="15.75" thickBot="1" x14ac:dyDescent="0.3"/>
    <row r="2" spans="2:12" x14ac:dyDescent="0.25">
      <c r="B2" s="44" t="s">
        <v>49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15.75" thickBot="1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2:12" ht="15.75" thickBot="1" x14ac:dyDescent="0.3">
      <c r="B4" s="21"/>
      <c r="C4" s="18"/>
      <c r="D4" s="18"/>
      <c r="E4" s="18"/>
      <c r="F4"/>
      <c r="I4" s="18"/>
      <c r="J4" s="18"/>
      <c r="K4" s="18"/>
      <c r="L4" s="22"/>
    </row>
    <row r="5" spans="2:12" x14ac:dyDescent="0.25">
      <c r="B5" s="50" t="s">
        <v>45</v>
      </c>
      <c r="C5" s="51"/>
      <c r="D5" s="51"/>
      <c r="E5" s="51"/>
      <c r="F5" s="52"/>
      <c r="G5" s="19"/>
      <c r="H5" s="50" t="s">
        <v>46</v>
      </c>
      <c r="I5" s="51"/>
      <c r="J5" s="51"/>
      <c r="K5" s="51"/>
      <c r="L5" s="52"/>
    </row>
    <row r="6" spans="2:12" ht="15.75" thickBot="1" x14ac:dyDescent="0.3">
      <c r="B6" s="53"/>
      <c r="C6" s="54"/>
      <c r="D6" s="54"/>
      <c r="E6" s="54"/>
      <c r="F6" s="55"/>
      <c r="G6" s="19"/>
      <c r="H6" s="53"/>
      <c r="I6" s="54"/>
      <c r="J6" s="54"/>
      <c r="K6" s="54"/>
      <c r="L6" s="55"/>
    </row>
    <row r="7" spans="2:12" x14ac:dyDescent="0.25">
      <c r="B7" s="40" t="s">
        <v>35</v>
      </c>
      <c r="C7" s="41" t="s">
        <v>39</v>
      </c>
      <c r="D7" s="42"/>
      <c r="E7" s="42"/>
      <c r="F7" s="43"/>
      <c r="G7" s="19"/>
      <c r="H7" s="40" t="s">
        <v>43</v>
      </c>
      <c r="I7" s="41" t="s">
        <v>39</v>
      </c>
      <c r="J7" s="42"/>
      <c r="K7" s="42"/>
      <c r="L7" s="43"/>
    </row>
    <row r="8" spans="2:12" x14ac:dyDescent="0.25">
      <c r="B8" s="23" t="s">
        <v>33</v>
      </c>
      <c r="C8" s="13" t="s">
        <v>36</v>
      </c>
      <c r="D8" s="13" t="s">
        <v>37</v>
      </c>
      <c r="E8" s="13" t="s">
        <v>38</v>
      </c>
      <c r="F8" s="24" t="s">
        <v>34</v>
      </c>
      <c r="G8" s="19"/>
      <c r="H8" s="23" t="s">
        <v>33</v>
      </c>
      <c r="I8" s="14" t="s">
        <v>40</v>
      </c>
      <c r="J8" s="14" t="s">
        <v>41</v>
      </c>
      <c r="K8" s="14" t="s">
        <v>42</v>
      </c>
      <c r="L8" s="25" t="s">
        <v>34</v>
      </c>
    </row>
    <row r="9" spans="2:12" x14ac:dyDescent="0.25">
      <c r="B9" s="26" t="s">
        <v>14</v>
      </c>
      <c r="C9" s="15">
        <v>47200</v>
      </c>
      <c r="D9" s="15">
        <v>354000</v>
      </c>
      <c r="E9" s="15">
        <v>106200</v>
      </c>
      <c r="F9" s="27">
        <v>507400</v>
      </c>
      <c r="G9" s="19"/>
      <c r="H9" s="26" t="s">
        <v>14</v>
      </c>
      <c r="I9" s="15">
        <v>16200</v>
      </c>
      <c r="J9" s="15">
        <v>54000</v>
      </c>
      <c r="K9" s="15">
        <v>7200</v>
      </c>
      <c r="L9" s="27">
        <v>77400</v>
      </c>
    </row>
    <row r="10" spans="2:12" x14ac:dyDescent="0.25">
      <c r="B10" s="26" t="s">
        <v>11</v>
      </c>
      <c r="C10" s="15">
        <v>401200</v>
      </c>
      <c r="D10" s="15"/>
      <c r="E10" s="15">
        <v>200600</v>
      </c>
      <c r="F10" s="27">
        <v>601800</v>
      </c>
      <c r="G10" s="19"/>
      <c r="H10" s="26" t="s">
        <v>11</v>
      </c>
      <c r="I10" s="15">
        <v>30600</v>
      </c>
      <c r="J10" s="15"/>
      <c r="K10" s="15">
        <v>61200</v>
      </c>
      <c r="L10" s="27">
        <v>91800</v>
      </c>
    </row>
    <row r="11" spans="2:12" x14ac:dyDescent="0.25">
      <c r="B11" s="26" t="s">
        <v>18</v>
      </c>
      <c r="C11" s="15">
        <v>354000</v>
      </c>
      <c r="D11" s="15">
        <v>53100</v>
      </c>
      <c r="E11" s="15">
        <v>94400</v>
      </c>
      <c r="F11" s="27">
        <v>501500</v>
      </c>
      <c r="G11" s="19"/>
      <c r="H11" s="26" t="s">
        <v>18</v>
      </c>
      <c r="I11" s="15">
        <v>14400</v>
      </c>
      <c r="J11" s="15">
        <v>8100</v>
      </c>
      <c r="K11" s="15">
        <v>54000</v>
      </c>
      <c r="L11" s="27">
        <v>76500</v>
      </c>
    </row>
    <row r="12" spans="2:12" x14ac:dyDescent="0.25">
      <c r="B12" s="26" t="s">
        <v>16</v>
      </c>
      <c r="C12" s="15">
        <v>53100</v>
      </c>
      <c r="D12" s="15">
        <v>47200</v>
      </c>
      <c r="E12" s="15">
        <v>708000</v>
      </c>
      <c r="F12" s="27">
        <v>808300</v>
      </c>
      <c r="G12" s="19"/>
      <c r="H12" s="26" t="s">
        <v>16</v>
      </c>
      <c r="I12" s="15">
        <v>108000</v>
      </c>
      <c r="J12" s="15">
        <v>7200</v>
      </c>
      <c r="K12" s="15">
        <v>8100</v>
      </c>
      <c r="L12" s="27">
        <v>123300</v>
      </c>
    </row>
    <row r="13" spans="2:12" ht="15.75" thickBot="1" x14ac:dyDescent="0.3">
      <c r="B13" s="35" t="s">
        <v>34</v>
      </c>
      <c r="C13" s="36">
        <v>855500</v>
      </c>
      <c r="D13" s="36">
        <v>454300</v>
      </c>
      <c r="E13" s="36">
        <v>1109200</v>
      </c>
      <c r="F13" s="37">
        <v>2419000</v>
      </c>
      <c r="G13" s="19"/>
      <c r="H13" s="35" t="s">
        <v>34</v>
      </c>
      <c r="I13" s="36">
        <v>169200</v>
      </c>
      <c r="J13" s="36">
        <v>69300</v>
      </c>
      <c r="K13" s="36">
        <v>130500</v>
      </c>
      <c r="L13" s="37">
        <v>369000</v>
      </c>
    </row>
    <row r="14" spans="2:12" ht="15.75" thickBot="1" x14ac:dyDescent="0.3">
      <c r="B14" s="28"/>
      <c r="C14" s="19"/>
      <c r="D14" s="19"/>
      <c r="E14" s="19"/>
      <c r="F14" s="20"/>
      <c r="G14" s="19"/>
      <c r="H14" s="19"/>
      <c r="I14" s="19"/>
      <c r="J14" s="19"/>
      <c r="K14" s="19"/>
      <c r="L14" s="29"/>
    </row>
    <row r="15" spans="2:12" x14ac:dyDescent="0.25">
      <c r="B15" s="50" t="s">
        <v>47</v>
      </c>
      <c r="C15" s="51"/>
      <c r="D15" s="51"/>
      <c r="E15" s="51"/>
      <c r="F15" s="52"/>
      <c r="G15" s="19"/>
      <c r="H15" s="50" t="s">
        <v>48</v>
      </c>
      <c r="I15" s="51"/>
      <c r="J15" s="51"/>
      <c r="K15" s="51"/>
      <c r="L15" s="52"/>
    </row>
    <row r="16" spans="2:12" ht="15.75" thickBot="1" x14ac:dyDescent="0.3">
      <c r="B16" s="53"/>
      <c r="C16" s="54"/>
      <c r="D16" s="54"/>
      <c r="E16" s="54"/>
      <c r="F16" s="55"/>
      <c r="G16" s="19"/>
      <c r="H16" s="53"/>
      <c r="I16" s="54"/>
      <c r="J16" s="54"/>
      <c r="K16" s="54"/>
      <c r="L16" s="55"/>
    </row>
    <row r="17" spans="2:12" x14ac:dyDescent="0.25">
      <c r="B17" s="40" t="s">
        <v>35</v>
      </c>
      <c r="C17" s="41" t="s">
        <v>39</v>
      </c>
      <c r="D17" s="42"/>
      <c r="E17" s="42"/>
      <c r="F17" s="43"/>
      <c r="G17" s="19"/>
      <c r="H17" s="40" t="s">
        <v>35</v>
      </c>
      <c r="I17" s="41" t="s">
        <v>39</v>
      </c>
      <c r="J17" s="42"/>
      <c r="K17" s="42"/>
      <c r="L17" s="43"/>
    </row>
    <row r="18" spans="2:12" x14ac:dyDescent="0.25">
      <c r="B18" s="23" t="s">
        <v>33</v>
      </c>
      <c r="C18" s="14" t="s">
        <v>40</v>
      </c>
      <c r="D18" s="14" t="s">
        <v>41</v>
      </c>
      <c r="E18" s="14" t="s">
        <v>42</v>
      </c>
      <c r="F18" s="25" t="s">
        <v>34</v>
      </c>
      <c r="G18" s="19"/>
      <c r="H18" s="23" t="s">
        <v>33</v>
      </c>
      <c r="I18" s="14" t="s">
        <v>40</v>
      </c>
      <c r="J18" s="14" t="s">
        <v>41</v>
      </c>
      <c r="K18" s="14" t="s">
        <v>42</v>
      </c>
      <c r="L18" s="25" t="s">
        <v>34</v>
      </c>
    </row>
    <row r="19" spans="2:12" x14ac:dyDescent="0.25">
      <c r="B19" s="26" t="s">
        <v>14</v>
      </c>
      <c r="C19" s="15">
        <v>106200</v>
      </c>
      <c r="D19" s="15">
        <v>354000</v>
      </c>
      <c r="E19" s="15">
        <v>47200</v>
      </c>
      <c r="F19" s="27">
        <v>507400</v>
      </c>
      <c r="G19" s="19"/>
      <c r="H19" s="26" t="s">
        <v>14</v>
      </c>
      <c r="I19" s="15">
        <v>106200</v>
      </c>
      <c r="J19" s="15">
        <v>354000</v>
      </c>
      <c r="K19" s="15">
        <v>47200</v>
      </c>
      <c r="L19" s="27">
        <v>507400</v>
      </c>
    </row>
    <row r="20" spans="2:12" x14ac:dyDescent="0.25">
      <c r="B20" s="26" t="s">
        <v>11</v>
      </c>
      <c r="C20" s="15">
        <v>200600</v>
      </c>
      <c r="D20" s="15"/>
      <c r="E20" s="15">
        <v>401200</v>
      </c>
      <c r="F20" s="27">
        <v>601800</v>
      </c>
      <c r="G20" s="19"/>
      <c r="H20" s="38" t="s">
        <v>19</v>
      </c>
      <c r="I20" s="15"/>
      <c r="J20" s="15">
        <v>354000</v>
      </c>
      <c r="K20" s="15"/>
      <c r="L20" s="27">
        <v>354000</v>
      </c>
    </row>
    <row r="21" spans="2:12" x14ac:dyDescent="0.25">
      <c r="B21" s="26" t="s">
        <v>18</v>
      </c>
      <c r="C21" s="15">
        <v>94400</v>
      </c>
      <c r="D21" s="15">
        <v>53100</v>
      </c>
      <c r="E21" s="15">
        <v>354000</v>
      </c>
      <c r="F21" s="27">
        <v>501500</v>
      </c>
      <c r="G21" s="19"/>
      <c r="H21" s="38" t="s">
        <v>12</v>
      </c>
      <c r="I21" s="15">
        <v>106200</v>
      </c>
      <c r="J21" s="15"/>
      <c r="K21" s="15">
        <v>47200</v>
      </c>
      <c r="L21" s="27">
        <v>153400</v>
      </c>
    </row>
    <row r="22" spans="2:12" x14ac:dyDescent="0.25">
      <c r="B22" s="26" t="s">
        <v>16</v>
      </c>
      <c r="C22" s="15">
        <v>708000</v>
      </c>
      <c r="D22" s="15">
        <v>47200</v>
      </c>
      <c r="E22" s="15">
        <v>53100</v>
      </c>
      <c r="F22" s="27">
        <v>808300</v>
      </c>
      <c r="G22" s="19"/>
      <c r="H22" s="26" t="s">
        <v>11</v>
      </c>
      <c r="I22" s="15">
        <v>200600</v>
      </c>
      <c r="J22" s="15"/>
      <c r="K22" s="15">
        <v>401200</v>
      </c>
      <c r="L22" s="27">
        <v>601800</v>
      </c>
    </row>
    <row r="23" spans="2:12" ht="15.75" thickBot="1" x14ac:dyDescent="0.3">
      <c r="B23" s="35" t="s">
        <v>34</v>
      </c>
      <c r="C23" s="36">
        <v>1109200</v>
      </c>
      <c r="D23" s="36">
        <v>454300</v>
      </c>
      <c r="E23" s="36">
        <v>855500</v>
      </c>
      <c r="F23" s="37">
        <v>2419000</v>
      </c>
      <c r="G23" s="19"/>
      <c r="H23" s="38" t="s">
        <v>24</v>
      </c>
      <c r="I23" s="15"/>
      <c r="J23" s="15"/>
      <c r="K23" s="15">
        <v>47200</v>
      </c>
      <c r="L23" s="27">
        <v>47200</v>
      </c>
    </row>
    <row r="24" spans="2:12" ht="15.75" thickBot="1" x14ac:dyDescent="0.3">
      <c r="B24" s="30"/>
      <c r="C24" s="16"/>
      <c r="D24" s="16"/>
      <c r="E24" s="16"/>
      <c r="F24" s="17"/>
      <c r="G24" s="19"/>
      <c r="H24" s="38" t="s">
        <v>12</v>
      </c>
      <c r="I24" s="15">
        <v>200600</v>
      </c>
      <c r="J24" s="15"/>
      <c r="K24" s="15">
        <v>354000</v>
      </c>
      <c r="L24" s="27">
        <v>554600</v>
      </c>
    </row>
    <row r="25" spans="2:12" x14ac:dyDescent="0.25">
      <c r="B25" s="50" t="s">
        <v>44</v>
      </c>
      <c r="C25" s="51"/>
      <c r="D25" s="52"/>
      <c r="E25" s="16"/>
      <c r="F25" s="17"/>
      <c r="G25" s="19"/>
      <c r="H25" s="26" t="s">
        <v>18</v>
      </c>
      <c r="I25" s="15">
        <v>94400</v>
      </c>
      <c r="J25" s="15">
        <v>53100</v>
      </c>
      <c r="K25" s="15">
        <v>354000</v>
      </c>
      <c r="L25" s="27">
        <v>501500</v>
      </c>
    </row>
    <row r="26" spans="2:12" ht="15.75" thickBot="1" x14ac:dyDescent="0.3">
      <c r="B26" s="53"/>
      <c r="C26" s="54"/>
      <c r="D26" s="55"/>
      <c r="E26" s="19"/>
      <c r="F26" s="20"/>
      <c r="G26" s="19"/>
      <c r="H26" s="38" t="s">
        <v>24</v>
      </c>
      <c r="I26" s="15"/>
      <c r="J26" s="15">
        <v>53100</v>
      </c>
      <c r="K26" s="15">
        <v>354000</v>
      </c>
      <c r="L26" s="27">
        <v>407100</v>
      </c>
    </row>
    <row r="27" spans="2:12" x14ac:dyDescent="0.25">
      <c r="B27" s="40" t="s">
        <v>43</v>
      </c>
      <c r="C27" s="41" t="s">
        <v>39</v>
      </c>
      <c r="D27" s="43"/>
      <c r="E27" s="19"/>
      <c r="F27" s="20"/>
      <c r="G27" s="19"/>
      <c r="H27" s="38" t="s">
        <v>19</v>
      </c>
      <c r="I27" s="15">
        <v>94400</v>
      </c>
      <c r="J27" s="15"/>
      <c r="K27" s="15"/>
      <c r="L27" s="27">
        <v>94400</v>
      </c>
    </row>
    <row r="28" spans="2:12" x14ac:dyDescent="0.25">
      <c r="B28" s="23" t="s">
        <v>33</v>
      </c>
      <c r="C28" s="13" t="s">
        <v>32</v>
      </c>
      <c r="D28" s="24" t="s">
        <v>34</v>
      </c>
      <c r="E28" s="19"/>
      <c r="F28" s="20"/>
      <c r="G28" s="19"/>
      <c r="H28" s="26" t="s">
        <v>16</v>
      </c>
      <c r="I28" s="15">
        <v>708000</v>
      </c>
      <c r="J28" s="15">
        <v>47200</v>
      </c>
      <c r="K28" s="15">
        <v>53100</v>
      </c>
      <c r="L28" s="27">
        <v>808300</v>
      </c>
    </row>
    <row r="29" spans="2:12" x14ac:dyDescent="0.25">
      <c r="B29" s="26" t="s">
        <v>14</v>
      </c>
      <c r="C29" s="15">
        <v>77400</v>
      </c>
      <c r="D29" s="27">
        <v>77400</v>
      </c>
      <c r="E29" s="19"/>
      <c r="F29" s="20"/>
      <c r="G29" s="19"/>
      <c r="H29" s="38" t="s">
        <v>24</v>
      </c>
      <c r="I29" s="15"/>
      <c r="J29" s="15"/>
      <c r="K29" s="15">
        <v>53100</v>
      </c>
      <c r="L29" s="27">
        <v>53100</v>
      </c>
    </row>
    <row r="30" spans="2:12" x14ac:dyDescent="0.25">
      <c r="B30" s="26" t="s">
        <v>11</v>
      </c>
      <c r="C30" s="15">
        <v>91800</v>
      </c>
      <c r="D30" s="27">
        <v>91800</v>
      </c>
      <c r="E30" s="19"/>
      <c r="F30" s="20"/>
      <c r="G30" s="19"/>
      <c r="H30" s="38" t="s">
        <v>12</v>
      </c>
      <c r="I30" s="15">
        <v>708000</v>
      </c>
      <c r="J30" s="15">
        <v>47200</v>
      </c>
      <c r="K30" s="15"/>
      <c r="L30" s="27">
        <v>755200</v>
      </c>
    </row>
    <row r="31" spans="2:12" ht="15.75" thickBot="1" x14ac:dyDescent="0.3">
      <c r="B31" s="26" t="s">
        <v>18</v>
      </c>
      <c r="C31" s="15">
        <v>76500</v>
      </c>
      <c r="D31" s="27">
        <v>76500</v>
      </c>
      <c r="E31" s="19"/>
      <c r="F31" s="20"/>
      <c r="G31" s="19"/>
      <c r="H31" s="35" t="s">
        <v>34</v>
      </c>
      <c r="I31" s="36">
        <v>1109200</v>
      </c>
      <c r="J31" s="36">
        <v>454300</v>
      </c>
      <c r="K31" s="36">
        <v>855500</v>
      </c>
      <c r="L31" s="37">
        <v>2419000</v>
      </c>
    </row>
    <row r="32" spans="2:12" x14ac:dyDescent="0.25">
      <c r="B32" s="26" t="s">
        <v>16</v>
      </c>
      <c r="C32" s="15">
        <v>123300</v>
      </c>
      <c r="D32" s="27">
        <v>123300</v>
      </c>
      <c r="E32" s="19"/>
      <c r="F32" s="20"/>
      <c r="G32" s="19"/>
      <c r="H32" s="18"/>
      <c r="I32" s="18"/>
      <c r="J32" s="18"/>
      <c r="K32" s="18"/>
      <c r="L32" s="39"/>
    </row>
    <row r="33" spans="2:12" ht="15.75" thickBot="1" x14ac:dyDescent="0.3">
      <c r="B33" s="35" t="s">
        <v>34</v>
      </c>
      <c r="C33" s="36">
        <v>369000</v>
      </c>
      <c r="D33" s="37">
        <v>369000</v>
      </c>
      <c r="E33" s="19"/>
      <c r="F33" s="20"/>
      <c r="G33" s="19"/>
      <c r="H33" s="18"/>
      <c r="I33" s="18"/>
      <c r="J33" s="18"/>
      <c r="K33" s="18"/>
      <c r="L33" s="39"/>
    </row>
    <row r="34" spans="2:12" ht="15.75" thickBot="1" x14ac:dyDescent="0.3">
      <c r="B34" s="31"/>
      <c r="C34" s="32"/>
      <c r="D34" s="32"/>
      <c r="E34" s="32"/>
      <c r="F34" s="33"/>
      <c r="G34" s="32"/>
      <c r="H34" s="32"/>
      <c r="I34" s="32"/>
      <c r="J34" s="32"/>
      <c r="K34" s="32"/>
      <c r="L34" s="34"/>
    </row>
  </sheetData>
  <mergeCells count="6">
    <mergeCell ref="B2:L3"/>
    <mergeCell ref="B25:D26"/>
    <mergeCell ref="B5:F6"/>
    <mergeCell ref="H5:L6"/>
    <mergeCell ref="H15:L16"/>
    <mergeCell ref="B15:F16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G23" sqref="G23"/>
    </sheetView>
  </sheetViews>
  <sheetFormatPr defaultRowHeight="15" x14ac:dyDescent="0.25"/>
  <cols>
    <col min="1" max="1" width="9.140625" style="2" customWidth="1"/>
    <col min="2" max="2" width="10.42578125" customWidth="1"/>
    <col min="3" max="3" width="12.140625" customWidth="1"/>
    <col min="4" max="4" width="20.7109375" bestFit="1" customWidth="1"/>
    <col min="5" max="5" width="21" bestFit="1" customWidth="1"/>
    <col min="6" max="6" width="14.140625" customWidth="1"/>
    <col min="7" max="7" width="10.28515625" customWidth="1"/>
    <col min="9" max="9" width="11.28515625" bestFit="1" customWidth="1"/>
    <col min="10" max="10" width="11.7109375" customWidth="1"/>
    <col min="11" max="11" width="11.5703125" style="1" customWidth="1"/>
    <col min="12" max="12" width="12" customWidth="1"/>
  </cols>
  <sheetData>
    <row r="1" spans="1:12" s="3" customFormat="1" x14ac:dyDescent="0.25">
      <c r="A1" s="4" t="s">
        <v>30</v>
      </c>
      <c r="B1" s="5" t="s">
        <v>31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7" t="s">
        <v>8</v>
      </c>
      <c r="L1" s="6" t="s">
        <v>9</v>
      </c>
    </row>
    <row r="2" spans="1:12" x14ac:dyDescent="0.25">
      <c r="A2" s="8">
        <f>F2</f>
        <v>45383</v>
      </c>
      <c r="B2" s="9" t="s">
        <v>32</v>
      </c>
      <c r="C2" s="10" t="s">
        <v>10</v>
      </c>
      <c r="D2" s="10" t="s">
        <v>11</v>
      </c>
      <c r="E2" s="10" t="s">
        <v>12</v>
      </c>
      <c r="F2" s="11">
        <v>45383</v>
      </c>
      <c r="G2" s="10">
        <v>40000</v>
      </c>
      <c r="H2" s="10">
        <v>7200</v>
      </c>
      <c r="I2" s="10">
        <v>47200</v>
      </c>
      <c r="J2" s="10">
        <v>30</v>
      </c>
      <c r="K2" s="12">
        <f>F2+J2</f>
        <v>45413</v>
      </c>
      <c r="L2" s="10">
        <v>39</v>
      </c>
    </row>
    <row r="3" spans="1:12" x14ac:dyDescent="0.25">
      <c r="A3" s="8">
        <f t="shared" ref="A3:A19" si="0">F3</f>
        <v>45383</v>
      </c>
      <c r="B3" s="9" t="s">
        <v>32</v>
      </c>
      <c r="C3" s="10" t="s">
        <v>13</v>
      </c>
      <c r="D3" s="10" t="s">
        <v>14</v>
      </c>
      <c r="E3" s="10" t="s">
        <v>12</v>
      </c>
      <c r="F3" s="11">
        <v>45383</v>
      </c>
      <c r="G3" s="10">
        <v>45000</v>
      </c>
      <c r="H3" s="10">
        <v>8100</v>
      </c>
      <c r="I3" s="10">
        <v>53100</v>
      </c>
      <c r="J3" s="10">
        <v>30</v>
      </c>
      <c r="K3" s="12">
        <f t="shared" ref="K3:K19" si="1">F3+J3</f>
        <v>45413</v>
      </c>
      <c r="L3" s="10">
        <v>39</v>
      </c>
    </row>
    <row r="4" spans="1:12" x14ac:dyDescent="0.25">
      <c r="A4" s="8">
        <f t="shared" si="0"/>
        <v>45383</v>
      </c>
      <c r="B4" s="9" t="s">
        <v>32</v>
      </c>
      <c r="C4" s="10" t="s">
        <v>15</v>
      </c>
      <c r="D4" s="10" t="s">
        <v>16</v>
      </c>
      <c r="E4" s="10" t="s">
        <v>12</v>
      </c>
      <c r="F4" s="11">
        <v>45383</v>
      </c>
      <c r="G4" s="10">
        <v>300000</v>
      </c>
      <c r="H4" s="10">
        <v>54000</v>
      </c>
      <c r="I4" s="10">
        <v>354000</v>
      </c>
      <c r="J4" s="10">
        <v>10</v>
      </c>
      <c r="K4" s="12">
        <f t="shared" si="1"/>
        <v>45393</v>
      </c>
      <c r="L4" s="10">
        <v>59</v>
      </c>
    </row>
    <row r="5" spans="1:12" x14ac:dyDescent="0.25">
      <c r="A5" s="8">
        <f t="shared" si="0"/>
        <v>45392</v>
      </c>
      <c r="B5" s="9" t="s">
        <v>32</v>
      </c>
      <c r="C5" s="10" t="s">
        <v>17</v>
      </c>
      <c r="D5" s="10" t="s">
        <v>18</v>
      </c>
      <c r="E5" s="10" t="s">
        <v>19</v>
      </c>
      <c r="F5" s="11">
        <v>45392</v>
      </c>
      <c r="G5" s="10">
        <v>40000</v>
      </c>
      <c r="H5" s="10">
        <v>7200</v>
      </c>
      <c r="I5" s="10">
        <v>47200</v>
      </c>
      <c r="J5" s="10">
        <v>30</v>
      </c>
      <c r="K5" s="12">
        <f t="shared" si="1"/>
        <v>45422</v>
      </c>
      <c r="L5" s="10">
        <v>30</v>
      </c>
    </row>
    <row r="6" spans="1:12" x14ac:dyDescent="0.25">
      <c r="A6" s="8">
        <f t="shared" si="0"/>
        <v>45392</v>
      </c>
      <c r="B6" s="9" t="s">
        <v>32</v>
      </c>
      <c r="C6" s="10" t="s">
        <v>20</v>
      </c>
      <c r="D6" s="10" t="s">
        <v>11</v>
      </c>
      <c r="E6" s="10" t="s">
        <v>12</v>
      </c>
      <c r="F6" s="11">
        <v>45392</v>
      </c>
      <c r="G6" s="10">
        <v>45000</v>
      </c>
      <c r="H6" s="10">
        <v>8100</v>
      </c>
      <c r="I6" s="10">
        <v>53100</v>
      </c>
      <c r="J6" s="10">
        <v>30</v>
      </c>
      <c r="K6" s="12">
        <f t="shared" si="1"/>
        <v>45422</v>
      </c>
      <c r="L6" s="10">
        <v>30</v>
      </c>
    </row>
    <row r="7" spans="1:12" x14ac:dyDescent="0.25">
      <c r="A7" s="8">
        <f t="shared" si="0"/>
        <v>45392</v>
      </c>
      <c r="B7" s="9" t="s">
        <v>32</v>
      </c>
      <c r="C7" s="10" t="s">
        <v>10</v>
      </c>
      <c r="D7" s="10" t="s">
        <v>11</v>
      </c>
      <c r="E7" s="10" t="s">
        <v>12</v>
      </c>
      <c r="F7" s="11">
        <v>45392</v>
      </c>
      <c r="G7" s="10">
        <v>40000</v>
      </c>
      <c r="H7" s="10">
        <v>7200</v>
      </c>
      <c r="I7" s="10">
        <v>47200</v>
      </c>
      <c r="J7" s="10">
        <v>30</v>
      </c>
      <c r="K7" s="12">
        <f t="shared" si="1"/>
        <v>45422</v>
      </c>
      <c r="L7" s="10">
        <v>30</v>
      </c>
    </row>
    <row r="8" spans="1:12" x14ac:dyDescent="0.25">
      <c r="A8" s="8">
        <f t="shared" si="0"/>
        <v>45392</v>
      </c>
      <c r="B8" s="9" t="s">
        <v>32</v>
      </c>
      <c r="C8" s="10" t="s">
        <v>13</v>
      </c>
      <c r="D8" s="10" t="s">
        <v>14</v>
      </c>
      <c r="E8" s="10" t="s">
        <v>12</v>
      </c>
      <c r="F8" s="11">
        <v>45392</v>
      </c>
      <c r="G8" s="10">
        <v>45000</v>
      </c>
      <c r="H8" s="10">
        <v>8100</v>
      </c>
      <c r="I8" s="10">
        <v>53100</v>
      </c>
      <c r="J8" s="10">
        <v>30</v>
      </c>
      <c r="K8" s="12">
        <f t="shared" si="1"/>
        <v>45422</v>
      </c>
      <c r="L8" s="10">
        <v>30</v>
      </c>
    </row>
    <row r="9" spans="1:12" x14ac:dyDescent="0.25">
      <c r="A9" s="8">
        <f t="shared" si="0"/>
        <v>45392</v>
      </c>
      <c r="B9" s="9" t="s">
        <v>32</v>
      </c>
      <c r="C9" s="10" t="s">
        <v>15</v>
      </c>
      <c r="D9" s="10" t="s">
        <v>16</v>
      </c>
      <c r="E9" s="10" t="s">
        <v>12</v>
      </c>
      <c r="F9" s="11">
        <v>45392</v>
      </c>
      <c r="G9" s="10">
        <v>300000</v>
      </c>
      <c r="H9" s="10">
        <v>54000</v>
      </c>
      <c r="I9" s="10">
        <v>354000</v>
      </c>
      <c r="J9" s="10">
        <v>0</v>
      </c>
      <c r="K9" s="12">
        <f t="shared" si="1"/>
        <v>45392</v>
      </c>
      <c r="L9" s="10">
        <v>60</v>
      </c>
    </row>
    <row r="10" spans="1:12" x14ac:dyDescent="0.25">
      <c r="A10" s="8">
        <f t="shared" si="0"/>
        <v>45392</v>
      </c>
      <c r="B10" s="9" t="s">
        <v>32</v>
      </c>
      <c r="C10" s="10" t="s">
        <v>17</v>
      </c>
      <c r="D10" s="10" t="s">
        <v>18</v>
      </c>
      <c r="E10" s="10" t="s">
        <v>19</v>
      </c>
      <c r="F10" s="11">
        <v>45392</v>
      </c>
      <c r="G10" s="10">
        <v>40000</v>
      </c>
      <c r="H10" s="10">
        <v>7200</v>
      </c>
      <c r="I10" s="10">
        <v>47200</v>
      </c>
      <c r="J10" s="10">
        <v>30</v>
      </c>
      <c r="K10" s="12">
        <f t="shared" si="1"/>
        <v>45422</v>
      </c>
      <c r="L10" s="10">
        <v>30</v>
      </c>
    </row>
    <row r="11" spans="1:12" x14ac:dyDescent="0.25">
      <c r="A11" s="8">
        <f t="shared" si="0"/>
        <v>45392</v>
      </c>
      <c r="B11" s="9" t="s">
        <v>32</v>
      </c>
      <c r="C11" s="10" t="s">
        <v>20</v>
      </c>
      <c r="D11" s="10" t="s">
        <v>11</v>
      </c>
      <c r="E11" s="10" t="s">
        <v>12</v>
      </c>
      <c r="F11" s="11">
        <v>45392</v>
      </c>
      <c r="G11" s="10">
        <v>45000</v>
      </c>
      <c r="H11" s="10">
        <v>8100</v>
      </c>
      <c r="I11" s="10">
        <v>53100</v>
      </c>
      <c r="J11" s="10">
        <v>30</v>
      </c>
      <c r="K11" s="12">
        <f t="shared" si="1"/>
        <v>45422</v>
      </c>
      <c r="L11" s="10">
        <v>30</v>
      </c>
    </row>
    <row r="12" spans="1:12" x14ac:dyDescent="0.25">
      <c r="A12" s="8">
        <f t="shared" si="0"/>
        <v>45413</v>
      </c>
      <c r="B12" s="9" t="s">
        <v>32</v>
      </c>
      <c r="C12" s="10" t="s">
        <v>21</v>
      </c>
      <c r="D12" s="10" t="s">
        <v>14</v>
      </c>
      <c r="E12" s="10" t="s">
        <v>19</v>
      </c>
      <c r="F12" s="11">
        <v>45413</v>
      </c>
      <c r="G12" s="10">
        <v>300000</v>
      </c>
      <c r="H12" s="10">
        <v>54000</v>
      </c>
      <c r="I12" s="10">
        <v>354000</v>
      </c>
      <c r="J12" s="10">
        <v>20</v>
      </c>
      <c r="K12" s="12">
        <f t="shared" si="1"/>
        <v>45433</v>
      </c>
      <c r="L12" s="10">
        <v>19</v>
      </c>
    </row>
    <row r="13" spans="1:12" x14ac:dyDescent="0.25">
      <c r="A13" s="8">
        <f t="shared" si="0"/>
        <v>45413</v>
      </c>
      <c r="B13" s="9" t="s">
        <v>32</v>
      </c>
      <c r="C13" s="10" t="s">
        <v>22</v>
      </c>
      <c r="D13" s="10" t="s">
        <v>16</v>
      </c>
      <c r="E13" s="10" t="s">
        <v>12</v>
      </c>
      <c r="F13" s="11">
        <v>45413</v>
      </c>
      <c r="G13" s="10">
        <v>40000</v>
      </c>
      <c r="H13" s="10">
        <v>7200</v>
      </c>
      <c r="I13" s="10">
        <v>47200</v>
      </c>
      <c r="J13" s="10">
        <v>30</v>
      </c>
      <c r="K13" s="12">
        <f t="shared" si="1"/>
        <v>45443</v>
      </c>
      <c r="L13" s="10">
        <v>9</v>
      </c>
    </row>
    <row r="14" spans="1:12" x14ac:dyDescent="0.25">
      <c r="A14" s="8">
        <f t="shared" si="0"/>
        <v>45413</v>
      </c>
      <c r="B14" s="9" t="s">
        <v>32</v>
      </c>
      <c r="C14" s="10" t="s">
        <v>23</v>
      </c>
      <c r="D14" s="10" t="s">
        <v>18</v>
      </c>
      <c r="E14" s="10" t="s">
        <v>24</v>
      </c>
      <c r="F14" s="11">
        <v>45413</v>
      </c>
      <c r="G14" s="10">
        <v>45000</v>
      </c>
      <c r="H14" s="10">
        <v>8100</v>
      </c>
      <c r="I14" s="10">
        <v>53100</v>
      </c>
      <c r="J14" s="10">
        <v>10</v>
      </c>
      <c r="K14" s="12">
        <f t="shared" si="1"/>
        <v>45423</v>
      </c>
      <c r="L14" s="10">
        <v>29</v>
      </c>
    </row>
    <row r="15" spans="1:12" x14ac:dyDescent="0.25">
      <c r="A15" s="8">
        <f t="shared" si="0"/>
        <v>45444</v>
      </c>
      <c r="B15" s="9" t="s">
        <v>32</v>
      </c>
      <c r="C15" s="10" t="s">
        <v>25</v>
      </c>
      <c r="D15" s="10" t="s">
        <v>11</v>
      </c>
      <c r="E15" s="10" t="s">
        <v>12</v>
      </c>
      <c r="F15" s="11">
        <v>45444</v>
      </c>
      <c r="G15" s="10">
        <v>300000</v>
      </c>
      <c r="H15" s="10">
        <v>54000</v>
      </c>
      <c r="I15" s="10">
        <v>354000</v>
      </c>
      <c r="J15" s="10">
        <v>30</v>
      </c>
      <c r="K15" s="12">
        <f t="shared" si="1"/>
        <v>45474</v>
      </c>
      <c r="L15" s="10">
        <v>-22</v>
      </c>
    </row>
    <row r="16" spans="1:12" x14ac:dyDescent="0.25">
      <c r="A16" s="8">
        <f t="shared" si="0"/>
        <v>45444</v>
      </c>
      <c r="B16" s="9" t="s">
        <v>32</v>
      </c>
      <c r="C16" s="10" t="s">
        <v>26</v>
      </c>
      <c r="D16" s="10" t="s">
        <v>14</v>
      </c>
      <c r="E16" s="10" t="s">
        <v>12</v>
      </c>
      <c r="F16" s="11">
        <v>45444</v>
      </c>
      <c r="G16" s="10">
        <v>40000</v>
      </c>
      <c r="H16" s="10">
        <v>7200</v>
      </c>
      <c r="I16" s="10">
        <v>47200</v>
      </c>
      <c r="J16" s="10">
        <v>10</v>
      </c>
      <c r="K16" s="12">
        <f t="shared" si="1"/>
        <v>45454</v>
      </c>
      <c r="L16" s="10">
        <v>-2</v>
      </c>
    </row>
    <row r="17" spans="1:12" x14ac:dyDescent="0.25">
      <c r="A17" s="8">
        <f t="shared" si="0"/>
        <v>45444</v>
      </c>
      <c r="B17" s="9" t="s">
        <v>32</v>
      </c>
      <c r="C17" s="10" t="s">
        <v>27</v>
      </c>
      <c r="D17" s="10" t="s">
        <v>16</v>
      </c>
      <c r="E17" s="10" t="s">
        <v>24</v>
      </c>
      <c r="F17" s="11">
        <v>45444</v>
      </c>
      <c r="G17" s="10">
        <v>45000</v>
      </c>
      <c r="H17" s="10">
        <v>8100</v>
      </c>
      <c r="I17" s="10">
        <v>53100</v>
      </c>
      <c r="J17" s="10">
        <v>30</v>
      </c>
      <c r="K17" s="12">
        <f t="shared" si="1"/>
        <v>45474</v>
      </c>
      <c r="L17" s="10">
        <v>-22</v>
      </c>
    </row>
    <row r="18" spans="1:12" x14ac:dyDescent="0.25">
      <c r="A18" s="8">
        <f t="shared" si="0"/>
        <v>45444</v>
      </c>
      <c r="B18" s="9" t="s">
        <v>32</v>
      </c>
      <c r="C18" s="10" t="s">
        <v>28</v>
      </c>
      <c r="D18" s="10" t="s">
        <v>18</v>
      </c>
      <c r="E18" s="10" t="s">
        <v>24</v>
      </c>
      <c r="F18" s="11">
        <v>45444</v>
      </c>
      <c r="G18" s="10">
        <v>300000</v>
      </c>
      <c r="H18" s="10">
        <v>54000</v>
      </c>
      <c r="I18" s="10">
        <v>354000</v>
      </c>
      <c r="J18" s="10">
        <v>30</v>
      </c>
      <c r="K18" s="12">
        <f t="shared" si="1"/>
        <v>45474</v>
      </c>
      <c r="L18" s="10">
        <v>-22</v>
      </c>
    </row>
    <row r="19" spans="1:12" x14ac:dyDescent="0.25">
      <c r="A19" s="8">
        <f t="shared" si="0"/>
        <v>45449</v>
      </c>
      <c r="B19" s="9" t="s">
        <v>32</v>
      </c>
      <c r="C19" s="10" t="s">
        <v>29</v>
      </c>
      <c r="D19" s="10" t="s">
        <v>11</v>
      </c>
      <c r="E19" s="10" t="s">
        <v>24</v>
      </c>
      <c r="F19" s="11">
        <v>45449</v>
      </c>
      <c r="G19" s="10">
        <v>40000</v>
      </c>
      <c r="H19" s="10">
        <v>7200</v>
      </c>
      <c r="I19" s="10">
        <v>47200</v>
      </c>
      <c r="J19" s="10">
        <v>30</v>
      </c>
      <c r="K19" s="12">
        <f t="shared" si="1"/>
        <v>45479</v>
      </c>
      <c r="L19" s="10">
        <v>-27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 REPORT 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2024-08-23T08:21:32Z</dcterms:created>
  <dcterms:modified xsi:type="dcterms:W3CDTF">2024-08-27T06:29:32Z</dcterms:modified>
</cp:coreProperties>
</file>