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intel\Desktop\"/>
    </mc:Choice>
  </mc:AlternateContent>
  <xr:revisionPtr revIDLastSave="0" documentId="13_ncr:1_{F5A63AE9-8517-4468-B905-6DA429E318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33" i="1"/>
  <c r="H32" i="1"/>
  <c r="H30" i="1"/>
  <c r="H31" i="1"/>
  <c r="H23" i="1"/>
  <c r="H24" i="1"/>
  <c r="H25" i="1"/>
  <c r="H26" i="1"/>
  <c r="H27" i="1"/>
  <c r="H28" i="1"/>
  <c r="H29" i="1"/>
  <c r="H22" i="1"/>
  <c r="C23" i="1"/>
  <c r="C24" i="1"/>
  <c r="C25" i="1"/>
  <c r="C26" i="1"/>
  <c r="C27" i="1"/>
  <c r="C28" i="1"/>
  <c r="C29" i="1"/>
  <c r="C30" i="1"/>
  <c r="C31" i="1"/>
  <c r="C32" i="1"/>
  <c r="C33" i="1"/>
  <c r="C22" i="1"/>
  <c r="B33" i="1"/>
  <c r="B30" i="1"/>
  <c r="B31" i="1"/>
  <c r="B32" i="1"/>
  <c r="B23" i="1"/>
  <c r="B24" i="1"/>
  <c r="B25" i="1"/>
  <c r="B26" i="1"/>
  <c r="B27" i="1"/>
  <c r="B28" i="1"/>
  <c r="B29" i="1"/>
  <c r="B22" i="1"/>
  <c r="D21" i="1"/>
  <c r="C21" i="1"/>
  <c r="B21" i="1"/>
</calcChain>
</file>

<file path=xl/sharedStrings.xml><?xml version="1.0" encoding="utf-8"?>
<sst xmlns="http://schemas.openxmlformats.org/spreadsheetml/2006/main" count="35" uniqueCount="27">
  <si>
    <t>product_id</t>
  </si>
  <si>
    <t>product_name</t>
  </si>
  <si>
    <t>purchase_date</t>
  </si>
  <si>
    <t>customername</t>
  </si>
  <si>
    <t>product_price</t>
  </si>
  <si>
    <t>LAPTOP</t>
  </si>
  <si>
    <t>JOHN</t>
  </si>
  <si>
    <t>COSMETICS</t>
  </si>
  <si>
    <t>MIKE</t>
  </si>
  <si>
    <t>CAMERA</t>
  </si>
  <si>
    <t>RUBINA</t>
  </si>
  <si>
    <t>COMPUTER</t>
  </si>
  <si>
    <t>ARSH</t>
  </si>
  <si>
    <t>ROUTER</t>
  </si>
  <si>
    <t>ALINA</t>
  </si>
  <si>
    <t>LIGHT PEN</t>
  </si>
  <si>
    <t>JAY</t>
  </si>
  <si>
    <t>LCD</t>
  </si>
  <si>
    <t>shikha</t>
  </si>
  <si>
    <t>shina</t>
  </si>
  <si>
    <t>bheem</t>
  </si>
  <si>
    <t>Q1</t>
  </si>
  <si>
    <t>Q2</t>
  </si>
  <si>
    <t>Q3</t>
  </si>
  <si>
    <t>Q4</t>
  </si>
  <si>
    <t>Product Status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</si>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</sst>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414F7A-B65E-4CAB-BCE5-CE63BEC65860}" name="Table1" displayName="Table1" ref="A2:F18" totalsRowShown="0" headerRowDxfId="31" dataDxfId="30" headerRowBorderDxfId="28" tableBorderDxfId="29" totalsRowBorderDxfId="27">
  <autoFilter ref="A2:F18" xr:uid="{22414F7A-B65E-4CAB-BCE5-CE63BEC65860}"/>
  <tableColumns count="6">
    <tableColumn id="1" xr3:uid="{334502D0-1511-4DE8-8103-07B1ECABC8C9}" name="product_id" dataDxfId="26"/>
    <tableColumn id="2" xr3:uid="{E46BA41B-1C91-45C0-ACD2-4882B679ABBC}" name="product_name" dataDxfId="25"/>
    <tableColumn id="3" xr3:uid="{8F10F356-4420-4D02-B214-7545FDA4B02A}" name="purchase_date" dataDxfId="24"/>
    <tableColumn id="4" xr3:uid="{2326B9CA-9143-46EB-B9DA-F709860E197E}" name="customername" dataDxfId="23"/>
    <tableColumn id="5" xr3:uid="{CEFC7ACB-615B-4730-897F-7FB123C9D27B}" name="product_price" dataDxfId="22"/>
    <tableColumn id="6" xr3:uid="{ED3A07F1-9D41-40D4-A6A7-C4948527F243}" name="Product Status" dataDxfId="21">
      <calculatedColumnFormula>IF(YEAR(C3)=2022,"Available","Not Available")</calculatedColumnFormula>
    </tableColumn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D16" sqref="D16"/>
    </sheetView>
  </sheetViews>
  <sheetFormatPr defaultRowHeight="14.4" x14ac:dyDescent="0.3"/>
  <cols>
    <col min="1" max="1" width="16.33203125" customWidth="1"/>
    <col min="2" max="2" width="14.77734375" customWidth="1"/>
    <col min="3" max="3" width="18.5546875" customWidth="1"/>
    <col min="4" max="4" width="18.88671875" customWidth="1"/>
    <col min="5" max="5" width="16.33203125" customWidth="1"/>
    <col min="6" max="6" width="18" customWidth="1"/>
    <col min="8" max="8" width="13.21875" customWidth="1"/>
  </cols>
  <sheetData>
    <row r="1" spans="1:8" x14ac:dyDescent="0.3">
      <c r="F1" t="s">
        <v>24</v>
      </c>
      <c r="H1" t="s">
        <v>23</v>
      </c>
    </row>
    <row r="2" spans="1:8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25</v>
      </c>
      <c r="H2">
        <f>LOOKUP(A6,A2:E17)</f>
        <v>5500</v>
      </c>
    </row>
    <row r="3" spans="1:8" ht="18" x14ac:dyDescent="0.35">
      <c r="A3" s="3"/>
      <c r="B3" s="4"/>
      <c r="C3" s="4"/>
      <c r="D3" s="4"/>
      <c r="E3" s="4"/>
      <c r="F3" s="2"/>
    </row>
    <row r="4" spans="1:8" x14ac:dyDescent="0.3">
      <c r="A4" s="5">
        <v>101</v>
      </c>
      <c r="B4" s="6" t="s">
        <v>5</v>
      </c>
      <c r="C4" s="7">
        <v>41985</v>
      </c>
      <c r="D4" s="6" t="s">
        <v>6</v>
      </c>
      <c r="E4" s="6">
        <v>45000</v>
      </c>
      <c r="F4" s="6" t="str">
        <f t="shared" ref="F3:F18" si="0">IF(YEAR(C4)=2022,"Available","Not Available")</f>
        <v>Not Available</v>
      </c>
    </row>
    <row r="5" spans="1:8" x14ac:dyDescent="0.3">
      <c r="A5" s="5">
        <v>102</v>
      </c>
      <c r="B5" s="6" t="s">
        <v>7</v>
      </c>
      <c r="C5" s="7">
        <v>45548</v>
      </c>
      <c r="D5" s="6" t="s">
        <v>8</v>
      </c>
      <c r="E5" s="6">
        <v>30000</v>
      </c>
      <c r="F5" s="6" t="str">
        <f t="shared" si="0"/>
        <v>Not Available</v>
      </c>
    </row>
    <row r="6" spans="1:8" x14ac:dyDescent="0.3">
      <c r="A6" s="5">
        <v>103</v>
      </c>
      <c r="B6" s="6" t="s">
        <v>9</v>
      </c>
      <c r="C6" s="7">
        <v>45549</v>
      </c>
      <c r="D6" s="6" t="s">
        <v>10</v>
      </c>
      <c r="E6" s="6">
        <v>5500</v>
      </c>
      <c r="F6" s="6" t="str">
        <f t="shared" si="0"/>
        <v>Not Available</v>
      </c>
    </row>
    <row r="7" spans="1:8" x14ac:dyDescent="0.3">
      <c r="A7" s="5">
        <v>104</v>
      </c>
      <c r="B7" s="6" t="s">
        <v>11</v>
      </c>
      <c r="C7" s="7">
        <v>45550</v>
      </c>
      <c r="D7" s="6" t="s">
        <v>12</v>
      </c>
      <c r="E7" s="6">
        <v>6700</v>
      </c>
      <c r="F7" s="6" t="str">
        <f t="shared" si="0"/>
        <v>Not Available</v>
      </c>
    </row>
    <row r="8" spans="1:8" x14ac:dyDescent="0.3">
      <c r="A8" s="5">
        <v>105</v>
      </c>
      <c r="B8" s="6" t="s">
        <v>13</v>
      </c>
      <c r="C8" s="7">
        <v>45551</v>
      </c>
      <c r="D8" s="6" t="s">
        <v>14</v>
      </c>
      <c r="E8" s="6">
        <v>900</v>
      </c>
      <c r="F8" s="6" t="str">
        <f t="shared" si="0"/>
        <v>Not Available</v>
      </c>
    </row>
    <row r="9" spans="1:8" x14ac:dyDescent="0.3">
      <c r="A9" s="5">
        <v>106</v>
      </c>
      <c r="B9" s="6" t="s">
        <v>15</v>
      </c>
      <c r="C9" s="7">
        <v>45552</v>
      </c>
      <c r="D9" s="6" t="s">
        <v>16</v>
      </c>
      <c r="E9" s="6">
        <v>1000</v>
      </c>
      <c r="F9" s="6" t="str">
        <f t="shared" si="0"/>
        <v>Not Available</v>
      </c>
    </row>
    <row r="10" spans="1:8" x14ac:dyDescent="0.3">
      <c r="A10" s="5">
        <v>107</v>
      </c>
      <c r="B10" s="6" t="s">
        <v>17</v>
      </c>
      <c r="C10" s="7">
        <v>45553</v>
      </c>
      <c r="D10" s="6" t="s">
        <v>16</v>
      </c>
      <c r="E10" s="6">
        <v>70000</v>
      </c>
      <c r="F10" s="6" t="str">
        <f t="shared" si="0"/>
        <v>Not Available</v>
      </c>
    </row>
    <row r="11" spans="1:8" x14ac:dyDescent="0.3">
      <c r="A11" s="5">
        <v>108</v>
      </c>
      <c r="B11" s="6" t="s">
        <v>5</v>
      </c>
      <c r="C11" s="7">
        <v>45554</v>
      </c>
      <c r="D11" s="6" t="s">
        <v>14</v>
      </c>
      <c r="E11" s="6">
        <v>30000</v>
      </c>
      <c r="F11" s="6" t="str">
        <f t="shared" si="0"/>
        <v>Not Available</v>
      </c>
    </row>
    <row r="12" spans="1:8" x14ac:dyDescent="0.3">
      <c r="A12" s="5">
        <v>109</v>
      </c>
      <c r="B12" s="6" t="s">
        <v>9</v>
      </c>
      <c r="C12" s="7">
        <v>45555</v>
      </c>
      <c r="D12" s="6" t="s">
        <v>6</v>
      </c>
      <c r="E12" s="6">
        <v>5500</v>
      </c>
      <c r="F12" s="6" t="str">
        <f t="shared" si="0"/>
        <v>Not Available</v>
      </c>
    </row>
    <row r="13" spans="1:8" x14ac:dyDescent="0.3">
      <c r="A13" s="5">
        <v>110</v>
      </c>
      <c r="B13" s="6" t="s">
        <v>11</v>
      </c>
      <c r="C13" s="7">
        <v>45556</v>
      </c>
      <c r="D13" s="6" t="s">
        <v>18</v>
      </c>
      <c r="E13" s="6">
        <v>14000</v>
      </c>
      <c r="F13" s="6" t="str">
        <f t="shared" si="0"/>
        <v>Not Available</v>
      </c>
    </row>
    <row r="14" spans="1:8" x14ac:dyDescent="0.3">
      <c r="A14" s="5">
        <v>111</v>
      </c>
      <c r="B14" s="6" t="s">
        <v>13</v>
      </c>
      <c r="C14" s="7">
        <v>45557</v>
      </c>
      <c r="D14" s="6" t="s">
        <v>19</v>
      </c>
      <c r="E14" s="6">
        <v>12000</v>
      </c>
      <c r="F14" s="6" t="str">
        <f t="shared" si="0"/>
        <v>Not Available</v>
      </c>
    </row>
    <row r="15" spans="1:8" x14ac:dyDescent="0.3">
      <c r="A15" s="5">
        <v>112</v>
      </c>
      <c r="B15" s="6" t="s">
        <v>15</v>
      </c>
      <c r="C15" s="7">
        <v>45558</v>
      </c>
      <c r="D15" s="6" t="s">
        <v>20</v>
      </c>
      <c r="E15" s="6">
        <v>7800</v>
      </c>
      <c r="F15" s="6" t="str">
        <f t="shared" si="0"/>
        <v>Not Available</v>
      </c>
    </row>
    <row r="16" spans="1:8" x14ac:dyDescent="0.3">
      <c r="A16" s="5">
        <v>113</v>
      </c>
      <c r="B16" s="6"/>
      <c r="C16" s="7">
        <v>45559</v>
      </c>
      <c r="D16" s="6"/>
      <c r="E16" s="6"/>
      <c r="F16" s="6" t="str">
        <f t="shared" si="0"/>
        <v>Not Available</v>
      </c>
    </row>
    <row r="17" spans="1:8" x14ac:dyDescent="0.3">
      <c r="A17" s="5">
        <v>114</v>
      </c>
      <c r="B17" s="6"/>
      <c r="C17" s="7">
        <v>45560</v>
      </c>
      <c r="D17" s="6"/>
      <c r="E17" s="6"/>
      <c r="F17" s="6" t="str">
        <f t="shared" si="0"/>
        <v>Not Available</v>
      </c>
    </row>
    <row r="18" spans="1:8" x14ac:dyDescent="0.3">
      <c r="A18" s="8"/>
      <c r="B18" s="9"/>
      <c r="C18" s="9"/>
      <c r="D18" s="9"/>
      <c r="E18" s="9"/>
      <c r="F18" s="9"/>
    </row>
    <row r="21" spans="1:8" x14ac:dyDescent="0.3">
      <c r="A21" t="s">
        <v>21</v>
      </c>
      <c r="B21">
        <f>SUM(E4:E15)</f>
        <v>228400</v>
      </c>
      <c r="C21">
        <f>COUNTIF(C4:C17,"&gt;16-09-2014")</f>
        <v>14</v>
      </c>
      <c r="D21">
        <f>SUMIF(C4:C17,"&gt;16-09-2014",E4:E17)</f>
        <v>228400</v>
      </c>
      <c r="H21" t="s">
        <v>26</v>
      </c>
    </row>
    <row r="22" spans="1:8" x14ac:dyDescent="0.3">
      <c r="A22" t="s">
        <v>22</v>
      </c>
      <c r="B22" t="str">
        <f>PROPER(B4)</f>
        <v>Laptop</v>
      </c>
      <c r="C22" t="str">
        <f>MID(B4,2,3)</f>
        <v>APT</v>
      </c>
      <c r="H22" t="str">
        <f>SUBSTITUTE(B4,"A","Y")</f>
        <v>LYPTOP</v>
      </c>
    </row>
    <row r="23" spans="1:8" x14ac:dyDescent="0.3">
      <c r="B23" t="str">
        <f t="shared" ref="B23:B33" si="1">PROPER(B5)</f>
        <v>Cosmetics</v>
      </c>
      <c r="C23" t="str">
        <f t="shared" ref="C23:C33" si="2">MID(B5,2,3)</f>
        <v>OSM</v>
      </c>
      <c r="H23" t="str">
        <f t="shared" ref="H23:H31" si="3">SUBSTITUTE(B5,"A","Y")</f>
        <v>COSMETICS</v>
      </c>
    </row>
    <row r="24" spans="1:8" x14ac:dyDescent="0.3">
      <c r="B24" t="str">
        <f t="shared" si="1"/>
        <v>Camera</v>
      </c>
      <c r="C24" t="str">
        <f t="shared" si="2"/>
        <v>AME</v>
      </c>
      <c r="H24" t="str">
        <f t="shared" si="3"/>
        <v>CYMERY</v>
      </c>
    </row>
    <row r="25" spans="1:8" x14ac:dyDescent="0.3">
      <c r="B25" t="str">
        <f t="shared" si="1"/>
        <v>Computer</v>
      </c>
      <c r="C25" t="str">
        <f t="shared" si="2"/>
        <v>OMP</v>
      </c>
      <c r="H25" t="str">
        <f t="shared" si="3"/>
        <v>COMPUTER</v>
      </c>
    </row>
    <row r="26" spans="1:8" x14ac:dyDescent="0.3">
      <c r="B26" t="str">
        <f t="shared" si="1"/>
        <v>Router</v>
      </c>
      <c r="C26" t="str">
        <f t="shared" si="2"/>
        <v>OUT</v>
      </c>
      <c r="H26" t="str">
        <f t="shared" si="3"/>
        <v>ROUTER</v>
      </c>
    </row>
    <row r="27" spans="1:8" x14ac:dyDescent="0.3">
      <c r="B27" t="str">
        <f t="shared" si="1"/>
        <v>Light Pen</v>
      </c>
      <c r="C27" t="str">
        <f t="shared" si="2"/>
        <v>IGH</v>
      </c>
      <c r="H27" t="str">
        <f t="shared" si="3"/>
        <v>LIGHT PEN</v>
      </c>
    </row>
    <row r="28" spans="1:8" x14ac:dyDescent="0.3">
      <c r="B28" t="str">
        <f t="shared" si="1"/>
        <v>Lcd</v>
      </c>
      <c r="C28" t="str">
        <f t="shared" si="2"/>
        <v>CD</v>
      </c>
      <c r="H28" t="str">
        <f t="shared" si="3"/>
        <v>LCD</v>
      </c>
    </row>
    <row r="29" spans="1:8" x14ac:dyDescent="0.3">
      <c r="B29" t="str">
        <f t="shared" si="1"/>
        <v>Laptop</v>
      </c>
      <c r="C29" t="str">
        <f t="shared" si="2"/>
        <v>APT</v>
      </c>
      <c r="H29" t="str">
        <f t="shared" si="3"/>
        <v>LYPTOP</v>
      </c>
    </row>
    <row r="30" spans="1:8" x14ac:dyDescent="0.3">
      <c r="B30" t="str">
        <f>PROPER(B12)</f>
        <v>Camera</v>
      </c>
      <c r="C30" t="str">
        <f t="shared" si="2"/>
        <v>AME</v>
      </c>
      <c r="H30" t="str">
        <f>SUBSTITUTE(B12,"A","Y")</f>
        <v>CYMERY</v>
      </c>
    </row>
    <row r="31" spans="1:8" x14ac:dyDescent="0.3">
      <c r="B31" t="str">
        <f t="shared" si="1"/>
        <v>Computer</v>
      </c>
      <c r="C31" t="str">
        <f t="shared" si="2"/>
        <v>OMP</v>
      </c>
      <c r="H31" t="str">
        <f t="shared" si="3"/>
        <v>COMPUTER</v>
      </c>
    </row>
    <row r="32" spans="1:8" x14ac:dyDescent="0.3">
      <c r="B32" t="str">
        <f t="shared" si="1"/>
        <v>Router</v>
      </c>
      <c r="C32" t="str">
        <f t="shared" si="2"/>
        <v>OUT</v>
      </c>
      <c r="H32" t="str">
        <f>SUBSTITUTE(B14,"A","Y")</f>
        <v>ROUTER</v>
      </c>
    </row>
    <row r="33" spans="2:8" x14ac:dyDescent="0.3">
      <c r="B33" t="str">
        <f t="shared" si="1"/>
        <v>Light Pen</v>
      </c>
      <c r="C33" t="str">
        <f t="shared" si="2"/>
        <v>IGH</v>
      </c>
      <c r="H33" t="str">
        <f>SUBSTITUTE(B15,"A","Y")</f>
        <v>LIGHT PEN</v>
      </c>
    </row>
  </sheetData>
  <conditionalFormatting sqref="F22">
    <cfRule type="cellIs" dxfId="6" priority="6" operator="greaterThan">
      <formula>12000</formula>
    </cfRule>
  </conditionalFormatting>
  <conditionalFormatting sqref="A2:F17">
    <cfRule type="expression" dxfId="5" priority="3">
      <formula>AND(top(5),"&lt;12000")</formula>
    </cfRule>
  </conditionalFormatting>
  <conditionalFormatting sqref="A2:F18">
    <cfRule type="cellIs" dxfId="0" priority="2" operator="lessThan">
      <formula>12000</formula>
    </cfRule>
    <cfRule type="top10" dxfId="1" priority="1" rank="5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2022-09-08T06:04:06Z</dcterms:modified>
</cp:coreProperties>
</file>