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890" windowHeight="85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Sheet1!$A$1:$H$83</definedName>
  </definedNames>
  <calcPr calcId="152511"/>
</workbook>
</file>

<file path=xl/calcChain.xml><?xml version="1.0" encoding="utf-8"?>
<calcChain xmlns="http://schemas.openxmlformats.org/spreadsheetml/2006/main">
  <c r="G67" i="3" l="1"/>
  <c r="G63" i="3"/>
  <c r="G62" i="3"/>
  <c r="H62" i="3" s="1"/>
  <c r="G61" i="3"/>
  <c r="G60" i="3"/>
  <c r="G59" i="3"/>
  <c r="G58" i="3"/>
  <c r="G57" i="3"/>
  <c r="G56" i="3"/>
  <c r="G55" i="3"/>
  <c r="G54" i="3"/>
  <c r="G53" i="3"/>
  <c r="G52" i="3"/>
  <c r="H51" i="3"/>
  <c r="H50" i="3"/>
  <c r="H49" i="3"/>
  <c r="H47" i="3"/>
  <c r="H46" i="3"/>
  <c r="H45" i="3"/>
  <c r="G44" i="3"/>
  <c r="H43" i="3"/>
  <c r="H42" i="3"/>
  <c r="H41" i="3"/>
  <c r="H40" i="3"/>
  <c r="H39" i="3"/>
  <c r="H38" i="3"/>
  <c r="H37" i="3"/>
  <c r="A37" i="3"/>
  <c r="A38" i="3" s="1"/>
  <c r="H36" i="3"/>
  <c r="B36" i="3"/>
  <c r="G35" i="3"/>
  <c r="H34" i="3"/>
  <c r="G33" i="3"/>
  <c r="H32" i="3"/>
  <c r="G31" i="3"/>
  <c r="H30" i="3"/>
  <c r="G29" i="3"/>
  <c r="H28" i="3"/>
  <c r="G27" i="3"/>
  <c r="H26" i="3"/>
  <c r="G25" i="3"/>
  <c r="H24" i="3"/>
  <c r="G23" i="3"/>
  <c r="H22" i="3"/>
  <c r="G21" i="3"/>
  <c r="H20" i="3"/>
  <c r="G19" i="3"/>
  <c r="H18" i="3"/>
  <c r="G17" i="3"/>
  <c r="H16" i="3"/>
  <c r="G15" i="3"/>
  <c r="H14" i="3"/>
  <c r="G13" i="3"/>
  <c r="H12" i="3"/>
  <c r="G11" i="3"/>
  <c r="H10" i="3"/>
  <c r="G9" i="3"/>
  <c r="H8" i="3"/>
  <c r="G7" i="3"/>
  <c r="H6" i="3"/>
  <c r="A6" i="3"/>
  <c r="A7" i="3" s="1"/>
  <c r="G5" i="3"/>
  <c r="A5" i="3"/>
  <c r="B5" i="3" s="1"/>
  <c r="H4" i="3"/>
  <c r="B4" i="3"/>
  <c r="G67" i="2"/>
  <c r="G63" i="2"/>
  <c r="G61" i="2"/>
  <c r="G60" i="2"/>
  <c r="G59" i="2"/>
  <c r="G58" i="2"/>
  <c r="G57" i="2"/>
  <c r="G56" i="2"/>
  <c r="G55" i="2"/>
  <c r="G54" i="2"/>
  <c r="G53" i="2"/>
  <c r="G52" i="2"/>
  <c r="H51" i="2"/>
  <c r="H50" i="2"/>
  <c r="H49" i="2"/>
  <c r="H47" i="2"/>
  <c r="O7" i="2"/>
  <c r="G62" i="2" s="1"/>
  <c r="H62" i="2" s="1"/>
  <c r="H46" i="2"/>
  <c r="H45" i="2"/>
  <c r="G44" i="2"/>
  <c r="H43" i="2"/>
  <c r="H42" i="2"/>
  <c r="H41" i="2"/>
  <c r="H40" i="2"/>
  <c r="H39" i="2"/>
  <c r="H38" i="2"/>
  <c r="H37" i="2"/>
  <c r="H36" i="2"/>
  <c r="G35" i="2"/>
  <c r="H34" i="2"/>
  <c r="G33" i="2"/>
  <c r="H32" i="2"/>
  <c r="G31" i="2"/>
  <c r="H30" i="2"/>
  <c r="G29" i="2"/>
  <c r="H28" i="2"/>
  <c r="G27" i="2"/>
  <c r="H26" i="2"/>
  <c r="G25" i="2"/>
  <c r="H24" i="2"/>
  <c r="G23" i="2"/>
  <c r="H22" i="2"/>
  <c r="G21" i="2"/>
  <c r="H20" i="2"/>
  <c r="G19" i="2"/>
  <c r="H18" i="2"/>
  <c r="G17" i="2"/>
  <c r="H16" i="2"/>
  <c r="G15" i="2"/>
  <c r="H14" i="2"/>
  <c r="G13" i="2"/>
  <c r="H12" i="2"/>
  <c r="G11" i="2"/>
  <c r="H10" i="2"/>
  <c r="G9" i="2"/>
  <c r="H8" i="2"/>
  <c r="G7" i="2"/>
  <c r="H6" i="2"/>
  <c r="G5" i="2"/>
  <c r="A5" i="2"/>
  <c r="A6" i="2" s="1"/>
  <c r="B6" i="2" s="1"/>
  <c r="H4" i="2"/>
  <c r="B4" i="2"/>
  <c r="B38" i="3" l="1"/>
  <c r="A39" i="3"/>
  <c r="A8" i="3"/>
  <c r="B7" i="3"/>
  <c r="B6" i="3"/>
  <c r="B37" i="3"/>
  <c r="B5" i="2"/>
  <c r="A7" i="2"/>
  <c r="H5" i="1"/>
  <c r="G4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60" i="1"/>
  <c r="B39" i="3" l="1"/>
  <c r="A40" i="3"/>
  <c r="B8" i="3"/>
  <c r="A9" i="3"/>
  <c r="B7" i="2"/>
  <c r="A8" i="2"/>
  <c r="T62" i="1"/>
  <c r="H78" i="1" s="1"/>
  <c r="I78" i="1" s="1"/>
  <c r="I59" i="1"/>
  <c r="H79" i="1"/>
  <c r="H69" i="1"/>
  <c r="H70" i="1"/>
  <c r="H71" i="1"/>
  <c r="H72" i="1"/>
  <c r="H73" i="1"/>
  <c r="H74" i="1"/>
  <c r="H75" i="1"/>
  <c r="H76" i="1"/>
  <c r="H77" i="1"/>
  <c r="H68" i="1"/>
  <c r="I58" i="1"/>
  <c r="I57" i="1"/>
  <c r="I56" i="1"/>
  <c r="I61" i="1"/>
  <c r="I62" i="1"/>
  <c r="I63" i="1"/>
  <c r="I65" i="1"/>
  <c r="H83" i="1"/>
  <c r="I66" i="1"/>
  <c r="I67" i="1"/>
  <c r="I55" i="1"/>
  <c r="I54" i="1"/>
  <c r="I53" i="1"/>
  <c r="I52" i="1"/>
  <c r="N52" i="1"/>
  <c r="O52" i="1" s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N5" i="1"/>
  <c r="O5" i="1" s="1"/>
  <c r="I4" i="1"/>
  <c r="A10" i="3" l="1"/>
  <c r="B9" i="3"/>
  <c r="B40" i="3"/>
  <c r="A41" i="3"/>
  <c r="A9" i="2"/>
  <c r="B8" i="2"/>
  <c r="A5" i="1"/>
  <c r="G5" i="1" s="1"/>
  <c r="A42" i="3" l="1"/>
  <c r="B41" i="3"/>
  <c r="A11" i="3"/>
  <c r="B10" i="3"/>
  <c r="A10" i="2"/>
  <c r="B9" i="2"/>
  <c r="A6" i="1"/>
  <c r="G6" i="1" s="1"/>
  <c r="A43" i="3" l="1"/>
  <c r="B42" i="3"/>
  <c r="B11" i="3"/>
  <c r="A12" i="3"/>
  <c r="B10" i="2"/>
  <c r="A11" i="2"/>
  <c r="A7" i="1"/>
  <c r="G7" i="1" s="1"/>
  <c r="B12" i="3" l="1"/>
  <c r="A13" i="3"/>
  <c r="B43" i="3"/>
  <c r="A44" i="3"/>
  <c r="B11" i="2"/>
  <c r="A12" i="2"/>
  <c r="A8" i="1"/>
  <c r="G8" i="1" s="1"/>
  <c r="B44" i="3" l="1"/>
  <c r="A45" i="3"/>
  <c r="B13" i="3"/>
  <c r="A14" i="3"/>
  <c r="A13" i="2"/>
  <c r="B12" i="2"/>
  <c r="A9" i="1"/>
  <c r="G9" i="1" s="1"/>
  <c r="A46" i="3" l="1"/>
  <c r="B45" i="3"/>
  <c r="A15" i="3"/>
  <c r="B14" i="3"/>
  <c r="B13" i="2"/>
  <c r="A14" i="2"/>
  <c r="A10" i="1"/>
  <c r="G10" i="1" s="1"/>
  <c r="A47" i="3" l="1"/>
  <c r="B46" i="3"/>
  <c r="A16" i="3"/>
  <c r="B15" i="3"/>
  <c r="B14" i="2"/>
  <c r="A15" i="2"/>
  <c r="A11" i="1"/>
  <c r="G11" i="1" s="1"/>
  <c r="B16" i="3" l="1"/>
  <c r="A17" i="3"/>
  <c r="B47" i="3"/>
  <c r="A48" i="3"/>
  <c r="B15" i="2"/>
  <c r="A16" i="2"/>
  <c r="A12" i="1"/>
  <c r="G12" i="1" s="1"/>
  <c r="A49" i="3" l="1"/>
  <c r="B48" i="3"/>
  <c r="A18" i="3"/>
  <c r="B17" i="3"/>
  <c r="A17" i="2"/>
  <c r="B16" i="2"/>
  <c r="A13" i="1"/>
  <c r="G13" i="1" s="1"/>
  <c r="A19" i="3" l="1"/>
  <c r="B18" i="3"/>
  <c r="A50" i="3"/>
  <c r="B49" i="3"/>
  <c r="A18" i="2"/>
  <c r="B17" i="2"/>
  <c r="A14" i="1"/>
  <c r="G14" i="1" s="1"/>
  <c r="B19" i="3" l="1"/>
  <c r="A20" i="3"/>
  <c r="B50" i="3"/>
  <c r="A51" i="3"/>
  <c r="B18" i="2"/>
  <c r="A19" i="2"/>
  <c r="A15" i="1"/>
  <c r="G15" i="1" s="1"/>
  <c r="B51" i="3" l="1"/>
  <c r="A52" i="3"/>
  <c r="B20" i="3"/>
  <c r="A21" i="3"/>
  <c r="B19" i="2"/>
  <c r="A20" i="2"/>
  <c r="A16" i="1"/>
  <c r="G16" i="1" s="1"/>
  <c r="B21" i="3" l="1"/>
  <c r="A22" i="3"/>
  <c r="A53" i="3"/>
  <c r="B52" i="3"/>
  <c r="A21" i="2"/>
  <c r="B20" i="2"/>
  <c r="A17" i="1"/>
  <c r="G17" i="1" s="1"/>
  <c r="A23" i="3" l="1"/>
  <c r="B22" i="3"/>
  <c r="A54" i="3"/>
  <c r="B53" i="3"/>
  <c r="A22" i="2"/>
  <c r="B21" i="2"/>
  <c r="A18" i="1"/>
  <c r="G18" i="1" s="1"/>
  <c r="A24" i="3" l="1"/>
  <c r="B23" i="3"/>
  <c r="B54" i="3"/>
  <c r="A55" i="3"/>
  <c r="B22" i="2"/>
  <c r="A23" i="2"/>
  <c r="A19" i="1"/>
  <c r="G19" i="1" s="1"/>
  <c r="B55" i="3" l="1"/>
  <c r="A56" i="3"/>
  <c r="B24" i="3"/>
  <c r="A25" i="3"/>
  <c r="A24" i="2"/>
  <c r="B23" i="2"/>
  <c r="A20" i="1"/>
  <c r="G20" i="1" s="1"/>
  <c r="A26" i="3" l="1"/>
  <c r="B25" i="3"/>
  <c r="A57" i="3"/>
  <c r="B56" i="3"/>
  <c r="A25" i="2"/>
  <c r="B24" i="2"/>
  <c r="A21" i="1"/>
  <c r="G21" i="1" s="1"/>
  <c r="A58" i="3" l="1"/>
  <c r="B57" i="3"/>
  <c r="A27" i="3"/>
  <c r="B26" i="3"/>
  <c r="B25" i="2"/>
  <c r="A26" i="2"/>
  <c r="A22" i="1"/>
  <c r="G22" i="1" s="1"/>
  <c r="B58" i="3" l="1"/>
  <c r="A59" i="3"/>
  <c r="B27" i="3"/>
  <c r="A28" i="3"/>
  <c r="B26" i="2"/>
  <c r="A27" i="2"/>
  <c r="A23" i="1"/>
  <c r="G23" i="1" s="1"/>
  <c r="B28" i="3" l="1"/>
  <c r="A29" i="3"/>
  <c r="B59" i="3"/>
  <c r="A60" i="3"/>
  <c r="B27" i="2"/>
  <c r="A28" i="2"/>
  <c r="A24" i="1"/>
  <c r="G24" i="1" s="1"/>
  <c r="A61" i="3" l="1"/>
  <c r="B60" i="3"/>
  <c r="B29" i="3"/>
  <c r="A30" i="3"/>
  <c r="A29" i="2"/>
  <c r="B28" i="2"/>
  <c r="A25" i="1"/>
  <c r="G25" i="1" s="1"/>
  <c r="A31" i="3" l="1"/>
  <c r="B30" i="3"/>
  <c r="A62" i="3"/>
  <c r="B61" i="3"/>
  <c r="A30" i="2"/>
  <c r="B29" i="2"/>
  <c r="A26" i="1"/>
  <c r="G26" i="1" s="1"/>
  <c r="A32" i="3" l="1"/>
  <c r="B31" i="3"/>
  <c r="B62" i="3"/>
  <c r="A63" i="3"/>
  <c r="B30" i="2"/>
  <c r="A31" i="2"/>
  <c r="A27" i="1"/>
  <c r="G27" i="1" s="1"/>
  <c r="B63" i="3" l="1"/>
  <c r="A64" i="3"/>
  <c r="B32" i="3"/>
  <c r="A33" i="3"/>
  <c r="B31" i="2"/>
  <c r="A32" i="2"/>
  <c r="A28" i="1"/>
  <c r="G28" i="1" s="1"/>
  <c r="A34" i="3" l="1"/>
  <c r="B33" i="3"/>
  <c r="A65" i="3"/>
  <c r="B64" i="3"/>
  <c r="A33" i="2"/>
  <c r="B32" i="2"/>
  <c r="A29" i="1"/>
  <c r="G29" i="1" s="1"/>
  <c r="B65" i="3" l="1"/>
  <c r="A66" i="3"/>
  <c r="A35" i="3"/>
  <c r="B35" i="3" s="1"/>
  <c r="B34" i="3"/>
  <c r="A34" i="2"/>
  <c r="B33" i="2"/>
  <c r="A30" i="1"/>
  <c r="G30" i="1" s="1"/>
  <c r="A67" i="3" l="1"/>
  <c r="B67" i="3" s="1"/>
  <c r="B66" i="3"/>
  <c r="B34" i="2"/>
  <c r="A35" i="2"/>
  <c r="A31" i="1"/>
  <c r="G31" i="1" s="1"/>
  <c r="B35" i="2" l="1"/>
  <c r="A32" i="1"/>
  <c r="G32" i="1" s="1"/>
  <c r="A33" i="1" l="1"/>
  <c r="G33" i="1" s="1"/>
  <c r="A34" i="1" l="1"/>
  <c r="G34" i="1" s="1"/>
  <c r="A35" i="1" l="1"/>
  <c r="G35" i="1" s="1"/>
  <c r="A36" i="1" l="1"/>
  <c r="G36" i="1" s="1"/>
  <c r="A37" i="1" l="1"/>
  <c r="G37" i="1" s="1"/>
  <c r="A38" i="1" l="1"/>
  <c r="G38" i="1" s="1"/>
  <c r="A39" i="1" l="1"/>
  <c r="G39" i="1" s="1"/>
  <c r="A40" i="1" l="1"/>
  <c r="G40" i="1" s="1"/>
  <c r="A41" i="1" l="1"/>
  <c r="G41" i="1" s="1"/>
  <c r="A42" i="1" l="1"/>
  <c r="G42" i="1" s="1"/>
  <c r="A43" i="1" l="1"/>
  <c r="G43" i="1" s="1"/>
  <c r="A44" i="1" l="1"/>
  <c r="G44" i="1" s="1"/>
  <c r="A45" i="1" l="1"/>
  <c r="G45" i="1" s="1"/>
  <c r="A46" i="1" l="1"/>
  <c r="G46" i="1" s="1"/>
  <c r="A47" i="1" l="1"/>
  <c r="G47" i="1" s="1"/>
  <c r="A48" i="1" l="1"/>
  <c r="G48" i="1" s="1"/>
  <c r="A37" i="2" l="1"/>
  <c r="B36" i="2"/>
  <c r="A49" i="1"/>
  <c r="G49" i="1" s="1"/>
  <c r="B37" i="2" l="1"/>
  <c r="A38" i="2"/>
  <c r="A50" i="1"/>
  <c r="G50" i="1" s="1"/>
  <c r="A39" i="2" l="1"/>
  <c r="B38" i="2"/>
  <c r="A51" i="1"/>
  <c r="G51" i="1" s="1"/>
  <c r="B39" i="2" l="1"/>
  <c r="A40" i="2"/>
  <c r="A52" i="1"/>
  <c r="G52" i="1" s="1"/>
  <c r="B40" i="2" l="1"/>
  <c r="A41" i="2"/>
  <c r="A53" i="1"/>
  <c r="G53" i="1" s="1"/>
  <c r="B41" i="2" l="1"/>
  <c r="A42" i="2"/>
  <c r="A54" i="1"/>
  <c r="G54" i="1" s="1"/>
  <c r="A43" i="2" l="1"/>
  <c r="B42" i="2"/>
  <c r="A55" i="1"/>
  <c r="G55" i="1" s="1"/>
  <c r="A44" i="2" l="1"/>
  <c r="B43" i="2"/>
  <c r="A56" i="1"/>
  <c r="G56" i="1" s="1"/>
  <c r="B44" i="2" l="1"/>
  <c r="A45" i="2"/>
  <c r="A57" i="1"/>
  <c r="G57" i="1" s="1"/>
  <c r="B45" i="2" l="1"/>
  <c r="A46" i="2"/>
  <c r="A58" i="1"/>
  <c r="G58" i="1" s="1"/>
  <c r="B46" i="2" l="1"/>
  <c r="A47" i="2"/>
  <c r="A59" i="1"/>
  <c r="G59" i="1" s="1"/>
  <c r="A48" i="2" l="1"/>
  <c r="B47" i="2"/>
  <c r="A60" i="1"/>
  <c r="G60" i="1" s="1"/>
  <c r="A49" i="2" l="1"/>
  <c r="B48" i="2"/>
  <c r="A61" i="1"/>
  <c r="G61" i="1" s="1"/>
  <c r="B49" i="2" l="1"/>
  <c r="A50" i="2"/>
  <c r="A62" i="1"/>
  <c r="G62" i="1" s="1"/>
  <c r="A51" i="2" l="1"/>
  <c r="B50" i="2"/>
  <c r="A63" i="1"/>
  <c r="G63" i="1" s="1"/>
  <c r="A52" i="2" l="1"/>
  <c r="B51" i="2"/>
  <c r="A64" i="1"/>
  <c r="G64" i="1" s="1"/>
  <c r="B52" i="2" l="1"/>
  <c r="A53" i="2"/>
  <c r="A65" i="1"/>
  <c r="G65" i="1" s="1"/>
  <c r="B53" i="2" l="1"/>
  <c r="A54" i="2"/>
  <c r="A66" i="1"/>
  <c r="G66" i="1" s="1"/>
  <c r="A55" i="2" l="1"/>
  <c r="B54" i="2"/>
  <c r="A67" i="1"/>
  <c r="A56" i="2" l="1"/>
  <c r="B55" i="2"/>
  <c r="A68" i="1"/>
  <c r="G67" i="1"/>
  <c r="B56" i="2" l="1"/>
  <c r="A57" i="2"/>
  <c r="A69" i="1"/>
  <c r="G68" i="1"/>
  <c r="B57" i="2" l="1"/>
  <c r="A58" i="2"/>
  <c r="A70" i="1"/>
  <c r="G69" i="1"/>
  <c r="A59" i="2" l="1"/>
  <c r="B58" i="2"/>
  <c r="A71" i="1"/>
  <c r="G70" i="1"/>
  <c r="A60" i="2" l="1"/>
  <c r="B59" i="2"/>
  <c r="A72" i="1"/>
  <c r="G71" i="1"/>
  <c r="B60" i="2" l="1"/>
  <c r="A61" i="2"/>
  <c r="A73" i="1"/>
  <c r="G72" i="1"/>
  <c r="B61" i="2" l="1"/>
  <c r="A62" i="2"/>
  <c r="A74" i="1"/>
  <c r="G73" i="1"/>
  <c r="B62" i="2" l="1"/>
  <c r="A63" i="2"/>
  <c r="A75" i="1"/>
  <c r="G74" i="1"/>
  <c r="A64" i="2" l="1"/>
  <c r="B63" i="2"/>
  <c r="A76" i="1"/>
  <c r="G75" i="1"/>
  <c r="A65" i="2" l="1"/>
  <c r="B64" i="2"/>
  <c r="A77" i="1"/>
  <c r="G76" i="1"/>
  <c r="A66" i="2" l="1"/>
  <c r="B65" i="2"/>
  <c r="A78" i="1"/>
  <c r="G77" i="1"/>
  <c r="A67" i="2" l="1"/>
  <c r="B67" i="2" s="1"/>
  <c r="B66" i="2"/>
  <c r="A79" i="1"/>
  <c r="G78" i="1"/>
  <c r="A80" i="1" l="1"/>
  <c r="G79" i="1"/>
  <c r="A81" i="1" l="1"/>
  <c r="G80" i="1"/>
  <c r="A82" i="1" l="1"/>
  <c r="G81" i="1"/>
  <c r="A83" i="1" l="1"/>
  <c r="G83" i="1" s="1"/>
  <c r="G82" i="1"/>
</calcChain>
</file>

<file path=xl/sharedStrings.xml><?xml version="1.0" encoding="utf-8"?>
<sst xmlns="http://schemas.openxmlformats.org/spreadsheetml/2006/main" count="720" uniqueCount="159">
  <si>
    <t>Address Register Map for TARGET7</t>
  </si>
  <si>
    <t>PCLK #</t>
  </si>
  <si>
    <t>Ch. 1</t>
  </si>
  <si>
    <t>Ch. 2</t>
  </si>
  <si>
    <t>Ch. 3</t>
  </si>
  <si>
    <t>Ch. 4</t>
  </si>
  <si>
    <t>Ch. 5</t>
  </si>
  <si>
    <t>Ch. 6</t>
  </si>
  <si>
    <t>Ch. 7</t>
  </si>
  <si>
    <t>Ch. 8</t>
  </si>
  <si>
    <t>Ch. 9</t>
  </si>
  <si>
    <t>Ch. 10</t>
  </si>
  <si>
    <t>Ch. 11</t>
  </si>
  <si>
    <t>Ch. 12</t>
  </si>
  <si>
    <t>Ch. 13</t>
  </si>
  <si>
    <t>Ch. 14</t>
  </si>
  <si>
    <t>Ch. 15</t>
  </si>
  <si>
    <t>Ch. 16</t>
  </si>
  <si>
    <t>Ch.1-4</t>
  </si>
  <si>
    <t>Wbias</t>
  </si>
  <si>
    <t>Ch.5-8</t>
  </si>
  <si>
    <t>Ch.9-12</t>
  </si>
  <si>
    <t>Ch.13-16</t>
  </si>
  <si>
    <t>Sbbias</t>
  </si>
  <si>
    <t>Dbbias</t>
  </si>
  <si>
    <t>Vramp</t>
  </si>
  <si>
    <t>Vdisch</t>
  </si>
  <si>
    <t>Isel</t>
  </si>
  <si>
    <t>Qbias</t>
  </si>
  <si>
    <t>PLL</t>
  </si>
  <si>
    <t>Vqbuff</t>
  </si>
  <si>
    <t>VtrimT</t>
  </si>
  <si>
    <t>Timebase</t>
  </si>
  <si>
    <t>VadjP</t>
  </si>
  <si>
    <t>VAPbuff</t>
  </si>
  <si>
    <t>VadjN</t>
  </si>
  <si>
    <t>VANbuff</t>
  </si>
  <si>
    <t>Itbias</t>
  </si>
  <si>
    <t>Trigger</t>
  </si>
  <si>
    <t>Vbias</t>
  </si>
  <si>
    <t>TRGGbias</t>
  </si>
  <si>
    <t>SSPin LE</t>
  </si>
  <si>
    <t>SSPin TE</t>
  </si>
  <si>
    <t>8 bit time</t>
  </si>
  <si>
    <t>WR_ADDR_Incr1 LE</t>
  </si>
  <si>
    <t>WR_ADDR_Incr1 TE</t>
  </si>
  <si>
    <t>WR_STRB1 LE</t>
  </si>
  <si>
    <t>WR_STRB1 TE</t>
  </si>
  <si>
    <t>WR_ADDR_Incr2 LE</t>
  </si>
  <si>
    <t>WR_ADDR_Incr2 TE</t>
  </si>
  <si>
    <t>WR_STRB2 LE</t>
  </si>
  <si>
    <t>WR_STRB2 TE</t>
  </si>
  <si>
    <t>MonTiming SEL</t>
  </si>
  <si>
    <t>SSToutFB</t>
  </si>
  <si>
    <t>Misc Digital Reg</t>
  </si>
  <si>
    <t xml:space="preserve"> </t>
  </si>
  <si>
    <t>12 bit</t>
  </si>
  <si>
    <t>CMPbias</t>
  </si>
  <si>
    <t>Pubias</t>
  </si>
  <si>
    <t>CMPbias2</t>
  </si>
  <si>
    <t>Wilk</t>
  </si>
  <si>
    <t>TPGreg</t>
  </si>
  <si>
    <t>12 bit pattern</t>
  </si>
  <si>
    <t>Trigger Threshold</t>
  </si>
  <si>
    <t>unused (T7 legacy)</t>
  </si>
  <si>
    <t>Reg #</t>
  </si>
  <si>
    <t>Default setting</t>
  </si>
  <si>
    <t>[hex]</t>
  </si>
  <si>
    <t>AAA</t>
  </si>
  <si>
    <t>8F</t>
  </si>
  <si>
    <t>A3</t>
  </si>
  <si>
    <t>B2</t>
  </si>
  <si>
    <t>3C</t>
  </si>
  <si>
    <t>3D9</t>
  </si>
  <si>
    <t>Bit #</t>
  </si>
  <si>
    <t>Cload</t>
  </si>
  <si>
    <t>Mon_0</t>
  </si>
  <si>
    <t>RIPSST</t>
  </si>
  <si>
    <t>Mon_1</t>
  </si>
  <si>
    <t>Mon_2</t>
  </si>
  <si>
    <t>Mon_3</t>
  </si>
  <si>
    <t>fast mode</t>
  </si>
  <si>
    <t>disable</t>
  </si>
  <si>
    <t>RCO</t>
  </si>
  <si>
    <t>SSPout</t>
  </si>
  <si>
    <t>SSTout</t>
  </si>
  <si>
    <t>SSPin</t>
  </si>
  <si>
    <t>WR_STRB1</t>
  </si>
  <si>
    <t>WR1_ADDR_INCR</t>
  </si>
  <si>
    <t>WR_STRB2</t>
  </si>
  <si>
    <t>WR2_ADDR_INCR</t>
  </si>
  <si>
    <t>&lt;register address='0' value='2048' /&gt;</t>
  </si>
  <si>
    <t>&lt;register address='1' value='985' /&gt;</t>
  </si>
  <si>
    <t>&lt;register address='2' value='2048' /&gt;</t>
  </si>
  <si>
    <t>&lt;register address='3' value='985' /&gt;</t>
  </si>
  <si>
    <t>&lt;register address='4' value='2048' /&gt;</t>
  </si>
  <si>
    <t>&lt;register address='5' value='985' /&gt;</t>
  </si>
  <si>
    <t>&lt;register address='6' value='2048' /&gt;</t>
  </si>
  <si>
    <t>&lt;register address='7' value='985' /&gt;</t>
  </si>
  <si>
    <t>&lt;register address='8' value='2048' /&gt;</t>
  </si>
  <si>
    <t>&lt;register address='9' value='985' /&gt;</t>
  </si>
  <si>
    <t>&lt;register address='10' value='2048' /&gt;</t>
  </si>
  <si>
    <t>&lt;register address='11' value='985' /&gt;</t>
  </si>
  <si>
    <t>&lt;register address='12' value='2048' /&gt;</t>
  </si>
  <si>
    <t>&lt;register address='13' value='985' /&gt;</t>
  </si>
  <si>
    <t>&lt;register address='14' value='2048' /&gt;</t>
  </si>
  <si>
    <t>&lt;register address='15' value='985' /&gt;</t>
  </si>
  <si>
    <t>&lt;register address='16' value='2048' /&gt;</t>
  </si>
  <si>
    <t>&lt;register address='17' value='985' /&gt;</t>
  </si>
  <si>
    <t>&lt;register address='18' value='2048' /&gt;</t>
  </si>
  <si>
    <t>&lt;register address='19' value='985' /&gt;</t>
  </si>
  <si>
    <t>&lt;register address='20' value='2048' /&gt;</t>
  </si>
  <si>
    <t>&lt;register address='21' value='985' /&gt;</t>
  </si>
  <si>
    <t>&lt;register address='22' value='2048' /&gt;</t>
  </si>
  <si>
    <t>&lt;register address='23' value='985' /&gt;</t>
  </si>
  <si>
    <t>&lt;register address='24' value='2048' /&gt;</t>
  </si>
  <si>
    <t>&lt;register address='25' value='985' /&gt;</t>
  </si>
  <si>
    <t>&lt;register address='26' value='2048' /&gt;</t>
  </si>
  <si>
    <t>&lt;register address='27' value='985' /&gt;</t>
  </si>
  <si>
    <t>&lt;register address='28' value='2048' /&gt;</t>
  </si>
  <si>
    <t>&lt;register address='29' value='985' /&gt;</t>
  </si>
  <si>
    <t>&lt;register address='30' value='2048' /&gt;</t>
  </si>
  <si>
    <t>&lt;register address='31' value='985' /&gt;</t>
  </si>
  <si>
    <t>&lt;register address='48' value='1300' /&gt;</t>
  </si>
  <si>
    <t>&lt;register address='49' value='0' /&gt;</t>
  </si>
  <si>
    <t>&lt;register address='50' value='2500' /&gt;</t>
  </si>
  <si>
    <t>&lt;register address='51' value='1100' /&gt;</t>
  </si>
  <si>
    <t>&lt;register address='52' value='1500' /&gt;</t>
  </si>
  <si>
    <t>&lt;register address='53' value='1300' /&gt;</t>
  </si>
  <si>
    <t>&lt;register address='54' value='3500' /&gt;</t>
  </si>
  <si>
    <t>&lt;register address='55' value='0' /&gt;</t>
  </si>
  <si>
    <t>&lt;register address='56' value='1152' /&gt;</t>
  </si>
  <si>
    <t>&lt;register address='57' value='1300' /&gt;</t>
  </si>
  <si>
    <t>&lt;register address='58' value='0' /&gt;</t>
  </si>
  <si>
    <t>&lt;register address='59' value='0' /&gt;</t>
  </si>
  <si>
    <t>&lt;register address='61' value='900' /&gt;</t>
  </si>
  <si>
    <t>&lt;register address='62' value='1100' /&gt;</t>
  </si>
  <si>
    <t>&lt;register address='63' value='1100' /&gt;</t>
  </si>
  <si>
    <t>&lt;register address='64' value='143' /&gt;</t>
  </si>
  <si>
    <t>&lt;register address='65' value='163' /&gt;</t>
  </si>
  <si>
    <t>&lt;register address='66' value='163' /&gt;</t>
  </si>
  <si>
    <t>&lt;register address='67' value='178' /&gt;</t>
  </si>
  <si>
    <t>&lt;register address='68' value='20' /&gt;</t>
  </si>
  <si>
    <t>&lt;register address='69' value='35' /&gt;</t>
  </si>
  <si>
    <t>&lt;register address='70' value='35' /&gt;</t>
  </si>
  <si>
    <t>&lt;register address='71' value='50' /&gt;</t>
  </si>
  <si>
    <t>&lt;register address='72' value='148' /&gt;</t>
  </si>
  <si>
    <t>&lt;register address='73' value='163' /&gt;</t>
  </si>
  <si>
    <t>&lt;register address='74' value='40' /&gt;</t>
  </si>
  <si>
    <t>&lt;register address='75' value='60' /&gt;</t>
  </si>
  <si>
    <t>&lt;register address='76' value='737' /&gt;</t>
  </si>
  <si>
    <t>&lt;register address='77' value='3112' /&gt;</t>
  </si>
  <si>
    <t>&lt;register address='78' value='1000' /&gt;</t>
  </si>
  <si>
    <t>&lt;register address='79' value='2730' /&gt;</t>
  </si>
  <si>
    <t xml:space="preserve">  </t>
  </si>
  <si>
    <t>Address Register Map for TARGETX</t>
  </si>
  <si>
    <t>Reg 74 Val</t>
  </si>
  <si>
    <t>for 0.5 Gsa/s use 44 for Reg#74</t>
  </si>
  <si>
    <t>for 1.0 Gsa/s use 40 for Reg#74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</si>
</sst>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47625</xdr:colOff>
      <xdr:row>29</xdr:row>
      <xdr:rowOff>0</xdr:rowOff>
    </xdr:from>
    <xdr:to>
      <xdr:col>44</xdr:col>
      <xdr:colOff>285752</xdr:colOff>
      <xdr:row>65</xdr:row>
      <xdr:rowOff>47625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496" t="19215" r="8713" b="15498"/>
        <a:stretch/>
      </xdr:blipFill>
      <xdr:spPr>
        <a:xfrm>
          <a:off x="15359063" y="5524500"/>
          <a:ext cx="13858876" cy="6715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3"/>
  <sheetViews>
    <sheetView tabSelected="1" topLeftCell="A49" zoomScale="110" zoomScaleNormal="110" workbookViewId="0">
      <selection activeCell="O57" sqref="O57"/>
    </sheetView>
  </sheetViews>
  <sheetFormatPr defaultRowHeight="15" x14ac:dyDescent="0.25"/>
  <cols>
    <col min="2" max="2" width="17.85546875" customWidth="1"/>
    <col min="3" max="3" width="15.140625" customWidth="1"/>
    <col min="4" max="4" width="11.7109375" bestFit="1" customWidth="1"/>
    <col min="8" max="8" width="14.28515625" bestFit="1" customWidth="1"/>
    <col min="9" max="9" width="9.140625" style="2"/>
    <col min="12" max="12" width="14.7109375" customWidth="1"/>
  </cols>
  <sheetData>
    <row r="1" spans="1:15" x14ac:dyDescent="0.25">
      <c r="A1" t="s">
        <v>0</v>
      </c>
    </row>
    <row r="3" spans="1:15" x14ac:dyDescent="0.25">
      <c r="A3" s="1" t="s">
        <v>1</v>
      </c>
      <c r="G3" s="1" t="s">
        <v>65</v>
      </c>
      <c r="H3" s="1" t="s">
        <v>66</v>
      </c>
      <c r="I3" s="1" t="s">
        <v>67</v>
      </c>
    </row>
    <row r="4" spans="1:15" x14ac:dyDescent="0.25">
      <c r="A4">
        <v>1</v>
      </c>
      <c r="B4" t="s">
        <v>63</v>
      </c>
      <c r="C4" t="s">
        <v>2</v>
      </c>
      <c r="G4">
        <f>+A4-1</f>
        <v>0</v>
      </c>
      <c r="H4">
        <v>2048</v>
      </c>
      <c r="I4" s="2" t="str">
        <f>+DEC2HEX(H4)</f>
        <v>800</v>
      </c>
      <c r="J4" t="s">
        <v>91</v>
      </c>
    </row>
    <row r="5" spans="1:15" x14ac:dyDescent="0.25">
      <c r="A5">
        <f>+A4+1</f>
        <v>2</v>
      </c>
      <c r="B5" t="s">
        <v>19</v>
      </c>
      <c r="C5" t="s">
        <v>2</v>
      </c>
      <c r="G5">
        <f t="shared" ref="G5:G68" si="0">+A5-1</f>
        <v>1</v>
      </c>
      <c r="H5">
        <f>+HEX2DEC(I5)</f>
        <v>985</v>
      </c>
      <c r="I5" s="2" t="s">
        <v>73</v>
      </c>
      <c r="J5" t="s">
        <v>92</v>
      </c>
      <c r="M5">
        <v>2.5</v>
      </c>
      <c r="N5" t="e">
        <f>+#REF!/2.5</f>
        <v>#REF!</v>
      </c>
      <c r="O5" t="e">
        <f>4095*N5</f>
        <v>#REF!</v>
      </c>
    </row>
    <row r="6" spans="1:15" x14ac:dyDescent="0.25">
      <c r="A6">
        <f t="shared" ref="A6:A69" si="1">+A5+1</f>
        <v>3</v>
      </c>
      <c r="B6" t="s">
        <v>63</v>
      </c>
      <c r="C6" t="s">
        <v>3</v>
      </c>
      <c r="G6">
        <f t="shared" si="0"/>
        <v>2</v>
      </c>
      <c r="H6">
        <v>2048</v>
      </c>
      <c r="I6" s="2" t="str">
        <f>+DEC2HEX(H6)</f>
        <v>800</v>
      </c>
      <c r="J6" t="s">
        <v>93</v>
      </c>
    </row>
    <row r="7" spans="1:15" x14ac:dyDescent="0.25">
      <c r="A7">
        <f t="shared" si="1"/>
        <v>4</v>
      </c>
      <c r="B7" t="s">
        <v>19</v>
      </c>
      <c r="C7" t="s">
        <v>3</v>
      </c>
      <c r="G7">
        <f t="shared" si="0"/>
        <v>3</v>
      </c>
      <c r="H7">
        <f>+HEX2DEC(I7)</f>
        <v>985</v>
      </c>
      <c r="I7" s="2" t="s">
        <v>73</v>
      </c>
      <c r="J7" t="s">
        <v>94</v>
      </c>
    </row>
    <row r="8" spans="1:15" x14ac:dyDescent="0.25">
      <c r="A8">
        <f t="shared" si="1"/>
        <v>5</v>
      </c>
      <c r="B8" t="s">
        <v>63</v>
      </c>
      <c r="C8" t="s">
        <v>4</v>
      </c>
      <c r="G8">
        <f t="shared" si="0"/>
        <v>4</v>
      </c>
      <c r="H8">
        <v>2048</v>
      </c>
      <c r="I8" s="2" t="str">
        <f>+DEC2HEX(H8)</f>
        <v>800</v>
      </c>
      <c r="J8" t="s">
        <v>95</v>
      </c>
    </row>
    <row r="9" spans="1:15" x14ac:dyDescent="0.25">
      <c r="A9">
        <f t="shared" si="1"/>
        <v>6</v>
      </c>
      <c r="B9" t="s">
        <v>19</v>
      </c>
      <c r="C9" t="s">
        <v>4</v>
      </c>
      <c r="G9">
        <f t="shared" si="0"/>
        <v>5</v>
      </c>
      <c r="H9">
        <f>+HEX2DEC(I9)</f>
        <v>985</v>
      </c>
      <c r="I9" s="2" t="s">
        <v>73</v>
      </c>
      <c r="J9" t="s">
        <v>96</v>
      </c>
    </row>
    <row r="10" spans="1:15" x14ac:dyDescent="0.25">
      <c r="A10">
        <f t="shared" si="1"/>
        <v>7</v>
      </c>
      <c r="B10" t="s">
        <v>63</v>
      </c>
      <c r="C10" t="s">
        <v>5</v>
      </c>
      <c r="G10">
        <f t="shared" si="0"/>
        <v>6</v>
      </c>
      <c r="H10">
        <v>2048</v>
      </c>
      <c r="I10" s="2" t="str">
        <f>+DEC2HEX(H10)</f>
        <v>800</v>
      </c>
      <c r="J10" t="s">
        <v>97</v>
      </c>
    </row>
    <row r="11" spans="1:15" x14ac:dyDescent="0.25">
      <c r="A11">
        <f t="shared" si="1"/>
        <v>8</v>
      </c>
      <c r="B11" t="s">
        <v>19</v>
      </c>
      <c r="C11" t="s">
        <v>5</v>
      </c>
      <c r="G11">
        <f t="shared" si="0"/>
        <v>7</v>
      </c>
      <c r="H11">
        <f>+HEX2DEC(I11)</f>
        <v>985</v>
      </c>
      <c r="I11" s="2" t="s">
        <v>73</v>
      </c>
      <c r="J11" t="s">
        <v>98</v>
      </c>
    </row>
    <row r="12" spans="1:15" x14ac:dyDescent="0.25">
      <c r="A12">
        <f t="shared" si="1"/>
        <v>9</v>
      </c>
      <c r="B12" t="s">
        <v>63</v>
      </c>
      <c r="C12" t="s">
        <v>6</v>
      </c>
      <c r="G12">
        <f t="shared" si="0"/>
        <v>8</v>
      </c>
      <c r="H12">
        <v>2048</v>
      </c>
      <c r="I12" s="2" t="str">
        <f>+DEC2HEX(H12)</f>
        <v>800</v>
      </c>
      <c r="J12" t="s">
        <v>99</v>
      </c>
    </row>
    <row r="13" spans="1:15" x14ac:dyDescent="0.25">
      <c r="A13">
        <f t="shared" si="1"/>
        <v>10</v>
      </c>
      <c r="B13" t="s">
        <v>19</v>
      </c>
      <c r="C13" t="s">
        <v>6</v>
      </c>
      <c r="G13">
        <f t="shared" si="0"/>
        <v>9</v>
      </c>
      <c r="H13">
        <f>+HEX2DEC(I13)</f>
        <v>985</v>
      </c>
      <c r="I13" s="2" t="s">
        <v>73</v>
      </c>
      <c r="J13" t="s">
        <v>100</v>
      </c>
    </row>
    <row r="14" spans="1:15" x14ac:dyDescent="0.25">
      <c r="A14">
        <f t="shared" si="1"/>
        <v>11</v>
      </c>
      <c r="B14" t="s">
        <v>63</v>
      </c>
      <c r="C14" t="s">
        <v>7</v>
      </c>
      <c r="G14">
        <f t="shared" si="0"/>
        <v>10</v>
      </c>
      <c r="H14">
        <v>2048</v>
      </c>
      <c r="I14" s="2" t="str">
        <f>+DEC2HEX(H14)</f>
        <v>800</v>
      </c>
      <c r="J14" t="s">
        <v>101</v>
      </c>
    </row>
    <row r="15" spans="1:15" x14ac:dyDescent="0.25">
      <c r="A15">
        <f t="shared" si="1"/>
        <v>12</v>
      </c>
      <c r="B15" t="s">
        <v>19</v>
      </c>
      <c r="C15" t="s">
        <v>7</v>
      </c>
      <c r="G15">
        <f t="shared" si="0"/>
        <v>11</v>
      </c>
      <c r="H15">
        <f>+HEX2DEC(I15)</f>
        <v>985</v>
      </c>
      <c r="I15" s="2" t="s">
        <v>73</v>
      </c>
      <c r="J15" t="s">
        <v>102</v>
      </c>
    </row>
    <row r="16" spans="1:15" x14ac:dyDescent="0.25">
      <c r="A16">
        <f t="shared" si="1"/>
        <v>13</v>
      </c>
      <c r="B16" t="s">
        <v>63</v>
      </c>
      <c r="C16" t="s">
        <v>8</v>
      </c>
      <c r="G16">
        <f t="shared" si="0"/>
        <v>12</v>
      </c>
      <c r="H16">
        <v>2048</v>
      </c>
      <c r="I16" s="2" t="str">
        <f>+DEC2HEX(H16)</f>
        <v>800</v>
      </c>
      <c r="J16" t="s">
        <v>103</v>
      </c>
    </row>
    <row r="17" spans="1:10" x14ac:dyDescent="0.25">
      <c r="A17">
        <f t="shared" si="1"/>
        <v>14</v>
      </c>
      <c r="B17" t="s">
        <v>19</v>
      </c>
      <c r="C17" t="s">
        <v>8</v>
      </c>
      <c r="G17">
        <f t="shared" si="0"/>
        <v>13</v>
      </c>
      <c r="H17">
        <f>+HEX2DEC(I17)</f>
        <v>985</v>
      </c>
      <c r="I17" s="2" t="s">
        <v>73</v>
      </c>
      <c r="J17" t="s">
        <v>104</v>
      </c>
    </row>
    <row r="18" spans="1:10" x14ac:dyDescent="0.25">
      <c r="A18">
        <f t="shared" si="1"/>
        <v>15</v>
      </c>
      <c r="B18" t="s">
        <v>63</v>
      </c>
      <c r="C18" t="s">
        <v>9</v>
      </c>
      <c r="G18">
        <f t="shared" si="0"/>
        <v>14</v>
      </c>
      <c r="H18">
        <v>2048</v>
      </c>
      <c r="I18" s="2" t="str">
        <f>+DEC2HEX(H18)</f>
        <v>800</v>
      </c>
      <c r="J18" t="s">
        <v>105</v>
      </c>
    </row>
    <row r="19" spans="1:10" x14ac:dyDescent="0.25">
      <c r="A19">
        <f t="shared" si="1"/>
        <v>16</v>
      </c>
      <c r="B19" t="s">
        <v>19</v>
      </c>
      <c r="C19" t="s">
        <v>9</v>
      </c>
      <c r="G19">
        <f t="shared" si="0"/>
        <v>15</v>
      </c>
      <c r="H19">
        <f>+HEX2DEC(I19)</f>
        <v>985</v>
      </c>
      <c r="I19" s="2" t="s">
        <v>73</v>
      </c>
      <c r="J19" t="s">
        <v>106</v>
      </c>
    </row>
    <row r="20" spans="1:10" x14ac:dyDescent="0.25">
      <c r="A20">
        <f t="shared" si="1"/>
        <v>17</v>
      </c>
      <c r="B20" t="s">
        <v>63</v>
      </c>
      <c r="C20" t="s">
        <v>10</v>
      </c>
      <c r="G20">
        <f t="shared" si="0"/>
        <v>16</v>
      </c>
      <c r="H20">
        <v>2048</v>
      </c>
      <c r="I20" s="2" t="str">
        <f>+DEC2HEX(H20)</f>
        <v>800</v>
      </c>
      <c r="J20" t="s">
        <v>107</v>
      </c>
    </row>
    <row r="21" spans="1:10" x14ac:dyDescent="0.25">
      <c r="A21">
        <f t="shared" si="1"/>
        <v>18</v>
      </c>
      <c r="B21" t="s">
        <v>19</v>
      </c>
      <c r="C21" t="s">
        <v>10</v>
      </c>
      <c r="G21">
        <f t="shared" si="0"/>
        <v>17</v>
      </c>
      <c r="H21">
        <f>+HEX2DEC(I21)</f>
        <v>985</v>
      </c>
      <c r="I21" s="2" t="s">
        <v>73</v>
      </c>
      <c r="J21" t="s">
        <v>108</v>
      </c>
    </row>
    <row r="22" spans="1:10" x14ac:dyDescent="0.25">
      <c r="A22">
        <f t="shared" si="1"/>
        <v>19</v>
      </c>
      <c r="B22" t="s">
        <v>63</v>
      </c>
      <c r="C22" t="s">
        <v>11</v>
      </c>
      <c r="G22">
        <f t="shared" si="0"/>
        <v>18</v>
      </c>
      <c r="H22">
        <v>2048</v>
      </c>
      <c r="I22" s="2" t="str">
        <f>+DEC2HEX(H22)</f>
        <v>800</v>
      </c>
      <c r="J22" t="s">
        <v>109</v>
      </c>
    </row>
    <row r="23" spans="1:10" x14ac:dyDescent="0.25">
      <c r="A23">
        <f t="shared" si="1"/>
        <v>20</v>
      </c>
      <c r="B23" t="s">
        <v>19</v>
      </c>
      <c r="C23" t="s">
        <v>11</v>
      </c>
      <c r="G23">
        <f t="shared" si="0"/>
        <v>19</v>
      </c>
      <c r="H23">
        <f>+HEX2DEC(I23)</f>
        <v>985</v>
      </c>
      <c r="I23" s="2" t="s">
        <v>73</v>
      </c>
      <c r="J23" t="s">
        <v>110</v>
      </c>
    </row>
    <row r="24" spans="1:10" x14ac:dyDescent="0.25">
      <c r="A24">
        <f t="shared" si="1"/>
        <v>21</v>
      </c>
      <c r="B24" t="s">
        <v>63</v>
      </c>
      <c r="C24" t="s">
        <v>12</v>
      </c>
      <c r="G24">
        <f t="shared" si="0"/>
        <v>20</v>
      </c>
      <c r="H24">
        <v>2048</v>
      </c>
      <c r="I24" s="2" t="str">
        <f>+DEC2HEX(H24)</f>
        <v>800</v>
      </c>
      <c r="J24" t="s">
        <v>111</v>
      </c>
    </row>
    <row r="25" spans="1:10" x14ac:dyDescent="0.25">
      <c r="A25">
        <f t="shared" si="1"/>
        <v>22</v>
      </c>
      <c r="B25" t="s">
        <v>19</v>
      </c>
      <c r="C25" t="s">
        <v>12</v>
      </c>
      <c r="G25">
        <f t="shared" si="0"/>
        <v>21</v>
      </c>
      <c r="H25">
        <f>+HEX2DEC(I25)</f>
        <v>985</v>
      </c>
      <c r="I25" s="2" t="s">
        <v>73</v>
      </c>
      <c r="J25" t="s">
        <v>112</v>
      </c>
    </row>
    <row r="26" spans="1:10" x14ac:dyDescent="0.25">
      <c r="A26">
        <f t="shared" si="1"/>
        <v>23</v>
      </c>
      <c r="B26" t="s">
        <v>63</v>
      </c>
      <c r="C26" t="s">
        <v>13</v>
      </c>
      <c r="G26">
        <f t="shared" si="0"/>
        <v>22</v>
      </c>
      <c r="H26">
        <v>2048</v>
      </c>
      <c r="I26" s="2" t="str">
        <f>+DEC2HEX(H26)</f>
        <v>800</v>
      </c>
      <c r="J26" t="s">
        <v>113</v>
      </c>
    </row>
    <row r="27" spans="1:10" x14ac:dyDescent="0.25">
      <c r="A27">
        <f t="shared" si="1"/>
        <v>24</v>
      </c>
      <c r="B27" t="s">
        <v>19</v>
      </c>
      <c r="C27" t="s">
        <v>13</v>
      </c>
      <c r="G27">
        <f t="shared" si="0"/>
        <v>23</v>
      </c>
      <c r="H27">
        <f>+HEX2DEC(I27)</f>
        <v>985</v>
      </c>
      <c r="I27" s="2" t="s">
        <v>73</v>
      </c>
      <c r="J27" t="s">
        <v>114</v>
      </c>
    </row>
    <row r="28" spans="1:10" x14ac:dyDescent="0.25">
      <c r="A28">
        <f t="shared" si="1"/>
        <v>25</v>
      </c>
      <c r="B28" t="s">
        <v>63</v>
      </c>
      <c r="C28" t="s">
        <v>14</v>
      </c>
      <c r="G28">
        <f t="shared" si="0"/>
        <v>24</v>
      </c>
      <c r="H28">
        <v>2048</v>
      </c>
      <c r="I28" s="2" t="str">
        <f>+DEC2HEX(H28)</f>
        <v>800</v>
      </c>
      <c r="J28" t="s">
        <v>115</v>
      </c>
    </row>
    <row r="29" spans="1:10" x14ac:dyDescent="0.25">
      <c r="A29">
        <f t="shared" si="1"/>
        <v>26</v>
      </c>
      <c r="B29" t="s">
        <v>19</v>
      </c>
      <c r="C29" t="s">
        <v>14</v>
      </c>
      <c r="G29">
        <f t="shared" si="0"/>
        <v>25</v>
      </c>
      <c r="H29">
        <f>+HEX2DEC(I29)</f>
        <v>985</v>
      </c>
      <c r="I29" s="2" t="s">
        <v>73</v>
      </c>
      <c r="J29" t="s">
        <v>116</v>
      </c>
    </row>
    <row r="30" spans="1:10" x14ac:dyDescent="0.25">
      <c r="A30">
        <f t="shared" si="1"/>
        <v>27</v>
      </c>
      <c r="B30" t="s">
        <v>63</v>
      </c>
      <c r="C30" t="s">
        <v>15</v>
      </c>
      <c r="G30">
        <f t="shared" si="0"/>
        <v>26</v>
      </c>
      <c r="H30">
        <v>2048</v>
      </c>
      <c r="I30" s="2" t="str">
        <f>+DEC2HEX(H30)</f>
        <v>800</v>
      </c>
      <c r="J30" t="s">
        <v>117</v>
      </c>
    </row>
    <row r="31" spans="1:10" x14ac:dyDescent="0.25">
      <c r="A31">
        <f t="shared" si="1"/>
        <v>28</v>
      </c>
      <c r="B31" t="s">
        <v>19</v>
      </c>
      <c r="C31" t="s">
        <v>15</v>
      </c>
      <c r="G31">
        <f t="shared" si="0"/>
        <v>27</v>
      </c>
      <c r="H31">
        <f>+HEX2DEC(I31)</f>
        <v>985</v>
      </c>
      <c r="I31" s="2" t="s">
        <v>73</v>
      </c>
      <c r="J31" t="s">
        <v>118</v>
      </c>
    </row>
    <row r="32" spans="1:10" x14ac:dyDescent="0.25">
      <c r="A32">
        <f t="shared" si="1"/>
        <v>29</v>
      </c>
      <c r="B32" t="s">
        <v>63</v>
      </c>
      <c r="C32" t="s">
        <v>16</v>
      </c>
      <c r="G32">
        <f t="shared" si="0"/>
        <v>28</v>
      </c>
      <c r="H32">
        <v>2048</v>
      </c>
      <c r="I32" s="2" t="str">
        <f>+DEC2HEX(H32)</f>
        <v>800</v>
      </c>
      <c r="J32" t="s">
        <v>119</v>
      </c>
    </row>
    <row r="33" spans="1:10" x14ac:dyDescent="0.25">
      <c r="A33">
        <f t="shared" si="1"/>
        <v>30</v>
      </c>
      <c r="B33" t="s">
        <v>19</v>
      </c>
      <c r="C33" t="s">
        <v>16</v>
      </c>
      <c r="G33">
        <f t="shared" si="0"/>
        <v>29</v>
      </c>
      <c r="H33">
        <f>+HEX2DEC(I33)</f>
        <v>985</v>
      </c>
      <c r="I33" s="2" t="s">
        <v>73</v>
      </c>
      <c r="J33" t="s">
        <v>120</v>
      </c>
    </row>
    <row r="34" spans="1:10" x14ac:dyDescent="0.25">
      <c r="A34">
        <f t="shared" si="1"/>
        <v>31</v>
      </c>
      <c r="B34" t="s">
        <v>63</v>
      </c>
      <c r="C34" t="s">
        <v>17</v>
      </c>
      <c r="G34">
        <f t="shared" si="0"/>
        <v>30</v>
      </c>
      <c r="H34">
        <v>2048</v>
      </c>
      <c r="I34" s="2" t="str">
        <f>+DEC2HEX(H34)</f>
        <v>800</v>
      </c>
      <c r="J34" t="s">
        <v>121</v>
      </c>
    </row>
    <row r="35" spans="1:10" x14ac:dyDescent="0.25">
      <c r="A35">
        <f t="shared" si="1"/>
        <v>32</v>
      </c>
      <c r="B35" t="s">
        <v>19</v>
      </c>
      <c r="C35" t="s">
        <v>17</v>
      </c>
      <c r="G35">
        <f t="shared" si="0"/>
        <v>31</v>
      </c>
      <c r="H35">
        <f>+HEX2DEC(I35)</f>
        <v>985</v>
      </c>
      <c r="I35" s="2" t="s">
        <v>73</v>
      </c>
      <c r="J35" t="s">
        <v>122</v>
      </c>
    </row>
    <row r="36" spans="1:10" x14ac:dyDescent="0.25">
      <c r="A36">
        <f t="shared" si="1"/>
        <v>33</v>
      </c>
      <c r="B36" t="s">
        <v>64</v>
      </c>
      <c r="C36" t="s">
        <v>18</v>
      </c>
      <c r="G36">
        <f t="shared" si="0"/>
        <v>32</v>
      </c>
    </row>
    <row r="37" spans="1:10" x14ac:dyDescent="0.25">
      <c r="A37">
        <f t="shared" si="1"/>
        <v>34</v>
      </c>
      <c r="B37" t="s">
        <v>64</v>
      </c>
      <c r="C37" t="s">
        <v>18</v>
      </c>
      <c r="G37">
        <f t="shared" si="0"/>
        <v>33</v>
      </c>
    </row>
    <row r="38" spans="1:10" x14ac:dyDescent="0.25">
      <c r="A38">
        <f t="shared" si="1"/>
        <v>35</v>
      </c>
      <c r="B38" t="s">
        <v>64</v>
      </c>
      <c r="C38" t="s">
        <v>18</v>
      </c>
      <c r="G38">
        <f t="shared" si="0"/>
        <v>34</v>
      </c>
    </row>
    <row r="39" spans="1:10" x14ac:dyDescent="0.25">
      <c r="A39">
        <f t="shared" si="1"/>
        <v>36</v>
      </c>
      <c r="B39" t="s">
        <v>64</v>
      </c>
      <c r="C39" t="s">
        <v>18</v>
      </c>
      <c r="G39">
        <f t="shared" si="0"/>
        <v>35</v>
      </c>
    </row>
    <row r="40" spans="1:10" x14ac:dyDescent="0.25">
      <c r="A40">
        <f t="shared" si="1"/>
        <v>37</v>
      </c>
      <c r="B40" t="s">
        <v>64</v>
      </c>
      <c r="C40" t="s">
        <v>20</v>
      </c>
      <c r="G40">
        <f t="shared" si="0"/>
        <v>36</v>
      </c>
    </row>
    <row r="41" spans="1:10" x14ac:dyDescent="0.25">
      <c r="A41">
        <f t="shared" si="1"/>
        <v>38</v>
      </c>
      <c r="B41" t="s">
        <v>64</v>
      </c>
      <c r="C41" t="s">
        <v>20</v>
      </c>
      <c r="G41">
        <f t="shared" si="0"/>
        <v>37</v>
      </c>
    </row>
    <row r="42" spans="1:10" x14ac:dyDescent="0.25">
      <c r="A42">
        <f t="shared" si="1"/>
        <v>39</v>
      </c>
      <c r="B42" t="s">
        <v>64</v>
      </c>
      <c r="C42" t="s">
        <v>20</v>
      </c>
      <c r="G42">
        <f t="shared" si="0"/>
        <v>38</v>
      </c>
    </row>
    <row r="43" spans="1:10" x14ac:dyDescent="0.25">
      <c r="A43">
        <f t="shared" si="1"/>
        <v>40</v>
      </c>
      <c r="B43" t="s">
        <v>64</v>
      </c>
      <c r="C43" t="s">
        <v>20</v>
      </c>
      <c r="G43">
        <f t="shared" si="0"/>
        <v>39</v>
      </c>
    </row>
    <row r="44" spans="1:10" x14ac:dyDescent="0.25">
      <c r="A44">
        <f t="shared" si="1"/>
        <v>41</v>
      </c>
      <c r="B44" t="s">
        <v>64</v>
      </c>
      <c r="C44" t="s">
        <v>21</v>
      </c>
      <c r="G44">
        <f t="shared" si="0"/>
        <v>40</v>
      </c>
    </row>
    <row r="45" spans="1:10" x14ac:dyDescent="0.25">
      <c r="A45">
        <f t="shared" si="1"/>
        <v>42</v>
      </c>
      <c r="B45" t="s">
        <v>64</v>
      </c>
      <c r="C45" t="s">
        <v>21</v>
      </c>
      <c r="G45">
        <f t="shared" si="0"/>
        <v>41</v>
      </c>
    </row>
    <row r="46" spans="1:10" x14ac:dyDescent="0.25">
      <c r="A46">
        <f t="shared" si="1"/>
        <v>43</v>
      </c>
      <c r="B46" t="s">
        <v>64</v>
      </c>
      <c r="C46" t="s">
        <v>21</v>
      </c>
      <c r="G46">
        <f t="shared" si="0"/>
        <v>42</v>
      </c>
    </row>
    <row r="47" spans="1:10" x14ac:dyDescent="0.25">
      <c r="A47">
        <f t="shared" si="1"/>
        <v>44</v>
      </c>
      <c r="B47" t="s">
        <v>64</v>
      </c>
      <c r="C47" t="s">
        <v>21</v>
      </c>
      <c r="G47">
        <f t="shared" si="0"/>
        <v>43</v>
      </c>
    </row>
    <row r="48" spans="1:10" x14ac:dyDescent="0.25">
      <c r="A48">
        <f t="shared" si="1"/>
        <v>45</v>
      </c>
      <c r="B48" t="s">
        <v>64</v>
      </c>
      <c r="C48" t="s">
        <v>22</v>
      </c>
      <c r="G48">
        <f t="shared" si="0"/>
        <v>44</v>
      </c>
    </row>
    <row r="49" spans="1:20" x14ac:dyDescent="0.25">
      <c r="A49">
        <f t="shared" si="1"/>
        <v>46</v>
      </c>
      <c r="B49" t="s">
        <v>64</v>
      </c>
      <c r="C49" t="s">
        <v>22</v>
      </c>
      <c r="G49">
        <f t="shared" si="0"/>
        <v>45</v>
      </c>
    </row>
    <row r="50" spans="1:20" x14ac:dyDescent="0.25">
      <c r="A50">
        <f t="shared" si="1"/>
        <v>47</v>
      </c>
      <c r="B50" t="s">
        <v>64</v>
      </c>
      <c r="C50" t="s">
        <v>22</v>
      </c>
      <c r="G50">
        <f t="shared" si="0"/>
        <v>46</v>
      </c>
    </row>
    <row r="51" spans="1:20" x14ac:dyDescent="0.25">
      <c r="A51">
        <f t="shared" si="1"/>
        <v>48</v>
      </c>
      <c r="B51" t="s">
        <v>64</v>
      </c>
      <c r="C51" t="s">
        <v>22</v>
      </c>
      <c r="G51">
        <f t="shared" si="0"/>
        <v>47</v>
      </c>
    </row>
    <row r="52" spans="1:20" x14ac:dyDescent="0.25">
      <c r="A52">
        <f t="shared" si="1"/>
        <v>49</v>
      </c>
      <c r="B52" t="s">
        <v>23</v>
      </c>
      <c r="C52" t="s">
        <v>25</v>
      </c>
      <c r="D52" t="s">
        <v>24</v>
      </c>
      <c r="G52">
        <f t="shared" si="0"/>
        <v>48</v>
      </c>
      <c r="H52">
        <v>1300</v>
      </c>
      <c r="I52" s="2" t="str">
        <f t="shared" ref="I52:I59" si="2">+DEC2HEX(H52)</f>
        <v>514</v>
      </c>
      <c r="J52" t="s">
        <v>123</v>
      </c>
      <c r="N52" t="e">
        <f>+#REF!/2.5</f>
        <v>#REF!</v>
      </c>
      <c r="O52" t="e">
        <f>4095*N52</f>
        <v>#REF!</v>
      </c>
    </row>
    <row r="53" spans="1:20" x14ac:dyDescent="0.25">
      <c r="A53">
        <f t="shared" si="1"/>
        <v>50</v>
      </c>
      <c r="B53" t="s">
        <v>26</v>
      </c>
      <c r="C53" t="s">
        <v>25</v>
      </c>
      <c r="D53" t="s">
        <v>24</v>
      </c>
      <c r="G53">
        <f t="shared" si="0"/>
        <v>49</v>
      </c>
      <c r="H53">
        <v>0</v>
      </c>
      <c r="I53" s="2" t="str">
        <f t="shared" si="2"/>
        <v>0</v>
      </c>
      <c r="J53" t="s">
        <v>124</v>
      </c>
    </row>
    <row r="54" spans="1:20" x14ac:dyDescent="0.25">
      <c r="A54">
        <f t="shared" si="1"/>
        <v>51</v>
      </c>
      <c r="B54" t="s">
        <v>27</v>
      </c>
      <c r="C54" t="s">
        <v>25</v>
      </c>
      <c r="D54" t="s">
        <v>24</v>
      </c>
      <c r="G54">
        <f t="shared" si="0"/>
        <v>50</v>
      </c>
      <c r="H54">
        <v>2500</v>
      </c>
      <c r="I54" s="2" t="str">
        <f t="shared" si="2"/>
        <v>9C4</v>
      </c>
      <c r="J54" t="s">
        <v>125</v>
      </c>
    </row>
    <row r="55" spans="1:20" x14ac:dyDescent="0.25">
      <c r="A55">
        <f t="shared" si="1"/>
        <v>52</v>
      </c>
      <c r="B55" t="s">
        <v>24</v>
      </c>
      <c r="C55" t="s">
        <v>25</v>
      </c>
      <c r="G55">
        <f t="shared" si="0"/>
        <v>51</v>
      </c>
      <c r="H55">
        <v>1100</v>
      </c>
      <c r="I55" s="2" t="str">
        <f t="shared" si="2"/>
        <v>44C</v>
      </c>
      <c r="J55" t="s">
        <v>126</v>
      </c>
      <c r="O55" t="s">
        <v>157</v>
      </c>
    </row>
    <row r="56" spans="1:20" x14ac:dyDescent="0.25">
      <c r="A56">
        <f t="shared" si="1"/>
        <v>53</v>
      </c>
      <c r="B56" t="s">
        <v>28</v>
      </c>
      <c r="C56" t="s">
        <v>29</v>
      </c>
      <c r="D56" t="s">
        <v>30</v>
      </c>
      <c r="G56">
        <f t="shared" si="0"/>
        <v>52</v>
      </c>
      <c r="H56">
        <v>1500</v>
      </c>
      <c r="I56" s="2" t="str">
        <f t="shared" si="2"/>
        <v>5DC</v>
      </c>
      <c r="J56" t="s">
        <v>127</v>
      </c>
      <c r="O56" t="s">
        <v>158</v>
      </c>
    </row>
    <row r="57" spans="1:20" x14ac:dyDescent="0.25">
      <c r="A57">
        <f t="shared" si="1"/>
        <v>54</v>
      </c>
      <c r="B57" t="s">
        <v>30</v>
      </c>
      <c r="C57" t="s">
        <v>29</v>
      </c>
      <c r="G57">
        <f t="shared" si="0"/>
        <v>53</v>
      </c>
      <c r="H57">
        <v>1300</v>
      </c>
      <c r="I57" s="2" t="str">
        <f t="shared" si="2"/>
        <v>514</v>
      </c>
      <c r="J57" t="s">
        <v>128</v>
      </c>
    </row>
    <row r="58" spans="1:20" x14ac:dyDescent="0.25">
      <c r="A58">
        <f t="shared" si="1"/>
        <v>55</v>
      </c>
      <c r="B58" t="s">
        <v>31</v>
      </c>
      <c r="C58" t="s">
        <v>29</v>
      </c>
      <c r="D58" t="s">
        <v>30</v>
      </c>
      <c r="G58">
        <f t="shared" si="0"/>
        <v>54</v>
      </c>
      <c r="H58">
        <v>3500</v>
      </c>
      <c r="I58" s="2" t="str">
        <f t="shared" si="2"/>
        <v>DAC</v>
      </c>
      <c r="J58" t="s">
        <v>129</v>
      </c>
    </row>
    <row r="59" spans="1:20" x14ac:dyDescent="0.25">
      <c r="A59">
        <f t="shared" si="1"/>
        <v>56</v>
      </c>
      <c r="B59" t="s">
        <v>54</v>
      </c>
      <c r="C59" t="s">
        <v>55</v>
      </c>
      <c r="D59" t="s">
        <v>56</v>
      </c>
      <c r="G59">
        <f t="shared" si="0"/>
        <v>55</v>
      </c>
      <c r="H59">
        <v>0</v>
      </c>
      <c r="I59" s="2" t="str">
        <f t="shared" si="2"/>
        <v>0</v>
      </c>
      <c r="J59" t="s">
        <v>130</v>
      </c>
      <c r="N59" s="5" t="s">
        <v>74</v>
      </c>
      <c r="O59" s="5"/>
      <c r="P59" s="5"/>
      <c r="Q59" s="5"/>
      <c r="R59" s="5"/>
      <c r="S59" s="5"/>
    </row>
    <row r="60" spans="1:20" x14ac:dyDescent="0.25">
      <c r="A60">
        <f t="shared" si="1"/>
        <v>57</v>
      </c>
      <c r="B60" t="s">
        <v>33</v>
      </c>
      <c r="C60" t="s">
        <v>32</v>
      </c>
      <c r="D60" t="s">
        <v>34</v>
      </c>
      <c r="G60">
        <f t="shared" si="0"/>
        <v>56</v>
      </c>
      <c r="H60">
        <f>+HEX2DEC(I60)</f>
        <v>1152</v>
      </c>
      <c r="I60" s="2">
        <v>480</v>
      </c>
      <c r="J60" t="s">
        <v>131</v>
      </c>
      <c r="N60">
        <v>2</v>
      </c>
      <c r="O60">
        <v>3</v>
      </c>
      <c r="P60">
        <v>4</v>
      </c>
      <c r="Q60">
        <v>5</v>
      </c>
      <c r="R60">
        <v>6</v>
      </c>
      <c r="S60">
        <v>7</v>
      </c>
    </row>
    <row r="61" spans="1:20" x14ac:dyDescent="0.25">
      <c r="A61">
        <f t="shared" si="1"/>
        <v>58</v>
      </c>
      <c r="B61" t="s">
        <v>34</v>
      </c>
      <c r="C61" t="s">
        <v>32</v>
      </c>
      <c r="G61">
        <f t="shared" si="0"/>
        <v>57</v>
      </c>
      <c r="H61">
        <v>1300</v>
      </c>
      <c r="I61" s="2" t="str">
        <f>+DEC2HEX(H61)</f>
        <v>514</v>
      </c>
      <c r="J61" t="s">
        <v>132</v>
      </c>
      <c r="N61" s="1" t="s">
        <v>75</v>
      </c>
      <c r="O61" s="1" t="s">
        <v>77</v>
      </c>
      <c r="P61" s="1" t="s">
        <v>76</v>
      </c>
      <c r="Q61" s="1" t="s">
        <v>78</v>
      </c>
      <c r="R61" s="1" t="s">
        <v>79</v>
      </c>
      <c r="S61" s="1" t="s">
        <v>80</v>
      </c>
    </row>
    <row r="62" spans="1:20" x14ac:dyDescent="0.25">
      <c r="A62">
        <f t="shared" si="1"/>
        <v>59</v>
      </c>
      <c r="B62" t="s">
        <v>35</v>
      </c>
      <c r="C62" t="s">
        <v>32</v>
      </c>
      <c r="D62" t="s">
        <v>36</v>
      </c>
      <c r="G62">
        <f t="shared" si="0"/>
        <v>58</v>
      </c>
      <c r="H62">
        <v>0</v>
      </c>
      <c r="I62" s="2" t="str">
        <f>+DEC2HEX(H62)</f>
        <v>0</v>
      </c>
      <c r="J62" t="s">
        <v>133</v>
      </c>
      <c r="N62">
        <v>0</v>
      </c>
      <c r="O62">
        <v>1</v>
      </c>
      <c r="P62">
        <v>0</v>
      </c>
      <c r="Q62">
        <v>1</v>
      </c>
      <c r="R62">
        <v>0</v>
      </c>
      <c r="S62">
        <v>0</v>
      </c>
      <c r="T62">
        <f>+P63*P62+Q63*Q62+R63*R62+S63*S62+O63*O62+N63*N62</f>
        <v>40</v>
      </c>
    </row>
    <row r="63" spans="1:20" x14ac:dyDescent="0.25">
      <c r="A63">
        <f t="shared" si="1"/>
        <v>60</v>
      </c>
      <c r="B63" t="s">
        <v>36</v>
      </c>
      <c r="C63" t="s">
        <v>32</v>
      </c>
      <c r="G63">
        <f t="shared" si="0"/>
        <v>59</v>
      </c>
      <c r="H63">
        <v>0</v>
      </c>
      <c r="I63" s="2" t="str">
        <f>+DEC2HEX(H63)</f>
        <v>0</v>
      </c>
      <c r="J63" t="s">
        <v>134</v>
      </c>
      <c r="N63">
        <v>4</v>
      </c>
      <c r="O63">
        <v>8</v>
      </c>
      <c r="P63">
        <v>16</v>
      </c>
      <c r="Q63">
        <v>32</v>
      </c>
      <c r="R63">
        <v>64</v>
      </c>
      <c r="S63">
        <v>128</v>
      </c>
    </row>
    <row r="64" spans="1:20" ht="15" hidden="1" customHeight="1" x14ac:dyDescent="0.25">
      <c r="A64">
        <f t="shared" si="1"/>
        <v>61</v>
      </c>
      <c r="B64" t="s">
        <v>64</v>
      </c>
      <c r="C64" t="s">
        <v>38</v>
      </c>
      <c r="D64" t="s">
        <v>37</v>
      </c>
      <c r="G64">
        <f t="shared" si="0"/>
        <v>60</v>
      </c>
      <c r="J64" t="s">
        <v>135</v>
      </c>
    </row>
    <row r="65" spans="1:20" x14ac:dyDescent="0.25">
      <c r="A65">
        <f t="shared" si="1"/>
        <v>62</v>
      </c>
      <c r="B65" t="s">
        <v>39</v>
      </c>
      <c r="C65" t="s">
        <v>38</v>
      </c>
      <c r="D65" t="s">
        <v>37</v>
      </c>
      <c r="G65">
        <f t="shared" si="0"/>
        <v>61</v>
      </c>
      <c r="H65">
        <v>900</v>
      </c>
      <c r="I65" s="2" t="str">
        <f>+DEC2HEX(H65)</f>
        <v>384</v>
      </c>
      <c r="J65" t="s">
        <v>154</v>
      </c>
      <c r="N65" t="s">
        <v>81</v>
      </c>
      <c r="O65" s="3" t="s">
        <v>82</v>
      </c>
      <c r="P65">
        <v>0</v>
      </c>
      <c r="Q65">
        <v>0</v>
      </c>
      <c r="R65">
        <v>0</v>
      </c>
      <c r="S65">
        <v>0</v>
      </c>
      <c r="T65" t="s">
        <v>84</v>
      </c>
    </row>
    <row r="66" spans="1:20" x14ac:dyDescent="0.25">
      <c r="A66">
        <f t="shared" si="1"/>
        <v>63</v>
      </c>
      <c r="B66" t="s">
        <v>40</v>
      </c>
      <c r="C66" t="s">
        <v>38</v>
      </c>
      <c r="D66" t="s">
        <v>37</v>
      </c>
      <c r="G66">
        <f t="shared" si="0"/>
        <v>62</v>
      </c>
      <c r="H66">
        <v>1100</v>
      </c>
      <c r="I66" s="2" t="str">
        <f>+DEC2HEX(H66)</f>
        <v>44C</v>
      </c>
      <c r="J66" t="s">
        <v>136</v>
      </c>
      <c r="P66">
        <v>1</v>
      </c>
      <c r="Q66">
        <v>0</v>
      </c>
      <c r="R66">
        <v>0</v>
      </c>
      <c r="S66">
        <v>0</v>
      </c>
      <c r="T66" t="s">
        <v>85</v>
      </c>
    </row>
    <row r="67" spans="1:20" x14ac:dyDescent="0.25">
      <c r="A67">
        <f t="shared" si="1"/>
        <v>64</v>
      </c>
      <c r="B67" t="s">
        <v>37</v>
      </c>
      <c r="C67" t="s">
        <v>38</v>
      </c>
      <c r="G67">
        <f t="shared" si="0"/>
        <v>63</v>
      </c>
      <c r="H67">
        <v>1100</v>
      </c>
      <c r="I67" s="2" t="str">
        <f>+DEC2HEX(H67)</f>
        <v>44C</v>
      </c>
      <c r="J67" t="s">
        <v>137</v>
      </c>
      <c r="P67">
        <v>0</v>
      </c>
      <c r="Q67">
        <v>1</v>
      </c>
      <c r="R67">
        <v>0</v>
      </c>
      <c r="S67">
        <v>0</v>
      </c>
      <c r="T67" t="s">
        <v>53</v>
      </c>
    </row>
    <row r="68" spans="1:20" x14ac:dyDescent="0.25">
      <c r="A68">
        <f t="shared" si="1"/>
        <v>65</v>
      </c>
      <c r="B68" t="s">
        <v>41</v>
      </c>
      <c r="C68" t="s">
        <v>32</v>
      </c>
      <c r="E68" t="s">
        <v>43</v>
      </c>
      <c r="G68">
        <f t="shared" si="0"/>
        <v>64</v>
      </c>
      <c r="H68">
        <f>HEX2DEC(I68)</f>
        <v>143</v>
      </c>
      <c r="I68" s="2" t="s">
        <v>69</v>
      </c>
      <c r="J68" t="s">
        <v>138</v>
      </c>
      <c r="M68">
        <v>2.5</v>
      </c>
      <c r="P68">
        <v>1</v>
      </c>
      <c r="Q68">
        <v>1</v>
      </c>
      <c r="R68">
        <v>0</v>
      </c>
      <c r="S68">
        <v>0</v>
      </c>
      <c r="T68" t="s">
        <v>86</v>
      </c>
    </row>
    <row r="69" spans="1:20" x14ac:dyDescent="0.25">
      <c r="A69">
        <f t="shared" si="1"/>
        <v>66</v>
      </c>
      <c r="B69" t="s">
        <v>42</v>
      </c>
      <c r="C69" t="s">
        <v>32</v>
      </c>
      <c r="E69" t="s">
        <v>43</v>
      </c>
      <c r="G69">
        <f t="shared" ref="G69:G83" si="3">+A69-1</f>
        <v>65</v>
      </c>
      <c r="H69">
        <f t="shared" ref="H69:H79" si="4">HEX2DEC(I69)</f>
        <v>163</v>
      </c>
      <c r="I69" s="2" t="s">
        <v>70</v>
      </c>
      <c r="J69" t="s">
        <v>139</v>
      </c>
      <c r="P69">
        <v>0</v>
      </c>
      <c r="Q69">
        <v>0</v>
      </c>
      <c r="R69">
        <v>1</v>
      </c>
      <c r="S69">
        <v>0</v>
      </c>
      <c r="T69" t="s">
        <v>87</v>
      </c>
    </row>
    <row r="70" spans="1:20" x14ac:dyDescent="0.25">
      <c r="A70">
        <f t="shared" ref="A70:A83" si="5">+A69+1</f>
        <v>67</v>
      </c>
      <c r="B70" t="s">
        <v>44</v>
      </c>
      <c r="C70" t="s">
        <v>32</v>
      </c>
      <c r="E70" t="s">
        <v>43</v>
      </c>
      <c r="G70">
        <f t="shared" si="3"/>
        <v>66</v>
      </c>
      <c r="H70">
        <f t="shared" si="4"/>
        <v>163</v>
      </c>
      <c r="I70" s="2" t="s">
        <v>70</v>
      </c>
      <c r="J70" t="s">
        <v>140</v>
      </c>
      <c r="P70">
        <v>1</v>
      </c>
      <c r="Q70">
        <v>0</v>
      </c>
      <c r="R70">
        <v>1</v>
      </c>
      <c r="S70">
        <v>0</v>
      </c>
      <c r="T70" t="s">
        <v>88</v>
      </c>
    </row>
    <row r="71" spans="1:20" x14ac:dyDescent="0.25">
      <c r="A71">
        <f t="shared" si="5"/>
        <v>68</v>
      </c>
      <c r="B71" t="s">
        <v>45</v>
      </c>
      <c r="C71" t="s">
        <v>32</v>
      </c>
      <c r="E71" t="s">
        <v>43</v>
      </c>
      <c r="G71">
        <f t="shared" si="3"/>
        <v>67</v>
      </c>
      <c r="H71">
        <f t="shared" si="4"/>
        <v>178</v>
      </c>
      <c r="I71" s="2" t="s">
        <v>71</v>
      </c>
      <c r="J71" t="s">
        <v>141</v>
      </c>
      <c r="P71">
        <v>0</v>
      </c>
      <c r="Q71">
        <v>1</v>
      </c>
      <c r="R71">
        <v>1</v>
      </c>
      <c r="S71">
        <v>0</v>
      </c>
      <c r="T71" t="s">
        <v>89</v>
      </c>
    </row>
    <row r="72" spans="1:20" x14ac:dyDescent="0.25">
      <c r="A72">
        <f t="shared" si="5"/>
        <v>69</v>
      </c>
      <c r="B72" t="s">
        <v>46</v>
      </c>
      <c r="C72" t="s">
        <v>32</v>
      </c>
      <c r="E72" t="s">
        <v>43</v>
      </c>
      <c r="G72">
        <f t="shared" si="3"/>
        <v>68</v>
      </c>
      <c r="H72">
        <f t="shared" si="4"/>
        <v>20</v>
      </c>
      <c r="I72" s="2">
        <v>14</v>
      </c>
      <c r="J72" t="s">
        <v>142</v>
      </c>
      <c r="P72">
        <v>1</v>
      </c>
      <c r="Q72">
        <v>1</v>
      </c>
      <c r="R72">
        <v>1</v>
      </c>
      <c r="S72">
        <v>0</v>
      </c>
      <c r="T72" t="s">
        <v>90</v>
      </c>
    </row>
    <row r="73" spans="1:20" x14ac:dyDescent="0.25">
      <c r="A73">
        <f t="shared" si="5"/>
        <v>70</v>
      </c>
      <c r="B73" t="s">
        <v>47</v>
      </c>
      <c r="C73" t="s">
        <v>32</v>
      </c>
      <c r="E73" t="s">
        <v>43</v>
      </c>
      <c r="G73">
        <f t="shared" si="3"/>
        <v>69</v>
      </c>
      <c r="H73">
        <f t="shared" si="4"/>
        <v>35</v>
      </c>
      <c r="I73" s="2">
        <v>23</v>
      </c>
      <c r="J73" t="s">
        <v>143</v>
      </c>
      <c r="P73">
        <v>0</v>
      </c>
      <c r="Q73">
        <v>0</v>
      </c>
      <c r="R73">
        <v>0</v>
      </c>
      <c r="S73">
        <v>1</v>
      </c>
      <c r="T73" t="s">
        <v>83</v>
      </c>
    </row>
    <row r="74" spans="1:20" x14ac:dyDescent="0.25">
      <c r="A74">
        <f t="shared" si="5"/>
        <v>71</v>
      </c>
      <c r="B74" t="s">
        <v>48</v>
      </c>
      <c r="C74" t="s">
        <v>32</v>
      </c>
      <c r="E74" t="s">
        <v>43</v>
      </c>
      <c r="G74">
        <f t="shared" si="3"/>
        <v>70</v>
      </c>
      <c r="H74">
        <f t="shared" si="4"/>
        <v>35</v>
      </c>
      <c r="I74" s="2">
        <v>23</v>
      </c>
      <c r="J74" t="s">
        <v>144</v>
      </c>
      <c r="P74">
        <v>1</v>
      </c>
      <c r="Q74">
        <v>0</v>
      </c>
      <c r="R74">
        <v>0</v>
      </c>
      <c r="S74">
        <v>1</v>
      </c>
      <c r="T74" t="s">
        <v>83</v>
      </c>
    </row>
    <row r="75" spans="1:20" x14ac:dyDescent="0.25">
      <c r="A75">
        <f t="shared" si="5"/>
        <v>72</v>
      </c>
      <c r="B75" t="s">
        <v>49</v>
      </c>
      <c r="C75" t="s">
        <v>32</v>
      </c>
      <c r="E75" t="s">
        <v>43</v>
      </c>
      <c r="G75">
        <f t="shared" si="3"/>
        <v>71</v>
      </c>
      <c r="H75">
        <f t="shared" si="4"/>
        <v>50</v>
      </c>
      <c r="I75" s="2">
        <v>32</v>
      </c>
      <c r="J75" t="s">
        <v>145</v>
      </c>
      <c r="P75">
        <v>0</v>
      </c>
      <c r="Q75">
        <v>1</v>
      </c>
      <c r="R75">
        <v>0</v>
      </c>
      <c r="S75">
        <v>1</v>
      </c>
      <c r="T75" t="s">
        <v>83</v>
      </c>
    </row>
    <row r="76" spans="1:20" x14ac:dyDescent="0.25">
      <c r="A76">
        <f t="shared" si="5"/>
        <v>73</v>
      </c>
      <c r="B76" t="s">
        <v>50</v>
      </c>
      <c r="C76" t="s">
        <v>32</v>
      </c>
      <c r="E76" t="s">
        <v>43</v>
      </c>
      <c r="G76">
        <f t="shared" si="3"/>
        <v>72</v>
      </c>
      <c r="H76">
        <f t="shared" si="4"/>
        <v>148</v>
      </c>
      <c r="I76" s="2">
        <v>94</v>
      </c>
      <c r="J76" t="s">
        <v>146</v>
      </c>
      <c r="P76">
        <v>1</v>
      </c>
      <c r="Q76">
        <v>1</v>
      </c>
      <c r="R76">
        <v>0</v>
      </c>
      <c r="S76">
        <v>1</v>
      </c>
      <c r="T76" t="s">
        <v>83</v>
      </c>
    </row>
    <row r="77" spans="1:20" x14ac:dyDescent="0.25">
      <c r="A77">
        <f t="shared" si="5"/>
        <v>74</v>
      </c>
      <c r="B77" t="s">
        <v>51</v>
      </c>
      <c r="C77" t="s">
        <v>32</v>
      </c>
      <c r="E77" t="s">
        <v>43</v>
      </c>
      <c r="G77">
        <f t="shared" si="3"/>
        <v>73</v>
      </c>
      <c r="H77">
        <f t="shared" si="4"/>
        <v>163</v>
      </c>
      <c r="I77" s="2" t="s">
        <v>70</v>
      </c>
      <c r="J77" t="s">
        <v>147</v>
      </c>
      <c r="P77">
        <v>0</v>
      </c>
      <c r="Q77">
        <v>0</v>
      </c>
      <c r="R77">
        <v>1</v>
      </c>
      <c r="S77">
        <v>1</v>
      </c>
      <c r="T77" t="s">
        <v>83</v>
      </c>
    </row>
    <row r="78" spans="1:20" x14ac:dyDescent="0.25">
      <c r="A78">
        <f t="shared" si="5"/>
        <v>75</v>
      </c>
      <c r="B78" t="s">
        <v>52</v>
      </c>
      <c r="C78" t="s">
        <v>32</v>
      </c>
      <c r="E78" t="s">
        <v>43</v>
      </c>
      <c r="G78">
        <f t="shared" si="3"/>
        <v>74</v>
      </c>
      <c r="H78">
        <f>+T62</f>
        <v>40</v>
      </c>
      <c r="I78" s="2" t="str">
        <f>+DEC2HEX(H78)</f>
        <v>28</v>
      </c>
      <c r="J78" t="s">
        <v>148</v>
      </c>
      <c r="P78">
        <v>1</v>
      </c>
      <c r="Q78">
        <v>0</v>
      </c>
      <c r="R78">
        <v>1</v>
      </c>
      <c r="S78">
        <v>1</v>
      </c>
      <c r="T78" t="s">
        <v>83</v>
      </c>
    </row>
    <row r="79" spans="1:20" x14ac:dyDescent="0.25">
      <c r="A79">
        <f t="shared" si="5"/>
        <v>76</v>
      </c>
      <c r="B79" t="s">
        <v>53</v>
      </c>
      <c r="C79" t="s">
        <v>32</v>
      </c>
      <c r="E79" t="s">
        <v>43</v>
      </c>
      <c r="G79">
        <f t="shared" si="3"/>
        <v>75</v>
      </c>
      <c r="H79">
        <f t="shared" si="4"/>
        <v>60</v>
      </c>
      <c r="I79" s="2" t="s">
        <v>72</v>
      </c>
      <c r="J79" t="s">
        <v>149</v>
      </c>
      <c r="P79">
        <v>0</v>
      </c>
      <c r="Q79">
        <v>1</v>
      </c>
      <c r="R79">
        <v>1</v>
      </c>
      <c r="S79">
        <v>1</v>
      </c>
      <c r="T79" t="s">
        <v>83</v>
      </c>
    </row>
    <row r="80" spans="1:20" x14ac:dyDescent="0.25">
      <c r="A80">
        <f t="shared" si="5"/>
        <v>77</v>
      </c>
      <c r="B80" t="s">
        <v>59</v>
      </c>
      <c r="C80" t="s">
        <v>60</v>
      </c>
      <c r="D80" t="s">
        <v>23</v>
      </c>
      <c r="G80">
        <f t="shared" si="3"/>
        <v>76</v>
      </c>
      <c r="H80">
        <v>737</v>
      </c>
      <c r="I80" s="2" t="s">
        <v>68</v>
      </c>
      <c r="J80" t="s">
        <v>150</v>
      </c>
      <c r="P80">
        <v>1</v>
      </c>
      <c r="Q80">
        <v>1</v>
      </c>
      <c r="R80">
        <v>1</v>
      </c>
      <c r="S80">
        <v>1</v>
      </c>
      <c r="T80" t="s">
        <v>83</v>
      </c>
    </row>
    <row r="81" spans="1:10" x14ac:dyDescent="0.25">
      <c r="A81">
        <f t="shared" si="5"/>
        <v>78</v>
      </c>
      <c r="B81" t="s">
        <v>58</v>
      </c>
      <c r="C81" t="s">
        <v>60</v>
      </c>
      <c r="D81" t="s">
        <v>23</v>
      </c>
      <c r="G81">
        <f t="shared" si="3"/>
        <v>77</v>
      </c>
      <c r="H81">
        <v>3112</v>
      </c>
      <c r="I81" s="2" t="s">
        <v>68</v>
      </c>
      <c r="J81" t="s">
        <v>151</v>
      </c>
    </row>
    <row r="82" spans="1:10" x14ac:dyDescent="0.25">
      <c r="A82">
        <f t="shared" si="5"/>
        <v>79</v>
      </c>
      <c r="B82" t="s">
        <v>57</v>
      </c>
      <c r="C82" t="s">
        <v>60</v>
      </c>
      <c r="D82" t="s">
        <v>23</v>
      </c>
      <c r="G82">
        <f t="shared" si="3"/>
        <v>78</v>
      </c>
      <c r="H82">
        <v>1000</v>
      </c>
      <c r="I82" s="2" t="s">
        <v>68</v>
      </c>
      <c r="J82" t="s">
        <v>152</v>
      </c>
    </row>
    <row r="83" spans="1:10" x14ac:dyDescent="0.25">
      <c r="A83">
        <f t="shared" si="5"/>
        <v>80</v>
      </c>
      <c r="B83" t="s">
        <v>61</v>
      </c>
      <c r="E83" t="s">
        <v>62</v>
      </c>
      <c r="G83">
        <f t="shared" si="3"/>
        <v>79</v>
      </c>
      <c r="H83">
        <f>HEX2DEC(I83)</f>
        <v>2730</v>
      </c>
      <c r="I83" s="2" t="s">
        <v>68</v>
      </c>
      <c r="J83" t="s">
        <v>153</v>
      </c>
    </row>
  </sheetData>
  <mergeCells count="1">
    <mergeCell ref="N59:S59"/>
  </mergeCells>
  <pageMargins left="0.25" right="0.25" top="0.75" bottom="0.75" header="0.3" footer="0.3"/>
  <pageSetup scale="5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workbookViewId="0">
      <selection activeCell="O10" sqref="O10:P25"/>
    </sheetView>
  </sheetViews>
  <sheetFormatPr defaultRowHeight="15" x14ac:dyDescent="0.25"/>
  <cols>
    <col min="3" max="3" width="17.85546875" customWidth="1"/>
    <col min="4" max="4" width="11.140625" customWidth="1"/>
    <col min="5" max="5" width="11.7109375" bestFit="1" customWidth="1"/>
    <col min="7" max="7" width="14.28515625" bestFit="1" customWidth="1"/>
    <col min="8" max="8" width="9.140625" style="4"/>
    <col min="11" max="11" width="14.7109375" customWidth="1"/>
  </cols>
  <sheetData>
    <row r="1" spans="1:16" x14ac:dyDescent="0.25">
      <c r="A1" t="s">
        <v>155</v>
      </c>
    </row>
    <row r="3" spans="1:16" x14ac:dyDescent="0.25">
      <c r="A3" s="1" t="s">
        <v>1</v>
      </c>
      <c r="B3" s="1" t="s">
        <v>65</v>
      </c>
      <c r="G3" s="1" t="s">
        <v>66</v>
      </c>
      <c r="H3" s="1" t="s">
        <v>67</v>
      </c>
    </row>
    <row r="4" spans="1:16" x14ac:dyDescent="0.25">
      <c r="A4">
        <v>1</v>
      </c>
      <c r="B4">
        <f t="shared" ref="B4:B35" si="0">+A4-1</f>
        <v>0</v>
      </c>
      <c r="C4" t="s">
        <v>63</v>
      </c>
      <c r="D4" t="s">
        <v>2</v>
      </c>
      <c r="G4">
        <v>2048</v>
      </c>
      <c r="H4" s="4" t="str">
        <f>+DEC2HEX(G4)</f>
        <v>800</v>
      </c>
      <c r="I4" s="4" t="s">
        <v>74</v>
      </c>
      <c r="J4" s="4"/>
      <c r="K4" s="4"/>
      <c r="L4" s="4"/>
      <c r="M4" s="4"/>
      <c r="N4" s="4"/>
    </row>
    <row r="5" spans="1:16" x14ac:dyDescent="0.25">
      <c r="A5">
        <f>+A4+1</f>
        <v>2</v>
      </c>
      <c r="B5">
        <f t="shared" si="0"/>
        <v>1</v>
      </c>
      <c r="C5" t="s">
        <v>19</v>
      </c>
      <c r="D5" t="s">
        <v>2</v>
      </c>
      <c r="G5">
        <f>+HEX2DEC(H5)</f>
        <v>985</v>
      </c>
      <c r="H5" s="4" t="s">
        <v>73</v>
      </c>
      <c r="I5">
        <v>2</v>
      </c>
      <c r="J5">
        <v>3</v>
      </c>
      <c r="K5">
        <v>4</v>
      </c>
      <c r="L5">
        <v>5</v>
      </c>
      <c r="M5">
        <v>6</v>
      </c>
      <c r="N5">
        <v>7</v>
      </c>
    </row>
    <row r="6" spans="1:16" x14ac:dyDescent="0.25">
      <c r="A6">
        <f t="shared" ref="A6:A53" si="1">+A5+1</f>
        <v>3</v>
      </c>
      <c r="B6">
        <f t="shared" si="0"/>
        <v>2</v>
      </c>
      <c r="C6" t="s">
        <v>63</v>
      </c>
      <c r="D6" t="s">
        <v>3</v>
      </c>
      <c r="G6">
        <v>2048</v>
      </c>
      <c r="H6" s="4" t="str">
        <f>+DEC2HEX(G6)</f>
        <v>800</v>
      </c>
      <c r="I6" s="1" t="s">
        <v>75</v>
      </c>
      <c r="J6" s="1" t="s">
        <v>77</v>
      </c>
      <c r="K6" s="1" t="s">
        <v>76</v>
      </c>
      <c r="L6" s="1" t="s">
        <v>78</v>
      </c>
      <c r="M6" s="1" t="s">
        <v>79</v>
      </c>
      <c r="N6" s="1" t="s">
        <v>80</v>
      </c>
    </row>
    <row r="7" spans="1:16" x14ac:dyDescent="0.25">
      <c r="A7">
        <f t="shared" si="1"/>
        <v>4</v>
      </c>
      <c r="B7">
        <f t="shared" si="0"/>
        <v>3</v>
      </c>
      <c r="C7" t="s">
        <v>19</v>
      </c>
      <c r="D7" t="s">
        <v>3</v>
      </c>
      <c r="G7">
        <f>+HEX2DEC(H7)</f>
        <v>985</v>
      </c>
      <c r="H7" s="4" t="s">
        <v>73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f>+K8*K7+L8*L7+M8*M7+N8*N7+J8*J7+I8*I7</f>
        <v>40</v>
      </c>
    </row>
    <row r="8" spans="1:16" x14ac:dyDescent="0.25">
      <c r="A8">
        <f t="shared" si="1"/>
        <v>5</v>
      </c>
      <c r="B8">
        <f t="shared" si="0"/>
        <v>4</v>
      </c>
      <c r="C8" t="s">
        <v>63</v>
      </c>
      <c r="D8" t="s">
        <v>4</v>
      </c>
      <c r="G8">
        <v>2048</v>
      </c>
      <c r="H8" s="4" t="str">
        <f>+DEC2HEX(G8)</f>
        <v>800</v>
      </c>
      <c r="I8">
        <v>4</v>
      </c>
      <c r="J8">
        <v>8</v>
      </c>
      <c r="K8">
        <v>16</v>
      </c>
      <c r="L8">
        <v>32</v>
      </c>
      <c r="M8">
        <v>64</v>
      </c>
      <c r="N8">
        <v>128</v>
      </c>
    </row>
    <row r="9" spans="1:16" x14ac:dyDescent="0.25">
      <c r="A9">
        <f t="shared" si="1"/>
        <v>6</v>
      </c>
      <c r="B9">
        <f t="shared" si="0"/>
        <v>5</v>
      </c>
      <c r="C9" t="s">
        <v>19</v>
      </c>
      <c r="D9" t="s">
        <v>4</v>
      </c>
      <c r="G9">
        <f>+HEX2DEC(H9)</f>
        <v>985</v>
      </c>
      <c r="H9" s="4" t="s">
        <v>73</v>
      </c>
    </row>
    <row r="10" spans="1:16" x14ac:dyDescent="0.25">
      <c r="A10">
        <f t="shared" si="1"/>
        <v>7</v>
      </c>
      <c r="B10">
        <f t="shared" si="0"/>
        <v>6</v>
      </c>
      <c r="C10" t="s">
        <v>63</v>
      </c>
      <c r="D10" t="s">
        <v>5</v>
      </c>
      <c r="G10">
        <v>2048</v>
      </c>
      <c r="H10" s="4" t="str">
        <f>+DEC2HEX(G10)</f>
        <v>800</v>
      </c>
      <c r="I10" t="s">
        <v>81</v>
      </c>
      <c r="J10" s="3" t="s">
        <v>82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84</v>
      </c>
    </row>
    <row r="11" spans="1:16" x14ac:dyDescent="0.25">
      <c r="A11">
        <f t="shared" si="1"/>
        <v>8</v>
      </c>
      <c r="B11">
        <f t="shared" si="0"/>
        <v>7</v>
      </c>
      <c r="C11" t="s">
        <v>19</v>
      </c>
      <c r="D11" t="s">
        <v>5</v>
      </c>
      <c r="G11">
        <f>+HEX2DEC(H11)</f>
        <v>985</v>
      </c>
      <c r="H11" s="4" t="s">
        <v>73</v>
      </c>
      <c r="K11">
        <v>1</v>
      </c>
      <c r="L11">
        <v>0</v>
      </c>
      <c r="M11">
        <v>0</v>
      </c>
      <c r="N11">
        <v>0</v>
      </c>
      <c r="O11">
        <v>16</v>
      </c>
      <c r="P11" t="s">
        <v>85</v>
      </c>
    </row>
    <row r="12" spans="1:16" x14ac:dyDescent="0.25">
      <c r="A12">
        <f t="shared" si="1"/>
        <v>9</v>
      </c>
      <c r="B12">
        <f t="shared" si="0"/>
        <v>8</v>
      </c>
      <c r="C12" t="s">
        <v>63</v>
      </c>
      <c r="D12" t="s">
        <v>6</v>
      </c>
      <c r="G12">
        <v>2048</v>
      </c>
      <c r="H12" s="4" t="str">
        <f>+DEC2HEX(G12)</f>
        <v>800</v>
      </c>
      <c r="K12">
        <v>0</v>
      </c>
      <c r="L12">
        <v>1</v>
      </c>
      <c r="M12">
        <v>0</v>
      </c>
      <c r="N12">
        <v>0</v>
      </c>
      <c r="O12">
        <v>32</v>
      </c>
      <c r="P12" t="s">
        <v>53</v>
      </c>
    </row>
    <row r="13" spans="1:16" x14ac:dyDescent="0.25">
      <c r="A13">
        <f t="shared" si="1"/>
        <v>10</v>
      </c>
      <c r="B13">
        <f t="shared" si="0"/>
        <v>9</v>
      </c>
      <c r="C13" t="s">
        <v>19</v>
      </c>
      <c r="D13" t="s">
        <v>6</v>
      </c>
      <c r="G13">
        <f>+HEX2DEC(H13)</f>
        <v>985</v>
      </c>
      <c r="H13" s="4" t="s">
        <v>73</v>
      </c>
      <c r="K13">
        <v>1</v>
      </c>
      <c r="L13">
        <v>1</v>
      </c>
      <c r="M13">
        <v>0</v>
      </c>
      <c r="N13">
        <v>0</v>
      </c>
      <c r="O13">
        <v>48</v>
      </c>
      <c r="P13" t="s">
        <v>86</v>
      </c>
    </row>
    <row r="14" spans="1:16" x14ac:dyDescent="0.25">
      <c r="A14">
        <f t="shared" si="1"/>
        <v>11</v>
      </c>
      <c r="B14">
        <f t="shared" si="0"/>
        <v>10</v>
      </c>
      <c r="C14" t="s">
        <v>63</v>
      </c>
      <c r="D14" t="s">
        <v>7</v>
      </c>
      <c r="G14">
        <v>2048</v>
      </c>
      <c r="H14" s="4" t="str">
        <f>+DEC2HEX(G14)</f>
        <v>800</v>
      </c>
      <c r="K14">
        <v>0</v>
      </c>
      <c r="L14">
        <v>0</v>
      </c>
      <c r="M14">
        <v>1</v>
      </c>
      <c r="N14">
        <v>0</v>
      </c>
      <c r="O14">
        <v>64</v>
      </c>
      <c r="P14" t="s">
        <v>87</v>
      </c>
    </row>
    <row r="15" spans="1:16" x14ac:dyDescent="0.25">
      <c r="A15">
        <f t="shared" si="1"/>
        <v>12</v>
      </c>
      <c r="B15">
        <f t="shared" si="0"/>
        <v>11</v>
      </c>
      <c r="C15" t="s">
        <v>19</v>
      </c>
      <c r="D15" t="s">
        <v>7</v>
      </c>
      <c r="G15">
        <f>+HEX2DEC(H15)</f>
        <v>985</v>
      </c>
      <c r="H15" s="4" t="s">
        <v>73</v>
      </c>
      <c r="K15">
        <v>1</v>
      </c>
      <c r="L15">
        <v>0</v>
      </c>
      <c r="M15">
        <v>1</v>
      </c>
      <c r="N15">
        <v>0</v>
      </c>
      <c r="O15">
        <v>80</v>
      </c>
      <c r="P15" t="s">
        <v>88</v>
      </c>
    </row>
    <row r="16" spans="1:16" x14ac:dyDescent="0.25">
      <c r="A16">
        <f t="shared" si="1"/>
        <v>13</v>
      </c>
      <c r="B16">
        <f t="shared" si="0"/>
        <v>12</v>
      </c>
      <c r="C16" t="s">
        <v>63</v>
      </c>
      <c r="D16" t="s">
        <v>8</v>
      </c>
      <c r="G16">
        <v>2048</v>
      </c>
      <c r="H16" s="4" t="str">
        <f>+DEC2HEX(G16)</f>
        <v>800</v>
      </c>
      <c r="K16">
        <v>0</v>
      </c>
      <c r="L16">
        <v>1</v>
      </c>
      <c r="M16">
        <v>1</v>
      </c>
      <c r="N16">
        <v>0</v>
      </c>
      <c r="O16">
        <v>96</v>
      </c>
      <c r="P16" t="s">
        <v>89</v>
      </c>
    </row>
    <row r="17" spans="1:16" x14ac:dyDescent="0.25">
      <c r="A17">
        <f t="shared" si="1"/>
        <v>14</v>
      </c>
      <c r="B17">
        <f t="shared" si="0"/>
        <v>13</v>
      </c>
      <c r="C17" t="s">
        <v>19</v>
      </c>
      <c r="D17" t="s">
        <v>8</v>
      </c>
      <c r="G17">
        <f>+HEX2DEC(H17)</f>
        <v>985</v>
      </c>
      <c r="H17" s="4" t="s">
        <v>73</v>
      </c>
      <c r="K17">
        <v>1</v>
      </c>
      <c r="L17">
        <v>1</v>
      </c>
      <c r="M17">
        <v>1</v>
      </c>
      <c r="N17">
        <v>0</v>
      </c>
      <c r="O17">
        <v>112</v>
      </c>
      <c r="P17" t="s">
        <v>90</v>
      </c>
    </row>
    <row r="18" spans="1:16" x14ac:dyDescent="0.25">
      <c r="A18">
        <f t="shared" si="1"/>
        <v>15</v>
      </c>
      <c r="B18">
        <f t="shared" si="0"/>
        <v>14</v>
      </c>
      <c r="C18" t="s">
        <v>63</v>
      </c>
      <c r="D18" t="s">
        <v>9</v>
      </c>
      <c r="G18">
        <v>2048</v>
      </c>
      <c r="H18" s="4" t="str">
        <f>+DEC2HEX(G18)</f>
        <v>800</v>
      </c>
      <c r="K18">
        <v>0</v>
      </c>
      <c r="L18">
        <v>0</v>
      </c>
      <c r="M18">
        <v>0</v>
      </c>
      <c r="N18">
        <v>1</v>
      </c>
      <c r="O18">
        <v>128</v>
      </c>
      <c r="P18" t="s">
        <v>83</v>
      </c>
    </row>
    <row r="19" spans="1:16" x14ac:dyDescent="0.25">
      <c r="A19">
        <f t="shared" si="1"/>
        <v>16</v>
      </c>
      <c r="B19">
        <f t="shared" si="0"/>
        <v>15</v>
      </c>
      <c r="C19" t="s">
        <v>19</v>
      </c>
      <c r="D19" t="s">
        <v>9</v>
      </c>
      <c r="G19">
        <f>+HEX2DEC(H19)</f>
        <v>985</v>
      </c>
      <c r="H19" s="4" t="s">
        <v>73</v>
      </c>
      <c r="K19">
        <v>1</v>
      </c>
      <c r="L19">
        <v>0</v>
      </c>
      <c r="M19">
        <v>0</v>
      </c>
      <c r="N19">
        <v>1</v>
      </c>
      <c r="O19">
        <v>144</v>
      </c>
      <c r="P19" t="s">
        <v>83</v>
      </c>
    </row>
    <row r="20" spans="1:16" x14ac:dyDescent="0.25">
      <c r="A20">
        <f t="shared" si="1"/>
        <v>17</v>
      </c>
      <c r="B20">
        <f t="shared" si="0"/>
        <v>16</v>
      </c>
      <c r="C20" t="s">
        <v>63</v>
      </c>
      <c r="D20" t="s">
        <v>10</v>
      </c>
      <c r="G20">
        <v>2048</v>
      </c>
      <c r="H20" s="4" t="str">
        <f>+DEC2HEX(G20)</f>
        <v>800</v>
      </c>
      <c r="K20">
        <v>0</v>
      </c>
      <c r="L20">
        <v>1</v>
      </c>
      <c r="M20">
        <v>0</v>
      </c>
      <c r="N20">
        <v>1</v>
      </c>
      <c r="O20">
        <v>160</v>
      </c>
      <c r="P20" t="s">
        <v>83</v>
      </c>
    </row>
    <row r="21" spans="1:16" x14ac:dyDescent="0.25">
      <c r="A21">
        <f t="shared" si="1"/>
        <v>18</v>
      </c>
      <c r="B21">
        <f t="shared" si="0"/>
        <v>17</v>
      </c>
      <c r="C21" t="s">
        <v>19</v>
      </c>
      <c r="D21" t="s">
        <v>10</v>
      </c>
      <c r="G21">
        <f>+HEX2DEC(H21)</f>
        <v>985</v>
      </c>
      <c r="H21" s="4" t="s">
        <v>73</v>
      </c>
      <c r="K21">
        <v>1</v>
      </c>
      <c r="L21">
        <v>1</v>
      </c>
      <c r="M21">
        <v>0</v>
      </c>
      <c r="N21">
        <v>1</v>
      </c>
      <c r="O21">
        <v>176</v>
      </c>
      <c r="P21" t="s">
        <v>83</v>
      </c>
    </row>
    <row r="22" spans="1:16" x14ac:dyDescent="0.25">
      <c r="A22">
        <f t="shared" si="1"/>
        <v>19</v>
      </c>
      <c r="B22">
        <f t="shared" si="0"/>
        <v>18</v>
      </c>
      <c r="C22" t="s">
        <v>63</v>
      </c>
      <c r="D22" t="s">
        <v>11</v>
      </c>
      <c r="G22">
        <v>2048</v>
      </c>
      <c r="H22" s="4" t="str">
        <f>+DEC2HEX(G22)</f>
        <v>800</v>
      </c>
      <c r="K22">
        <v>0</v>
      </c>
      <c r="L22">
        <v>0</v>
      </c>
      <c r="M22">
        <v>1</v>
      </c>
      <c r="N22">
        <v>1</v>
      </c>
      <c r="O22">
        <v>192</v>
      </c>
      <c r="P22" t="s">
        <v>83</v>
      </c>
    </row>
    <row r="23" spans="1:16" x14ac:dyDescent="0.25">
      <c r="A23">
        <f t="shared" si="1"/>
        <v>20</v>
      </c>
      <c r="B23">
        <f t="shared" si="0"/>
        <v>19</v>
      </c>
      <c r="C23" t="s">
        <v>19</v>
      </c>
      <c r="D23" t="s">
        <v>11</v>
      </c>
      <c r="G23">
        <f>+HEX2DEC(H23)</f>
        <v>985</v>
      </c>
      <c r="H23" s="4" t="s">
        <v>73</v>
      </c>
      <c r="K23">
        <v>1</v>
      </c>
      <c r="L23">
        <v>0</v>
      </c>
      <c r="M23">
        <v>1</v>
      </c>
      <c r="N23">
        <v>1</v>
      </c>
      <c r="O23">
        <v>208</v>
      </c>
      <c r="P23" t="s">
        <v>83</v>
      </c>
    </row>
    <row r="24" spans="1:16" x14ac:dyDescent="0.25">
      <c r="A24">
        <f t="shared" si="1"/>
        <v>21</v>
      </c>
      <c r="B24">
        <f t="shared" si="0"/>
        <v>20</v>
      </c>
      <c r="C24" t="s">
        <v>63</v>
      </c>
      <c r="D24" t="s">
        <v>12</v>
      </c>
      <c r="G24">
        <v>2048</v>
      </c>
      <c r="H24" s="4" t="str">
        <f>+DEC2HEX(G24)</f>
        <v>800</v>
      </c>
      <c r="K24">
        <v>0</v>
      </c>
      <c r="L24">
        <v>1</v>
      </c>
      <c r="M24">
        <v>1</v>
      </c>
      <c r="N24">
        <v>1</v>
      </c>
      <c r="O24">
        <v>225</v>
      </c>
      <c r="P24" t="s">
        <v>83</v>
      </c>
    </row>
    <row r="25" spans="1:16" x14ac:dyDescent="0.25">
      <c r="A25">
        <f t="shared" si="1"/>
        <v>22</v>
      </c>
      <c r="B25">
        <f t="shared" si="0"/>
        <v>21</v>
      </c>
      <c r="C25" t="s">
        <v>19</v>
      </c>
      <c r="D25" t="s">
        <v>12</v>
      </c>
      <c r="G25">
        <f>+HEX2DEC(H25)</f>
        <v>985</v>
      </c>
      <c r="H25" s="4" t="s">
        <v>73</v>
      </c>
      <c r="K25">
        <v>1</v>
      </c>
      <c r="L25">
        <v>1</v>
      </c>
      <c r="M25">
        <v>1</v>
      </c>
      <c r="N25">
        <v>1</v>
      </c>
      <c r="O25">
        <v>240</v>
      </c>
      <c r="P25" t="s">
        <v>83</v>
      </c>
    </row>
    <row r="26" spans="1:16" x14ac:dyDescent="0.25">
      <c r="A26">
        <f t="shared" si="1"/>
        <v>23</v>
      </c>
      <c r="B26">
        <f t="shared" si="0"/>
        <v>22</v>
      </c>
      <c r="C26" t="s">
        <v>63</v>
      </c>
      <c r="D26" t="s">
        <v>13</v>
      </c>
      <c r="G26">
        <v>2048</v>
      </c>
      <c r="H26" s="4" t="str">
        <f>+DEC2HEX(G26)</f>
        <v>800</v>
      </c>
    </row>
    <row r="27" spans="1:16" x14ac:dyDescent="0.25">
      <c r="A27">
        <f t="shared" si="1"/>
        <v>24</v>
      </c>
      <c r="B27">
        <f t="shared" si="0"/>
        <v>23</v>
      </c>
      <c r="C27" t="s">
        <v>19</v>
      </c>
      <c r="D27" t="s">
        <v>13</v>
      </c>
      <c r="G27">
        <f>+HEX2DEC(H27)</f>
        <v>985</v>
      </c>
      <c r="H27" s="4" t="s">
        <v>73</v>
      </c>
    </row>
    <row r="28" spans="1:16" x14ac:dyDescent="0.25">
      <c r="A28">
        <f t="shared" si="1"/>
        <v>25</v>
      </c>
      <c r="B28">
        <f t="shared" si="0"/>
        <v>24</v>
      </c>
      <c r="C28" t="s">
        <v>63</v>
      </c>
      <c r="D28" t="s">
        <v>14</v>
      </c>
      <c r="G28">
        <v>2048</v>
      </c>
      <c r="H28" s="4" t="str">
        <f>+DEC2HEX(G28)</f>
        <v>800</v>
      </c>
    </row>
    <row r="29" spans="1:16" x14ac:dyDescent="0.25">
      <c r="A29">
        <f t="shared" si="1"/>
        <v>26</v>
      </c>
      <c r="B29">
        <f t="shared" si="0"/>
        <v>25</v>
      </c>
      <c r="C29" t="s">
        <v>19</v>
      </c>
      <c r="D29" t="s">
        <v>14</v>
      </c>
      <c r="G29">
        <f>+HEX2DEC(H29)</f>
        <v>985</v>
      </c>
      <c r="H29" s="4" t="s">
        <v>73</v>
      </c>
    </row>
    <row r="30" spans="1:16" x14ac:dyDescent="0.25">
      <c r="A30">
        <f t="shared" si="1"/>
        <v>27</v>
      </c>
      <c r="B30">
        <f t="shared" si="0"/>
        <v>26</v>
      </c>
      <c r="C30" t="s">
        <v>63</v>
      </c>
      <c r="D30" t="s">
        <v>15</v>
      </c>
      <c r="G30">
        <v>2048</v>
      </c>
      <c r="H30" s="4" t="str">
        <f>+DEC2HEX(G30)</f>
        <v>800</v>
      </c>
    </row>
    <row r="31" spans="1:16" x14ac:dyDescent="0.25">
      <c r="A31">
        <f t="shared" si="1"/>
        <v>28</v>
      </c>
      <c r="B31">
        <f t="shared" si="0"/>
        <v>27</v>
      </c>
      <c r="C31" t="s">
        <v>19</v>
      </c>
      <c r="D31" t="s">
        <v>15</v>
      </c>
      <c r="G31">
        <f>+HEX2DEC(H31)</f>
        <v>985</v>
      </c>
      <c r="H31" s="4" t="s">
        <v>73</v>
      </c>
    </row>
    <row r="32" spans="1:16" x14ac:dyDescent="0.25">
      <c r="A32">
        <f t="shared" si="1"/>
        <v>29</v>
      </c>
      <c r="B32">
        <f t="shared" si="0"/>
        <v>28</v>
      </c>
      <c r="C32" t="s">
        <v>63</v>
      </c>
      <c r="D32" t="s">
        <v>16</v>
      </c>
      <c r="G32">
        <v>2048</v>
      </c>
      <c r="H32" s="4" t="str">
        <f>+DEC2HEX(G32)</f>
        <v>800</v>
      </c>
    </row>
    <row r="33" spans="1:8" x14ac:dyDescent="0.25">
      <c r="A33">
        <f t="shared" si="1"/>
        <v>30</v>
      </c>
      <c r="B33">
        <f t="shared" si="0"/>
        <v>29</v>
      </c>
      <c r="C33" t="s">
        <v>19</v>
      </c>
      <c r="D33" t="s">
        <v>16</v>
      </c>
      <c r="G33">
        <f>+HEX2DEC(H33)</f>
        <v>985</v>
      </c>
      <c r="H33" s="4" t="s">
        <v>73</v>
      </c>
    </row>
    <row r="34" spans="1:8" x14ac:dyDescent="0.25">
      <c r="A34">
        <f t="shared" si="1"/>
        <v>31</v>
      </c>
      <c r="B34">
        <f t="shared" si="0"/>
        <v>30</v>
      </c>
      <c r="C34" t="s">
        <v>63</v>
      </c>
      <c r="D34" t="s">
        <v>17</v>
      </c>
      <c r="G34">
        <v>2048</v>
      </c>
      <c r="H34" s="4" t="str">
        <f>+DEC2HEX(G34)</f>
        <v>800</v>
      </c>
    </row>
    <row r="35" spans="1:8" x14ac:dyDescent="0.25">
      <c r="A35">
        <f t="shared" si="1"/>
        <v>32</v>
      </c>
      <c r="B35">
        <f t="shared" si="0"/>
        <v>31</v>
      </c>
      <c r="C35" t="s">
        <v>19</v>
      </c>
      <c r="D35" t="s">
        <v>17</v>
      </c>
      <c r="G35">
        <f>+HEX2DEC(H35)</f>
        <v>985</v>
      </c>
      <c r="H35" s="4" t="s">
        <v>73</v>
      </c>
    </row>
    <row r="36" spans="1:8" x14ac:dyDescent="0.25">
      <c r="A36">
        <v>49</v>
      </c>
      <c r="B36">
        <f t="shared" ref="B36:B67" si="2">+A36-1</f>
        <v>48</v>
      </c>
      <c r="C36" t="s">
        <v>23</v>
      </c>
      <c r="D36" t="s">
        <v>25</v>
      </c>
      <c r="E36" t="s">
        <v>24</v>
      </c>
      <c r="G36">
        <v>1300</v>
      </c>
      <c r="H36" s="4" t="str">
        <f t="shared" ref="H36:H43" si="3">+DEC2HEX(G36)</f>
        <v>514</v>
      </c>
    </row>
    <row r="37" spans="1:8" x14ac:dyDescent="0.25">
      <c r="A37">
        <f t="shared" si="1"/>
        <v>50</v>
      </c>
      <c r="B37">
        <f t="shared" si="2"/>
        <v>49</v>
      </c>
      <c r="C37" t="s">
        <v>26</v>
      </c>
      <c r="D37" t="s">
        <v>25</v>
      </c>
      <c r="E37" t="s">
        <v>24</v>
      </c>
      <c r="G37">
        <v>0</v>
      </c>
      <c r="H37" s="4" t="str">
        <f t="shared" si="3"/>
        <v>0</v>
      </c>
    </row>
    <row r="38" spans="1:8" x14ac:dyDescent="0.25">
      <c r="A38">
        <f t="shared" si="1"/>
        <v>51</v>
      </c>
      <c r="B38">
        <f t="shared" si="2"/>
        <v>50</v>
      </c>
      <c r="C38" t="s">
        <v>27</v>
      </c>
      <c r="D38" t="s">
        <v>25</v>
      </c>
      <c r="E38" t="s">
        <v>24</v>
      </c>
      <c r="G38">
        <v>2500</v>
      </c>
      <c r="H38" s="4" t="str">
        <f t="shared" si="3"/>
        <v>9C4</v>
      </c>
    </row>
    <row r="39" spans="1:8" x14ac:dyDescent="0.25">
      <c r="A39">
        <f t="shared" si="1"/>
        <v>52</v>
      </c>
      <c r="B39">
        <f t="shared" si="2"/>
        <v>51</v>
      </c>
      <c r="C39" t="s">
        <v>24</v>
      </c>
      <c r="D39" t="s">
        <v>25</v>
      </c>
      <c r="G39">
        <v>1100</v>
      </c>
      <c r="H39" s="4" t="str">
        <f t="shared" si="3"/>
        <v>44C</v>
      </c>
    </row>
    <row r="40" spans="1:8" x14ac:dyDescent="0.25">
      <c r="A40">
        <f t="shared" si="1"/>
        <v>53</v>
      </c>
      <c r="B40">
        <f t="shared" si="2"/>
        <v>52</v>
      </c>
      <c r="C40" t="s">
        <v>28</v>
      </c>
      <c r="D40" t="s">
        <v>29</v>
      </c>
      <c r="E40" t="s">
        <v>30</v>
      </c>
      <c r="G40">
        <v>1500</v>
      </c>
      <c r="H40" s="4" t="str">
        <f t="shared" si="3"/>
        <v>5DC</v>
      </c>
    </row>
    <row r="41" spans="1:8" x14ac:dyDescent="0.25">
      <c r="A41">
        <f t="shared" si="1"/>
        <v>54</v>
      </c>
      <c r="B41">
        <f t="shared" si="2"/>
        <v>53</v>
      </c>
      <c r="C41" t="s">
        <v>30</v>
      </c>
      <c r="D41" t="s">
        <v>29</v>
      </c>
      <c r="G41">
        <v>1300</v>
      </c>
      <c r="H41" s="4" t="str">
        <f t="shared" si="3"/>
        <v>514</v>
      </c>
    </row>
    <row r="42" spans="1:8" x14ac:dyDescent="0.25">
      <c r="A42">
        <f t="shared" si="1"/>
        <v>55</v>
      </c>
      <c r="B42">
        <f t="shared" si="2"/>
        <v>54</v>
      </c>
      <c r="C42" t="s">
        <v>31</v>
      </c>
      <c r="D42" t="s">
        <v>29</v>
      </c>
      <c r="E42" t="s">
        <v>30</v>
      </c>
      <c r="G42">
        <v>3500</v>
      </c>
      <c r="H42" s="4" t="str">
        <f t="shared" si="3"/>
        <v>DAC</v>
      </c>
    </row>
    <row r="43" spans="1:8" x14ac:dyDescent="0.25">
      <c r="A43">
        <f t="shared" si="1"/>
        <v>56</v>
      </c>
      <c r="B43">
        <f t="shared" si="2"/>
        <v>55</v>
      </c>
      <c r="C43" t="s">
        <v>54</v>
      </c>
      <c r="D43" t="s">
        <v>55</v>
      </c>
      <c r="E43" t="s">
        <v>56</v>
      </c>
      <c r="G43">
        <v>0</v>
      </c>
      <c r="H43" s="4" t="str">
        <f t="shared" si="3"/>
        <v>0</v>
      </c>
    </row>
    <row r="44" spans="1:8" x14ac:dyDescent="0.25">
      <c r="A44">
        <f t="shared" si="1"/>
        <v>57</v>
      </c>
      <c r="B44">
        <f t="shared" si="2"/>
        <v>56</v>
      </c>
      <c r="C44" t="s">
        <v>33</v>
      </c>
      <c r="D44" t="s">
        <v>32</v>
      </c>
      <c r="E44" t="s">
        <v>34</v>
      </c>
      <c r="G44">
        <f>+HEX2DEC(H44)</f>
        <v>1152</v>
      </c>
      <c r="H44" s="4">
        <v>480</v>
      </c>
    </row>
    <row r="45" spans="1:8" x14ac:dyDescent="0.25">
      <c r="A45">
        <f t="shared" si="1"/>
        <v>58</v>
      </c>
      <c r="B45">
        <f t="shared" si="2"/>
        <v>57</v>
      </c>
      <c r="C45" t="s">
        <v>34</v>
      </c>
      <c r="D45" t="s">
        <v>32</v>
      </c>
      <c r="G45">
        <v>1300</v>
      </c>
      <c r="H45" s="4" t="str">
        <f>+DEC2HEX(G45)</f>
        <v>514</v>
      </c>
    </row>
    <row r="46" spans="1:8" x14ac:dyDescent="0.25">
      <c r="A46">
        <f t="shared" si="1"/>
        <v>59</v>
      </c>
      <c r="B46">
        <f t="shared" si="2"/>
        <v>58</v>
      </c>
      <c r="C46" t="s">
        <v>35</v>
      </c>
      <c r="D46" t="s">
        <v>32</v>
      </c>
      <c r="E46" t="s">
        <v>36</v>
      </c>
      <c r="G46">
        <v>0</v>
      </c>
      <c r="H46" s="4" t="str">
        <f>+DEC2HEX(G46)</f>
        <v>0</v>
      </c>
    </row>
    <row r="47" spans="1:8" x14ac:dyDescent="0.25">
      <c r="A47">
        <f t="shared" si="1"/>
        <v>60</v>
      </c>
      <c r="B47">
        <f t="shared" si="2"/>
        <v>59</v>
      </c>
      <c r="C47" t="s">
        <v>36</v>
      </c>
      <c r="D47" t="s">
        <v>32</v>
      </c>
      <c r="G47">
        <v>0</v>
      </c>
      <c r="H47" s="4" t="str">
        <f>+DEC2HEX(G47)</f>
        <v>0</v>
      </c>
    </row>
    <row r="48" spans="1:8" ht="15" hidden="1" customHeight="1" x14ac:dyDescent="0.25">
      <c r="A48">
        <f t="shared" si="1"/>
        <v>61</v>
      </c>
      <c r="B48">
        <f t="shared" si="2"/>
        <v>60</v>
      </c>
      <c r="C48" t="s">
        <v>64</v>
      </c>
      <c r="D48" t="s">
        <v>38</v>
      </c>
      <c r="E48" t="s">
        <v>37</v>
      </c>
    </row>
    <row r="49" spans="1:8" x14ac:dyDescent="0.25">
      <c r="A49">
        <f t="shared" si="1"/>
        <v>62</v>
      </c>
      <c r="B49">
        <f t="shared" si="2"/>
        <v>61</v>
      </c>
      <c r="C49" t="s">
        <v>39</v>
      </c>
      <c r="D49" t="s">
        <v>38</v>
      </c>
      <c r="E49" t="s">
        <v>37</v>
      </c>
      <c r="G49">
        <v>900</v>
      </c>
      <c r="H49" s="4" t="str">
        <f>+DEC2HEX(G49)</f>
        <v>384</v>
      </c>
    </row>
    <row r="50" spans="1:8" x14ac:dyDescent="0.25">
      <c r="A50">
        <f t="shared" si="1"/>
        <v>63</v>
      </c>
      <c r="B50">
        <f t="shared" si="2"/>
        <v>62</v>
      </c>
      <c r="C50" t="s">
        <v>40</v>
      </c>
      <c r="D50" t="s">
        <v>38</v>
      </c>
      <c r="E50" t="s">
        <v>37</v>
      </c>
      <c r="G50">
        <v>1100</v>
      </c>
      <c r="H50" s="4" t="str">
        <f>+DEC2HEX(G50)</f>
        <v>44C</v>
      </c>
    </row>
    <row r="51" spans="1:8" x14ac:dyDescent="0.25">
      <c r="A51">
        <f t="shared" si="1"/>
        <v>64</v>
      </c>
      <c r="B51">
        <f t="shared" si="2"/>
        <v>63</v>
      </c>
      <c r="C51" t="s">
        <v>37</v>
      </c>
      <c r="D51" t="s">
        <v>38</v>
      </c>
      <c r="G51">
        <v>1100</v>
      </c>
      <c r="H51" s="4" t="str">
        <f>+DEC2HEX(G51)</f>
        <v>44C</v>
      </c>
    </row>
    <row r="52" spans="1:8" x14ac:dyDescent="0.25">
      <c r="A52">
        <f t="shared" si="1"/>
        <v>65</v>
      </c>
      <c r="B52">
        <f t="shared" si="2"/>
        <v>64</v>
      </c>
      <c r="C52" t="s">
        <v>41</v>
      </c>
      <c r="D52" t="s">
        <v>32</v>
      </c>
      <c r="F52" t="s">
        <v>43</v>
      </c>
      <c r="G52">
        <f>HEX2DEC(H52)</f>
        <v>143</v>
      </c>
      <c r="H52" s="4" t="s">
        <v>69</v>
      </c>
    </row>
    <row r="53" spans="1:8" x14ac:dyDescent="0.25">
      <c r="A53">
        <f t="shared" si="1"/>
        <v>66</v>
      </c>
      <c r="B53">
        <f t="shared" si="2"/>
        <v>65</v>
      </c>
      <c r="C53" t="s">
        <v>42</v>
      </c>
      <c r="D53" t="s">
        <v>32</v>
      </c>
      <c r="F53" t="s">
        <v>43</v>
      </c>
      <c r="G53">
        <f t="shared" ref="G53:G63" si="4">HEX2DEC(H53)</f>
        <v>163</v>
      </c>
      <c r="H53" s="4" t="s">
        <v>70</v>
      </c>
    </row>
    <row r="54" spans="1:8" x14ac:dyDescent="0.25">
      <c r="A54">
        <f t="shared" ref="A54:A67" si="5">+A53+1</f>
        <v>67</v>
      </c>
      <c r="B54">
        <f t="shared" si="2"/>
        <v>66</v>
      </c>
      <c r="C54" t="s">
        <v>44</v>
      </c>
      <c r="D54" t="s">
        <v>32</v>
      </c>
      <c r="F54" t="s">
        <v>43</v>
      </c>
      <c r="G54">
        <f t="shared" si="4"/>
        <v>163</v>
      </c>
      <c r="H54" s="4" t="s">
        <v>70</v>
      </c>
    </row>
    <row r="55" spans="1:8" x14ac:dyDescent="0.25">
      <c r="A55">
        <f t="shared" si="5"/>
        <v>68</v>
      </c>
      <c r="B55">
        <f t="shared" si="2"/>
        <v>67</v>
      </c>
      <c r="C55" t="s">
        <v>45</v>
      </c>
      <c r="D55" t="s">
        <v>32</v>
      </c>
      <c r="F55" t="s">
        <v>43</v>
      </c>
      <c r="G55">
        <f t="shared" si="4"/>
        <v>178</v>
      </c>
      <c r="H55" s="4" t="s">
        <v>71</v>
      </c>
    </row>
    <row r="56" spans="1:8" x14ac:dyDescent="0.25">
      <c r="A56">
        <f t="shared" si="5"/>
        <v>69</v>
      </c>
      <c r="B56">
        <f t="shared" si="2"/>
        <v>68</v>
      </c>
      <c r="C56" t="s">
        <v>46</v>
      </c>
      <c r="D56" t="s">
        <v>32</v>
      </c>
      <c r="F56" t="s">
        <v>43</v>
      </c>
      <c r="G56">
        <f t="shared" si="4"/>
        <v>20</v>
      </c>
      <c r="H56" s="4">
        <v>14</v>
      </c>
    </row>
    <row r="57" spans="1:8" x14ac:dyDescent="0.25">
      <c r="A57">
        <f t="shared" si="5"/>
        <v>70</v>
      </c>
      <c r="B57">
        <f t="shared" si="2"/>
        <v>69</v>
      </c>
      <c r="C57" t="s">
        <v>47</v>
      </c>
      <c r="D57" t="s">
        <v>32</v>
      </c>
      <c r="F57" t="s">
        <v>43</v>
      </c>
      <c r="G57">
        <f t="shared" si="4"/>
        <v>35</v>
      </c>
      <c r="H57" s="4">
        <v>23</v>
      </c>
    </row>
    <row r="58" spans="1:8" x14ac:dyDescent="0.25">
      <c r="A58">
        <f t="shared" si="5"/>
        <v>71</v>
      </c>
      <c r="B58">
        <f t="shared" si="2"/>
        <v>70</v>
      </c>
      <c r="C58" t="s">
        <v>48</v>
      </c>
      <c r="D58" t="s">
        <v>32</v>
      </c>
      <c r="F58" t="s">
        <v>43</v>
      </c>
      <c r="G58">
        <f t="shared" si="4"/>
        <v>35</v>
      </c>
      <c r="H58" s="4">
        <v>23</v>
      </c>
    </row>
    <row r="59" spans="1:8" x14ac:dyDescent="0.25">
      <c r="A59">
        <f t="shared" si="5"/>
        <v>72</v>
      </c>
      <c r="B59">
        <f t="shared" si="2"/>
        <v>71</v>
      </c>
      <c r="C59" t="s">
        <v>49</v>
      </c>
      <c r="D59" t="s">
        <v>32</v>
      </c>
      <c r="F59" t="s">
        <v>43</v>
      </c>
      <c r="G59">
        <f t="shared" si="4"/>
        <v>50</v>
      </c>
      <c r="H59" s="4">
        <v>32</v>
      </c>
    </row>
    <row r="60" spans="1:8" x14ac:dyDescent="0.25">
      <c r="A60">
        <f t="shared" si="5"/>
        <v>73</v>
      </c>
      <c r="B60">
        <f t="shared" si="2"/>
        <v>72</v>
      </c>
      <c r="C60" t="s">
        <v>50</v>
      </c>
      <c r="D60" t="s">
        <v>32</v>
      </c>
      <c r="F60" t="s">
        <v>43</v>
      </c>
      <c r="G60">
        <f t="shared" si="4"/>
        <v>148</v>
      </c>
      <c r="H60" s="4">
        <v>94</v>
      </c>
    </row>
    <row r="61" spans="1:8" x14ac:dyDescent="0.25">
      <c r="A61">
        <f t="shared" si="5"/>
        <v>74</v>
      </c>
      <c r="B61">
        <f t="shared" si="2"/>
        <v>73</v>
      </c>
      <c r="C61" t="s">
        <v>51</v>
      </c>
      <c r="D61" t="s">
        <v>32</v>
      </c>
      <c r="F61" t="s">
        <v>43</v>
      </c>
      <c r="G61">
        <f t="shared" si="4"/>
        <v>163</v>
      </c>
      <c r="H61" s="4" t="s">
        <v>70</v>
      </c>
    </row>
    <row r="62" spans="1:8" x14ac:dyDescent="0.25">
      <c r="A62">
        <f t="shared" si="5"/>
        <v>75</v>
      </c>
      <c r="B62">
        <f t="shared" si="2"/>
        <v>74</v>
      </c>
      <c r="C62" t="s">
        <v>52</v>
      </c>
      <c r="D62" t="s">
        <v>32</v>
      </c>
      <c r="F62" t="s">
        <v>43</v>
      </c>
      <c r="G62">
        <f>+O7</f>
        <v>40</v>
      </c>
      <c r="H62" s="4" t="str">
        <f>+DEC2HEX(G62)</f>
        <v>28</v>
      </c>
    </row>
    <row r="63" spans="1:8" x14ac:dyDescent="0.25">
      <c r="A63">
        <f t="shared" si="5"/>
        <v>76</v>
      </c>
      <c r="B63">
        <f t="shared" si="2"/>
        <v>75</v>
      </c>
      <c r="C63" t="s">
        <v>53</v>
      </c>
      <c r="D63" t="s">
        <v>32</v>
      </c>
      <c r="F63" t="s">
        <v>43</v>
      </c>
      <c r="G63">
        <f t="shared" si="4"/>
        <v>60</v>
      </c>
      <c r="H63" s="4" t="s">
        <v>72</v>
      </c>
    </row>
    <row r="64" spans="1:8" x14ac:dyDescent="0.25">
      <c r="A64">
        <f t="shared" si="5"/>
        <v>77</v>
      </c>
      <c r="B64">
        <f t="shared" si="2"/>
        <v>76</v>
      </c>
      <c r="C64" t="s">
        <v>59</v>
      </c>
      <c r="D64" t="s">
        <v>60</v>
      </c>
      <c r="E64" t="s">
        <v>23</v>
      </c>
      <c r="G64">
        <v>737</v>
      </c>
      <c r="H64" s="4" t="s">
        <v>68</v>
      </c>
    </row>
    <row r="65" spans="1:8" x14ac:dyDescent="0.25">
      <c r="A65">
        <f t="shared" si="5"/>
        <v>78</v>
      </c>
      <c r="B65">
        <f t="shared" si="2"/>
        <v>77</v>
      </c>
      <c r="C65" t="s">
        <v>58</v>
      </c>
      <c r="D65" t="s">
        <v>60</v>
      </c>
      <c r="E65" t="s">
        <v>23</v>
      </c>
      <c r="G65">
        <v>3112</v>
      </c>
      <c r="H65" s="4" t="s">
        <v>68</v>
      </c>
    </row>
    <row r="66" spans="1:8" x14ac:dyDescent="0.25">
      <c r="A66">
        <f t="shared" si="5"/>
        <v>79</v>
      </c>
      <c r="B66">
        <f t="shared" si="2"/>
        <v>78</v>
      </c>
      <c r="C66" t="s">
        <v>57</v>
      </c>
      <c r="D66" t="s">
        <v>60</v>
      </c>
      <c r="E66" t="s">
        <v>23</v>
      </c>
      <c r="G66">
        <v>1000</v>
      </c>
      <c r="H66" s="4" t="s">
        <v>68</v>
      </c>
    </row>
    <row r="67" spans="1:8" x14ac:dyDescent="0.25">
      <c r="A67">
        <f t="shared" si="5"/>
        <v>80</v>
      </c>
      <c r="B67">
        <f t="shared" si="2"/>
        <v>79</v>
      </c>
      <c r="C67" t="s">
        <v>61</v>
      </c>
      <c r="F67" t="s">
        <v>62</v>
      </c>
      <c r="G67">
        <f>HEX2DEC(H67)</f>
        <v>2730</v>
      </c>
      <c r="H67" s="4" t="s">
        <v>68</v>
      </c>
    </row>
  </sheetData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1"/>
  <sheetViews>
    <sheetView topLeftCell="A31" workbookViewId="0">
      <selection activeCell="K49" sqref="K49"/>
    </sheetView>
  </sheetViews>
  <sheetFormatPr defaultRowHeight="15" x14ac:dyDescent="0.25"/>
  <cols>
    <col min="3" max="3" width="20.140625" customWidth="1"/>
    <col min="10" max="10" width="10.28515625" customWidth="1"/>
  </cols>
  <sheetData>
    <row r="1" spans="1:9" x14ac:dyDescent="0.25">
      <c r="A1" t="s">
        <v>155</v>
      </c>
      <c r="H1" s="4"/>
    </row>
    <row r="2" spans="1:9" x14ac:dyDescent="0.25">
      <c r="H2" s="4"/>
    </row>
    <row r="3" spans="1:9" x14ac:dyDescent="0.25">
      <c r="A3" s="1" t="s">
        <v>1</v>
      </c>
      <c r="B3" s="1" t="s">
        <v>65</v>
      </c>
      <c r="G3" s="1" t="s">
        <v>66</v>
      </c>
      <c r="H3" s="1" t="s">
        <v>67</v>
      </c>
    </row>
    <row r="4" spans="1:9" x14ac:dyDescent="0.25">
      <c r="A4">
        <v>1</v>
      </c>
      <c r="B4">
        <f t="shared" ref="B4:B35" si="0">+A4-1</f>
        <v>0</v>
      </c>
      <c r="C4" t="s">
        <v>63</v>
      </c>
      <c r="D4" t="s">
        <v>2</v>
      </c>
      <c r="G4">
        <v>2048</v>
      </c>
      <c r="H4" s="4" t="str">
        <f>+DEC2HEX(G4)</f>
        <v>800</v>
      </c>
      <c r="I4" s="4"/>
    </row>
    <row r="5" spans="1:9" x14ac:dyDescent="0.25">
      <c r="A5">
        <f>+A4+1</f>
        <v>2</v>
      </c>
      <c r="B5">
        <f t="shared" si="0"/>
        <v>1</v>
      </c>
      <c r="C5" t="s">
        <v>19</v>
      </c>
      <c r="D5" t="s">
        <v>2</v>
      </c>
      <c r="G5">
        <f>+HEX2DEC(H5)</f>
        <v>985</v>
      </c>
      <c r="H5" s="4" t="s">
        <v>73</v>
      </c>
    </row>
    <row r="6" spans="1:9" x14ac:dyDescent="0.25">
      <c r="A6">
        <f t="shared" ref="A6:A67" si="1">+A5+1</f>
        <v>3</v>
      </c>
      <c r="B6">
        <f t="shared" si="0"/>
        <v>2</v>
      </c>
      <c r="C6" t="s">
        <v>63</v>
      </c>
      <c r="D6" t="s">
        <v>3</v>
      </c>
      <c r="G6">
        <v>2048</v>
      </c>
      <c r="H6" s="4" t="str">
        <f>+DEC2HEX(G6)</f>
        <v>800</v>
      </c>
      <c r="I6" s="1"/>
    </row>
    <row r="7" spans="1:9" x14ac:dyDescent="0.25">
      <c r="A7">
        <f t="shared" si="1"/>
        <v>4</v>
      </c>
      <c r="B7">
        <f t="shared" si="0"/>
        <v>3</v>
      </c>
      <c r="C7" t="s">
        <v>19</v>
      </c>
      <c r="D7" t="s">
        <v>3</v>
      </c>
      <c r="G7">
        <f>+HEX2DEC(H7)</f>
        <v>985</v>
      </c>
      <c r="H7" s="4" t="s">
        <v>73</v>
      </c>
    </row>
    <row r="8" spans="1:9" x14ac:dyDescent="0.25">
      <c r="A8">
        <f t="shared" si="1"/>
        <v>5</v>
      </c>
      <c r="B8">
        <f t="shared" si="0"/>
        <v>4</v>
      </c>
      <c r="C8" t="s">
        <v>63</v>
      </c>
      <c r="D8" t="s">
        <v>4</v>
      </c>
      <c r="G8">
        <v>2048</v>
      </c>
      <c r="H8" s="4" t="str">
        <f>+DEC2HEX(G8)</f>
        <v>800</v>
      </c>
    </row>
    <row r="9" spans="1:9" x14ac:dyDescent="0.25">
      <c r="A9">
        <f t="shared" si="1"/>
        <v>6</v>
      </c>
      <c r="B9">
        <f t="shared" si="0"/>
        <v>5</v>
      </c>
      <c r="C9" t="s">
        <v>19</v>
      </c>
      <c r="D9" t="s">
        <v>4</v>
      </c>
      <c r="G9">
        <f>+HEX2DEC(H9)</f>
        <v>985</v>
      </c>
      <c r="H9" s="4" t="s">
        <v>73</v>
      </c>
    </row>
    <row r="10" spans="1:9" x14ac:dyDescent="0.25">
      <c r="A10">
        <f t="shared" si="1"/>
        <v>7</v>
      </c>
      <c r="B10">
        <f t="shared" si="0"/>
        <v>6</v>
      </c>
      <c r="C10" t="s">
        <v>63</v>
      </c>
      <c r="D10" t="s">
        <v>5</v>
      </c>
      <c r="G10">
        <v>2048</v>
      </c>
      <c r="H10" s="4" t="str">
        <f>+DEC2HEX(G10)</f>
        <v>800</v>
      </c>
    </row>
    <row r="11" spans="1:9" x14ac:dyDescent="0.25">
      <c r="A11">
        <f t="shared" si="1"/>
        <v>8</v>
      </c>
      <c r="B11">
        <f t="shared" si="0"/>
        <v>7</v>
      </c>
      <c r="C11" t="s">
        <v>19</v>
      </c>
      <c r="D11" t="s">
        <v>5</v>
      </c>
      <c r="G11">
        <f>+HEX2DEC(H11)</f>
        <v>985</v>
      </c>
      <c r="H11" s="4" t="s">
        <v>73</v>
      </c>
    </row>
    <row r="12" spans="1:9" x14ac:dyDescent="0.25">
      <c r="A12">
        <f t="shared" si="1"/>
        <v>9</v>
      </c>
      <c r="B12">
        <f t="shared" si="0"/>
        <v>8</v>
      </c>
      <c r="C12" t="s">
        <v>63</v>
      </c>
      <c r="D12" t="s">
        <v>6</v>
      </c>
      <c r="G12">
        <v>2048</v>
      </c>
      <c r="H12" s="4" t="str">
        <f>+DEC2HEX(G12)</f>
        <v>800</v>
      </c>
    </row>
    <row r="13" spans="1:9" x14ac:dyDescent="0.25">
      <c r="A13">
        <f t="shared" si="1"/>
        <v>10</v>
      </c>
      <c r="B13">
        <f t="shared" si="0"/>
        <v>9</v>
      </c>
      <c r="C13" t="s">
        <v>19</v>
      </c>
      <c r="D13" t="s">
        <v>6</v>
      </c>
      <c r="G13">
        <f>+HEX2DEC(H13)</f>
        <v>985</v>
      </c>
      <c r="H13" s="4" t="s">
        <v>73</v>
      </c>
    </row>
    <row r="14" spans="1:9" x14ac:dyDescent="0.25">
      <c r="A14">
        <f t="shared" si="1"/>
        <v>11</v>
      </c>
      <c r="B14">
        <f t="shared" si="0"/>
        <v>10</v>
      </c>
      <c r="C14" t="s">
        <v>63</v>
      </c>
      <c r="D14" t="s">
        <v>7</v>
      </c>
      <c r="G14">
        <v>2048</v>
      </c>
      <c r="H14" s="4" t="str">
        <f>+DEC2HEX(G14)</f>
        <v>800</v>
      </c>
    </row>
    <row r="15" spans="1:9" x14ac:dyDescent="0.25">
      <c r="A15">
        <f t="shared" si="1"/>
        <v>12</v>
      </c>
      <c r="B15">
        <f t="shared" si="0"/>
        <v>11</v>
      </c>
      <c r="C15" t="s">
        <v>19</v>
      </c>
      <c r="D15" t="s">
        <v>7</v>
      </c>
      <c r="G15">
        <f>+HEX2DEC(H15)</f>
        <v>985</v>
      </c>
      <c r="H15" s="4" t="s">
        <v>73</v>
      </c>
    </row>
    <row r="16" spans="1:9" x14ac:dyDescent="0.25">
      <c r="A16">
        <f t="shared" si="1"/>
        <v>13</v>
      </c>
      <c r="B16">
        <f t="shared" si="0"/>
        <v>12</v>
      </c>
      <c r="C16" t="s">
        <v>63</v>
      </c>
      <c r="D16" t="s">
        <v>8</v>
      </c>
      <c r="G16">
        <v>2048</v>
      </c>
      <c r="H16" s="4" t="str">
        <f>+DEC2HEX(G16)</f>
        <v>800</v>
      </c>
    </row>
    <row r="17" spans="1:8" x14ac:dyDescent="0.25">
      <c r="A17">
        <f t="shared" si="1"/>
        <v>14</v>
      </c>
      <c r="B17">
        <f t="shared" si="0"/>
        <v>13</v>
      </c>
      <c r="C17" t="s">
        <v>19</v>
      </c>
      <c r="D17" t="s">
        <v>8</v>
      </c>
      <c r="G17">
        <f>+HEX2DEC(H17)</f>
        <v>985</v>
      </c>
      <c r="H17" s="4" t="s">
        <v>73</v>
      </c>
    </row>
    <row r="18" spans="1:8" x14ac:dyDescent="0.25">
      <c r="A18">
        <f t="shared" si="1"/>
        <v>15</v>
      </c>
      <c r="B18">
        <f t="shared" si="0"/>
        <v>14</v>
      </c>
      <c r="C18" t="s">
        <v>63</v>
      </c>
      <c r="D18" t="s">
        <v>9</v>
      </c>
      <c r="G18">
        <v>2048</v>
      </c>
      <c r="H18" s="4" t="str">
        <f>+DEC2HEX(G18)</f>
        <v>800</v>
      </c>
    </row>
    <row r="19" spans="1:8" x14ac:dyDescent="0.25">
      <c r="A19">
        <f t="shared" si="1"/>
        <v>16</v>
      </c>
      <c r="B19">
        <f t="shared" si="0"/>
        <v>15</v>
      </c>
      <c r="C19" t="s">
        <v>19</v>
      </c>
      <c r="D19" t="s">
        <v>9</v>
      </c>
      <c r="G19">
        <f>+HEX2DEC(H19)</f>
        <v>985</v>
      </c>
      <c r="H19" s="4" t="s">
        <v>73</v>
      </c>
    </row>
    <row r="20" spans="1:8" x14ac:dyDescent="0.25">
      <c r="A20">
        <f t="shared" si="1"/>
        <v>17</v>
      </c>
      <c r="B20">
        <f t="shared" si="0"/>
        <v>16</v>
      </c>
      <c r="C20" t="s">
        <v>63</v>
      </c>
      <c r="D20" t="s">
        <v>10</v>
      </c>
      <c r="G20">
        <v>2048</v>
      </c>
      <c r="H20" s="4" t="str">
        <f>+DEC2HEX(G20)</f>
        <v>800</v>
      </c>
    </row>
    <row r="21" spans="1:8" x14ac:dyDescent="0.25">
      <c r="A21">
        <f t="shared" si="1"/>
        <v>18</v>
      </c>
      <c r="B21">
        <f t="shared" si="0"/>
        <v>17</v>
      </c>
      <c r="C21" t="s">
        <v>19</v>
      </c>
      <c r="D21" t="s">
        <v>10</v>
      </c>
      <c r="G21">
        <f>+HEX2DEC(H21)</f>
        <v>985</v>
      </c>
      <c r="H21" s="4" t="s">
        <v>73</v>
      </c>
    </row>
    <row r="22" spans="1:8" x14ac:dyDescent="0.25">
      <c r="A22">
        <f t="shared" si="1"/>
        <v>19</v>
      </c>
      <c r="B22">
        <f t="shared" si="0"/>
        <v>18</v>
      </c>
      <c r="C22" t="s">
        <v>63</v>
      </c>
      <c r="D22" t="s">
        <v>11</v>
      </c>
      <c r="G22">
        <v>2048</v>
      </c>
      <c r="H22" s="4" t="str">
        <f>+DEC2HEX(G22)</f>
        <v>800</v>
      </c>
    </row>
    <row r="23" spans="1:8" x14ac:dyDescent="0.25">
      <c r="A23">
        <f t="shared" si="1"/>
        <v>20</v>
      </c>
      <c r="B23">
        <f t="shared" si="0"/>
        <v>19</v>
      </c>
      <c r="C23" t="s">
        <v>19</v>
      </c>
      <c r="D23" t="s">
        <v>11</v>
      </c>
      <c r="G23">
        <f>+HEX2DEC(H23)</f>
        <v>985</v>
      </c>
      <c r="H23" s="4" t="s">
        <v>73</v>
      </c>
    </row>
    <row r="24" spans="1:8" x14ac:dyDescent="0.25">
      <c r="A24">
        <f t="shared" si="1"/>
        <v>21</v>
      </c>
      <c r="B24">
        <f t="shared" si="0"/>
        <v>20</v>
      </c>
      <c r="C24" t="s">
        <v>63</v>
      </c>
      <c r="D24" t="s">
        <v>12</v>
      </c>
      <c r="G24">
        <v>2048</v>
      </c>
      <c r="H24" s="4" t="str">
        <f>+DEC2HEX(G24)</f>
        <v>800</v>
      </c>
    </row>
    <row r="25" spans="1:8" x14ac:dyDescent="0.25">
      <c r="A25">
        <f t="shared" si="1"/>
        <v>22</v>
      </c>
      <c r="B25">
        <f t="shared" si="0"/>
        <v>21</v>
      </c>
      <c r="C25" t="s">
        <v>19</v>
      </c>
      <c r="D25" t="s">
        <v>12</v>
      </c>
      <c r="G25">
        <f>+HEX2DEC(H25)</f>
        <v>985</v>
      </c>
      <c r="H25" s="4" t="s">
        <v>73</v>
      </c>
    </row>
    <row r="26" spans="1:8" x14ac:dyDescent="0.25">
      <c r="A26">
        <f t="shared" si="1"/>
        <v>23</v>
      </c>
      <c r="B26">
        <f t="shared" si="0"/>
        <v>22</v>
      </c>
      <c r="C26" t="s">
        <v>63</v>
      </c>
      <c r="D26" t="s">
        <v>13</v>
      </c>
      <c r="G26">
        <v>2048</v>
      </c>
      <c r="H26" s="4" t="str">
        <f>+DEC2HEX(G26)</f>
        <v>800</v>
      </c>
    </row>
    <row r="27" spans="1:8" x14ac:dyDescent="0.25">
      <c r="A27">
        <f t="shared" si="1"/>
        <v>24</v>
      </c>
      <c r="B27">
        <f t="shared" si="0"/>
        <v>23</v>
      </c>
      <c r="C27" t="s">
        <v>19</v>
      </c>
      <c r="D27" t="s">
        <v>13</v>
      </c>
      <c r="G27">
        <f>+HEX2DEC(H27)</f>
        <v>985</v>
      </c>
      <c r="H27" s="4" t="s">
        <v>73</v>
      </c>
    </row>
    <row r="28" spans="1:8" x14ac:dyDescent="0.25">
      <c r="A28">
        <f t="shared" si="1"/>
        <v>25</v>
      </c>
      <c r="B28">
        <f t="shared" si="0"/>
        <v>24</v>
      </c>
      <c r="C28" t="s">
        <v>63</v>
      </c>
      <c r="D28" t="s">
        <v>14</v>
      </c>
      <c r="G28">
        <v>2048</v>
      </c>
      <c r="H28" s="4" t="str">
        <f>+DEC2HEX(G28)</f>
        <v>800</v>
      </c>
    </row>
    <row r="29" spans="1:8" x14ac:dyDescent="0.25">
      <c r="A29">
        <f t="shared" si="1"/>
        <v>26</v>
      </c>
      <c r="B29">
        <f t="shared" si="0"/>
        <v>25</v>
      </c>
      <c r="C29" t="s">
        <v>19</v>
      </c>
      <c r="D29" t="s">
        <v>14</v>
      </c>
      <c r="G29">
        <f>+HEX2DEC(H29)</f>
        <v>985</v>
      </c>
      <c r="H29" s="4" t="s">
        <v>73</v>
      </c>
    </row>
    <row r="30" spans="1:8" x14ac:dyDescent="0.25">
      <c r="A30">
        <f t="shared" si="1"/>
        <v>27</v>
      </c>
      <c r="B30">
        <f t="shared" si="0"/>
        <v>26</v>
      </c>
      <c r="C30" t="s">
        <v>63</v>
      </c>
      <c r="D30" t="s">
        <v>15</v>
      </c>
      <c r="G30">
        <v>2048</v>
      </c>
      <c r="H30" s="4" t="str">
        <f>+DEC2HEX(G30)</f>
        <v>800</v>
      </c>
    </row>
    <row r="31" spans="1:8" x14ac:dyDescent="0.25">
      <c r="A31">
        <f t="shared" si="1"/>
        <v>28</v>
      </c>
      <c r="B31">
        <f t="shared" si="0"/>
        <v>27</v>
      </c>
      <c r="C31" t="s">
        <v>19</v>
      </c>
      <c r="D31" t="s">
        <v>15</v>
      </c>
      <c r="G31">
        <f>+HEX2DEC(H31)</f>
        <v>985</v>
      </c>
      <c r="H31" s="4" t="s">
        <v>73</v>
      </c>
    </row>
    <row r="32" spans="1:8" x14ac:dyDescent="0.25">
      <c r="A32">
        <f t="shared" si="1"/>
        <v>29</v>
      </c>
      <c r="B32">
        <f t="shared" si="0"/>
        <v>28</v>
      </c>
      <c r="C32" t="s">
        <v>63</v>
      </c>
      <c r="D32" t="s">
        <v>16</v>
      </c>
      <c r="G32">
        <v>2048</v>
      </c>
      <c r="H32" s="4" t="str">
        <f>+DEC2HEX(G32)</f>
        <v>800</v>
      </c>
    </row>
    <row r="33" spans="1:8" x14ac:dyDescent="0.25">
      <c r="A33">
        <f t="shared" si="1"/>
        <v>30</v>
      </c>
      <c r="B33">
        <f t="shared" si="0"/>
        <v>29</v>
      </c>
      <c r="C33" t="s">
        <v>19</v>
      </c>
      <c r="D33" t="s">
        <v>16</v>
      </c>
      <c r="G33">
        <f>+HEX2DEC(H33)</f>
        <v>985</v>
      </c>
      <c r="H33" s="4" t="s">
        <v>73</v>
      </c>
    </row>
    <row r="34" spans="1:8" x14ac:dyDescent="0.25">
      <c r="A34">
        <f t="shared" si="1"/>
        <v>31</v>
      </c>
      <c r="B34">
        <f t="shared" si="0"/>
        <v>30</v>
      </c>
      <c r="C34" t="s">
        <v>63</v>
      </c>
      <c r="D34" t="s">
        <v>17</v>
      </c>
      <c r="G34">
        <v>2048</v>
      </c>
      <c r="H34" s="4" t="str">
        <f>+DEC2HEX(G34)</f>
        <v>800</v>
      </c>
    </row>
    <row r="35" spans="1:8" x14ac:dyDescent="0.25">
      <c r="A35">
        <f t="shared" si="1"/>
        <v>32</v>
      </c>
      <c r="B35">
        <f t="shared" si="0"/>
        <v>31</v>
      </c>
      <c r="C35" t="s">
        <v>19</v>
      </c>
      <c r="D35" t="s">
        <v>17</v>
      </c>
      <c r="G35">
        <f>+HEX2DEC(H35)</f>
        <v>985</v>
      </c>
      <c r="H35" s="4" t="s">
        <v>73</v>
      </c>
    </row>
    <row r="36" spans="1:8" x14ac:dyDescent="0.25">
      <c r="A36">
        <v>49</v>
      </c>
      <c r="B36">
        <f t="shared" ref="B36:B67" si="2">+A36-1</f>
        <v>48</v>
      </c>
      <c r="C36" t="s">
        <v>23</v>
      </c>
      <c r="D36" t="s">
        <v>25</v>
      </c>
      <c r="E36" t="s">
        <v>24</v>
      </c>
      <c r="G36">
        <v>1300</v>
      </c>
      <c r="H36" s="4" t="str">
        <f t="shared" ref="H36:H43" si="3">+DEC2HEX(G36)</f>
        <v>514</v>
      </c>
    </row>
    <row r="37" spans="1:8" x14ac:dyDescent="0.25">
      <c r="A37">
        <f t="shared" si="1"/>
        <v>50</v>
      </c>
      <c r="B37">
        <f t="shared" si="2"/>
        <v>49</v>
      </c>
      <c r="C37" t="s">
        <v>26</v>
      </c>
      <c r="D37" t="s">
        <v>25</v>
      </c>
      <c r="E37" t="s">
        <v>24</v>
      </c>
      <c r="G37">
        <v>0</v>
      </c>
      <c r="H37" s="4" t="str">
        <f t="shared" si="3"/>
        <v>0</v>
      </c>
    </row>
    <row r="38" spans="1:8" x14ac:dyDescent="0.25">
      <c r="A38">
        <f t="shared" si="1"/>
        <v>51</v>
      </c>
      <c r="B38">
        <f t="shared" si="2"/>
        <v>50</v>
      </c>
      <c r="C38" t="s">
        <v>27</v>
      </c>
      <c r="D38" t="s">
        <v>25</v>
      </c>
      <c r="E38" t="s">
        <v>24</v>
      </c>
      <c r="G38">
        <v>2500</v>
      </c>
      <c r="H38" s="4" t="str">
        <f t="shared" si="3"/>
        <v>9C4</v>
      </c>
    </row>
    <row r="39" spans="1:8" x14ac:dyDescent="0.25">
      <c r="A39">
        <f t="shared" si="1"/>
        <v>52</v>
      </c>
      <c r="B39">
        <f t="shared" si="2"/>
        <v>51</v>
      </c>
      <c r="C39" t="s">
        <v>24</v>
      </c>
      <c r="D39" t="s">
        <v>25</v>
      </c>
      <c r="G39">
        <v>1100</v>
      </c>
      <c r="H39" s="4" t="str">
        <f t="shared" si="3"/>
        <v>44C</v>
      </c>
    </row>
    <row r="40" spans="1:8" x14ac:dyDescent="0.25">
      <c r="A40">
        <f t="shared" si="1"/>
        <v>53</v>
      </c>
      <c r="B40">
        <f t="shared" si="2"/>
        <v>52</v>
      </c>
      <c r="C40" t="s">
        <v>28</v>
      </c>
      <c r="D40" t="s">
        <v>29</v>
      </c>
      <c r="E40" t="s">
        <v>30</v>
      </c>
      <c r="G40">
        <v>1500</v>
      </c>
      <c r="H40" s="4" t="str">
        <f t="shared" si="3"/>
        <v>5DC</v>
      </c>
    </row>
    <row r="41" spans="1:8" x14ac:dyDescent="0.25">
      <c r="A41">
        <f t="shared" si="1"/>
        <v>54</v>
      </c>
      <c r="B41">
        <f t="shared" si="2"/>
        <v>53</v>
      </c>
      <c r="C41" t="s">
        <v>30</v>
      </c>
      <c r="D41" t="s">
        <v>29</v>
      </c>
      <c r="G41">
        <v>1300</v>
      </c>
      <c r="H41" s="4" t="str">
        <f t="shared" si="3"/>
        <v>514</v>
      </c>
    </row>
    <row r="42" spans="1:8" x14ac:dyDescent="0.25">
      <c r="A42">
        <f t="shared" si="1"/>
        <v>55</v>
      </c>
      <c r="B42">
        <f t="shared" si="2"/>
        <v>54</v>
      </c>
      <c r="C42" t="s">
        <v>31</v>
      </c>
      <c r="D42" t="s">
        <v>29</v>
      </c>
      <c r="E42" t="s">
        <v>30</v>
      </c>
      <c r="G42">
        <v>3500</v>
      </c>
      <c r="H42" s="4" t="str">
        <f t="shared" si="3"/>
        <v>DAC</v>
      </c>
    </row>
    <row r="43" spans="1:8" x14ac:dyDescent="0.25">
      <c r="A43">
        <f t="shared" si="1"/>
        <v>56</v>
      </c>
      <c r="B43">
        <f t="shared" si="2"/>
        <v>55</v>
      </c>
      <c r="C43" t="s">
        <v>54</v>
      </c>
      <c r="D43" t="s">
        <v>55</v>
      </c>
      <c r="E43" t="s">
        <v>56</v>
      </c>
      <c r="G43">
        <v>0</v>
      </c>
      <c r="H43" s="4" t="str">
        <f t="shared" si="3"/>
        <v>0</v>
      </c>
    </row>
    <row r="44" spans="1:8" x14ac:dyDescent="0.25">
      <c r="A44">
        <f t="shared" si="1"/>
        <v>57</v>
      </c>
      <c r="B44">
        <f t="shared" si="2"/>
        <v>56</v>
      </c>
      <c r="C44" t="s">
        <v>33</v>
      </c>
      <c r="D44" t="s">
        <v>32</v>
      </c>
      <c r="E44" t="s">
        <v>34</v>
      </c>
      <c r="G44">
        <f>+HEX2DEC(H44)</f>
        <v>1152</v>
      </c>
      <c r="H44" s="4">
        <v>480</v>
      </c>
    </row>
    <row r="45" spans="1:8" x14ac:dyDescent="0.25">
      <c r="A45">
        <f t="shared" si="1"/>
        <v>58</v>
      </c>
      <c r="B45">
        <f t="shared" si="2"/>
        <v>57</v>
      </c>
      <c r="C45" t="s">
        <v>34</v>
      </c>
      <c r="D45" t="s">
        <v>32</v>
      </c>
      <c r="G45">
        <v>1300</v>
      </c>
      <c r="H45" s="4" t="str">
        <f>+DEC2HEX(G45)</f>
        <v>514</v>
      </c>
    </row>
    <row r="46" spans="1:8" x14ac:dyDescent="0.25">
      <c r="A46">
        <f t="shared" si="1"/>
        <v>59</v>
      </c>
      <c r="B46">
        <f t="shared" si="2"/>
        <v>58</v>
      </c>
      <c r="C46" t="s">
        <v>35</v>
      </c>
      <c r="D46" t="s">
        <v>32</v>
      </c>
      <c r="E46" t="s">
        <v>36</v>
      </c>
      <c r="G46">
        <v>0</v>
      </c>
      <c r="H46" s="4" t="str">
        <f>+DEC2HEX(G46)</f>
        <v>0</v>
      </c>
    </row>
    <row r="47" spans="1:8" x14ac:dyDescent="0.25">
      <c r="A47">
        <f t="shared" si="1"/>
        <v>60</v>
      </c>
      <c r="B47">
        <f t="shared" si="2"/>
        <v>59</v>
      </c>
      <c r="C47" t="s">
        <v>36</v>
      </c>
      <c r="D47" t="s">
        <v>32</v>
      </c>
      <c r="G47">
        <v>0</v>
      </c>
      <c r="H47" s="4" t="str">
        <f>+DEC2HEX(G47)</f>
        <v>0</v>
      </c>
    </row>
    <row r="48" spans="1:8" x14ac:dyDescent="0.25">
      <c r="A48">
        <f t="shared" si="1"/>
        <v>61</v>
      </c>
      <c r="B48">
        <f t="shared" si="2"/>
        <v>60</v>
      </c>
      <c r="C48" t="s">
        <v>64</v>
      </c>
      <c r="D48" t="s">
        <v>38</v>
      </c>
      <c r="E48" t="s">
        <v>37</v>
      </c>
      <c r="H48" s="4"/>
    </row>
    <row r="49" spans="1:11" x14ac:dyDescent="0.25">
      <c r="A49">
        <f t="shared" si="1"/>
        <v>62</v>
      </c>
      <c r="B49">
        <f t="shared" si="2"/>
        <v>61</v>
      </c>
      <c r="C49" t="s">
        <v>39</v>
      </c>
      <c r="D49" t="s">
        <v>38</v>
      </c>
      <c r="E49" t="s">
        <v>37</v>
      </c>
      <c r="G49">
        <v>900</v>
      </c>
      <c r="H49" s="4" t="str">
        <f>+DEC2HEX(G49)</f>
        <v>384</v>
      </c>
      <c r="J49" t="s">
        <v>156</v>
      </c>
    </row>
    <row r="50" spans="1:11" x14ac:dyDescent="0.25">
      <c r="A50">
        <f t="shared" si="1"/>
        <v>63</v>
      </c>
      <c r="B50">
        <f t="shared" si="2"/>
        <v>62</v>
      </c>
      <c r="C50" t="s">
        <v>40</v>
      </c>
      <c r="D50" t="s">
        <v>38</v>
      </c>
      <c r="E50" t="s">
        <v>37</v>
      </c>
      <c r="G50">
        <v>1100</v>
      </c>
      <c r="H50" s="4" t="str">
        <f>+DEC2HEX(G50)</f>
        <v>44C</v>
      </c>
      <c r="J50">
        <v>0</v>
      </c>
      <c r="K50" t="s">
        <v>84</v>
      </c>
    </row>
    <row r="51" spans="1:11" x14ac:dyDescent="0.25">
      <c r="A51">
        <f t="shared" si="1"/>
        <v>64</v>
      </c>
      <c r="B51">
        <f t="shared" si="2"/>
        <v>63</v>
      </c>
      <c r="C51" t="s">
        <v>37</v>
      </c>
      <c r="D51" t="s">
        <v>38</v>
      </c>
      <c r="G51">
        <v>1100</v>
      </c>
      <c r="H51" s="4" t="str">
        <f>+DEC2HEX(G51)</f>
        <v>44C</v>
      </c>
      <c r="J51">
        <v>16</v>
      </c>
      <c r="K51" t="s">
        <v>85</v>
      </c>
    </row>
    <row r="52" spans="1:11" x14ac:dyDescent="0.25">
      <c r="A52">
        <f t="shared" si="1"/>
        <v>65</v>
      </c>
      <c r="B52">
        <f t="shared" si="2"/>
        <v>64</v>
      </c>
      <c r="C52" t="s">
        <v>41</v>
      </c>
      <c r="D52" t="s">
        <v>32</v>
      </c>
      <c r="F52" t="s">
        <v>43</v>
      </c>
      <c r="G52">
        <f>HEX2DEC(H52)</f>
        <v>143</v>
      </c>
      <c r="H52" s="4" t="s">
        <v>69</v>
      </c>
      <c r="J52">
        <v>32</v>
      </c>
      <c r="K52" t="s">
        <v>53</v>
      </c>
    </row>
    <row r="53" spans="1:11" x14ac:dyDescent="0.25">
      <c r="A53">
        <f t="shared" si="1"/>
        <v>66</v>
      </c>
      <c r="B53">
        <f t="shared" si="2"/>
        <v>65</v>
      </c>
      <c r="C53" t="s">
        <v>42</v>
      </c>
      <c r="D53" t="s">
        <v>32</v>
      </c>
      <c r="F53" t="s">
        <v>43</v>
      </c>
      <c r="G53">
        <f t="shared" ref="G53:G63" si="4">HEX2DEC(H53)</f>
        <v>163</v>
      </c>
      <c r="H53" s="4" t="s">
        <v>70</v>
      </c>
      <c r="J53">
        <v>48</v>
      </c>
      <c r="K53" t="s">
        <v>86</v>
      </c>
    </row>
    <row r="54" spans="1:11" x14ac:dyDescent="0.25">
      <c r="A54">
        <f t="shared" si="1"/>
        <v>67</v>
      </c>
      <c r="B54">
        <f t="shared" si="2"/>
        <v>66</v>
      </c>
      <c r="C54" t="s">
        <v>44</v>
      </c>
      <c r="D54" t="s">
        <v>32</v>
      </c>
      <c r="F54" t="s">
        <v>43</v>
      </c>
      <c r="G54">
        <f t="shared" si="4"/>
        <v>163</v>
      </c>
      <c r="H54" s="4" t="s">
        <v>70</v>
      </c>
      <c r="J54">
        <v>64</v>
      </c>
      <c r="K54" t="s">
        <v>87</v>
      </c>
    </row>
    <row r="55" spans="1:11" x14ac:dyDescent="0.25">
      <c r="A55">
        <f t="shared" si="1"/>
        <v>68</v>
      </c>
      <c r="B55">
        <f t="shared" si="2"/>
        <v>67</v>
      </c>
      <c r="C55" t="s">
        <v>45</v>
      </c>
      <c r="D55" t="s">
        <v>32</v>
      </c>
      <c r="F55" t="s">
        <v>43</v>
      </c>
      <c r="G55">
        <f t="shared" si="4"/>
        <v>178</v>
      </c>
      <c r="H55" s="4" t="s">
        <v>71</v>
      </c>
      <c r="J55">
        <v>80</v>
      </c>
      <c r="K55" t="s">
        <v>88</v>
      </c>
    </row>
    <row r="56" spans="1:11" x14ac:dyDescent="0.25">
      <c r="A56">
        <f t="shared" si="1"/>
        <v>69</v>
      </c>
      <c r="B56">
        <f t="shared" si="2"/>
        <v>68</v>
      </c>
      <c r="C56" t="s">
        <v>46</v>
      </c>
      <c r="D56" t="s">
        <v>32</v>
      </c>
      <c r="F56" t="s">
        <v>43</v>
      </c>
      <c r="G56">
        <f t="shared" si="4"/>
        <v>20</v>
      </c>
      <c r="H56" s="4">
        <v>14</v>
      </c>
      <c r="J56">
        <v>96</v>
      </c>
      <c r="K56" t="s">
        <v>89</v>
      </c>
    </row>
    <row r="57" spans="1:11" x14ac:dyDescent="0.25">
      <c r="A57">
        <f t="shared" si="1"/>
        <v>70</v>
      </c>
      <c r="B57">
        <f t="shared" si="2"/>
        <v>69</v>
      </c>
      <c r="C57" t="s">
        <v>47</v>
      </c>
      <c r="D57" t="s">
        <v>32</v>
      </c>
      <c r="F57" t="s">
        <v>43</v>
      </c>
      <c r="G57">
        <f t="shared" si="4"/>
        <v>35</v>
      </c>
      <c r="H57" s="4">
        <v>23</v>
      </c>
      <c r="J57">
        <v>112</v>
      </c>
      <c r="K57" t="s">
        <v>90</v>
      </c>
    </row>
    <row r="58" spans="1:11" x14ac:dyDescent="0.25">
      <c r="A58">
        <f t="shared" si="1"/>
        <v>71</v>
      </c>
      <c r="B58">
        <f t="shared" si="2"/>
        <v>70</v>
      </c>
      <c r="C58" t="s">
        <v>48</v>
      </c>
      <c r="D58" t="s">
        <v>32</v>
      </c>
      <c r="F58" t="s">
        <v>43</v>
      </c>
      <c r="G58">
        <f t="shared" si="4"/>
        <v>35</v>
      </c>
      <c r="H58" s="4">
        <v>23</v>
      </c>
      <c r="J58">
        <v>128</v>
      </c>
      <c r="K58" t="s">
        <v>83</v>
      </c>
    </row>
    <row r="59" spans="1:11" x14ac:dyDescent="0.25">
      <c r="A59">
        <f t="shared" si="1"/>
        <v>72</v>
      </c>
      <c r="B59">
        <f t="shared" si="2"/>
        <v>71</v>
      </c>
      <c r="C59" t="s">
        <v>49</v>
      </c>
      <c r="D59" t="s">
        <v>32</v>
      </c>
      <c r="F59" t="s">
        <v>43</v>
      </c>
      <c r="G59">
        <f t="shared" si="4"/>
        <v>50</v>
      </c>
      <c r="H59" s="4">
        <v>32</v>
      </c>
      <c r="J59">
        <v>144</v>
      </c>
      <c r="K59" t="s">
        <v>83</v>
      </c>
    </row>
    <row r="60" spans="1:11" x14ac:dyDescent="0.25">
      <c r="A60">
        <f t="shared" si="1"/>
        <v>73</v>
      </c>
      <c r="B60">
        <f t="shared" si="2"/>
        <v>72</v>
      </c>
      <c r="C60" t="s">
        <v>50</v>
      </c>
      <c r="D60" t="s">
        <v>32</v>
      </c>
      <c r="F60" t="s">
        <v>43</v>
      </c>
      <c r="G60">
        <f t="shared" si="4"/>
        <v>148</v>
      </c>
      <c r="H60" s="4">
        <v>94</v>
      </c>
      <c r="J60">
        <v>160</v>
      </c>
      <c r="K60" t="s">
        <v>83</v>
      </c>
    </row>
    <row r="61" spans="1:11" x14ac:dyDescent="0.25">
      <c r="A61">
        <f t="shared" si="1"/>
        <v>74</v>
      </c>
      <c r="B61">
        <f t="shared" si="2"/>
        <v>73</v>
      </c>
      <c r="C61" t="s">
        <v>51</v>
      </c>
      <c r="D61" t="s">
        <v>32</v>
      </c>
      <c r="F61" t="s">
        <v>43</v>
      </c>
      <c r="G61">
        <f t="shared" si="4"/>
        <v>163</v>
      </c>
      <c r="H61" s="4" t="s">
        <v>70</v>
      </c>
      <c r="J61">
        <v>176</v>
      </c>
      <c r="K61" t="s">
        <v>83</v>
      </c>
    </row>
    <row r="62" spans="1:11" x14ac:dyDescent="0.25">
      <c r="A62">
        <f t="shared" si="1"/>
        <v>75</v>
      </c>
      <c r="B62">
        <f t="shared" si="2"/>
        <v>74</v>
      </c>
      <c r="C62" t="s">
        <v>52</v>
      </c>
      <c r="D62" t="s">
        <v>32</v>
      </c>
      <c r="F62" t="s">
        <v>43</v>
      </c>
      <c r="G62">
        <f>+O7</f>
        <v>0</v>
      </c>
      <c r="H62" s="4" t="str">
        <f>+DEC2HEX(G62)</f>
        <v>0</v>
      </c>
      <c r="J62">
        <v>192</v>
      </c>
      <c r="K62" t="s">
        <v>83</v>
      </c>
    </row>
    <row r="63" spans="1:11" x14ac:dyDescent="0.25">
      <c r="A63">
        <f t="shared" si="1"/>
        <v>76</v>
      </c>
      <c r="B63">
        <f t="shared" si="2"/>
        <v>75</v>
      </c>
      <c r="C63" t="s">
        <v>53</v>
      </c>
      <c r="D63" t="s">
        <v>32</v>
      </c>
      <c r="F63" t="s">
        <v>43</v>
      </c>
      <c r="G63">
        <f t="shared" si="4"/>
        <v>60</v>
      </c>
      <c r="H63" s="4" t="s">
        <v>72</v>
      </c>
      <c r="J63">
        <v>208</v>
      </c>
      <c r="K63" t="s">
        <v>83</v>
      </c>
    </row>
    <row r="64" spans="1:11" x14ac:dyDescent="0.25">
      <c r="A64">
        <f t="shared" si="1"/>
        <v>77</v>
      </c>
      <c r="B64">
        <f t="shared" si="2"/>
        <v>76</v>
      </c>
      <c r="C64" t="s">
        <v>59</v>
      </c>
      <c r="D64" t="s">
        <v>60</v>
      </c>
      <c r="E64" t="s">
        <v>23</v>
      </c>
      <c r="G64">
        <v>737</v>
      </c>
      <c r="H64" s="4" t="s">
        <v>68</v>
      </c>
      <c r="J64">
        <v>225</v>
      </c>
      <c r="K64" t="s">
        <v>83</v>
      </c>
    </row>
    <row r="65" spans="1:11" x14ac:dyDescent="0.25">
      <c r="A65">
        <f t="shared" si="1"/>
        <v>78</v>
      </c>
      <c r="B65">
        <f t="shared" si="2"/>
        <v>77</v>
      </c>
      <c r="C65" t="s">
        <v>58</v>
      </c>
      <c r="D65" t="s">
        <v>60</v>
      </c>
      <c r="E65" t="s">
        <v>23</v>
      </c>
      <c r="G65">
        <v>3112</v>
      </c>
      <c r="H65" s="4" t="s">
        <v>68</v>
      </c>
      <c r="J65">
        <v>240</v>
      </c>
      <c r="K65" t="s">
        <v>83</v>
      </c>
    </row>
    <row r="66" spans="1:11" x14ac:dyDescent="0.25">
      <c r="A66">
        <f t="shared" si="1"/>
        <v>79</v>
      </c>
      <c r="B66">
        <f t="shared" si="2"/>
        <v>78</v>
      </c>
      <c r="C66" t="s">
        <v>57</v>
      </c>
      <c r="D66" t="s">
        <v>60</v>
      </c>
      <c r="E66" t="s">
        <v>23</v>
      </c>
      <c r="G66">
        <v>1000</v>
      </c>
      <c r="H66" s="4" t="s">
        <v>68</v>
      </c>
    </row>
    <row r="67" spans="1:11" x14ac:dyDescent="0.25">
      <c r="A67">
        <f t="shared" si="1"/>
        <v>80</v>
      </c>
      <c r="B67">
        <f t="shared" si="2"/>
        <v>79</v>
      </c>
      <c r="C67" t="s">
        <v>61</v>
      </c>
      <c r="F67" t="s">
        <v>62</v>
      </c>
      <c r="G67">
        <f>HEX2DEC(H67)</f>
        <v>2730</v>
      </c>
      <c r="H67" s="4" t="s">
        <v>68</v>
      </c>
    </row>
    <row r="68" spans="1:11" x14ac:dyDescent="0.25">
      <c r="H68" s="4"/>
    </row>
    <row r="69" spans="1:11" x14ac:dyDescent="0.25">
      <c r="H69" s="4"/>
    </row>
    <row r="70" spans="1:11" x14ac:dyDescent="0.25">
      <c r="H70" s="4"/>
    </row>
    <row r="71" spans="1:11" x14ac:dyDescent="0.25">
      <c r="H71" s="4"/>
    </row>
  </sheetData>
  <pageMargins left="0.7" right="0.7" top="0.75" bottom="0.75" header="0.3" footer="0.3"/>
  <pageSetup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2015-05-11T23:34:40Z</dcterms:modified>
</cp:coreProperties>
</file>