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 Data Science\2 Data Analyst\Pooja\Excel\"/>
    </mc:Choice>
  </mc:AlternateContent>
  <bookViews>
    <workbookView xWindow="0" yWindow="0" windowWidth="23040" windowHeight="9192" activeTab="2"/>
  </bookViews>
  <sheets>
    <sheet name="Product" sheetId="1" r:id="rId1"/>
    <sheet name="Customers" sheetId="2" r:id="rId2"/>
    <sheet name="Tax invoic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E9" i="4"/>
  <c r="E10" i="4"/>
  <c r="E12" i="4"/>
  <c r="E13" i="4"/>
  <c r="E14" i="4"/>
  <c r="E15" i="4"/>
  <c r="E8" i="4"/>
  <c r="D9" i="4"/>
  <c r="D10" i="4"/>
  <c r="D11" i="4"/>
  <c r="E11" i="4" s="1"/>
  <c r="D12" i="4"/>
  <c r="D13" i="4"/>
  <c r="D14" i="4"/>
  <c r="D15" i="4"/>
  <c r="D16" i="4"/>
  <c r="D17" i="4"/>
  <c r="D18" i="4"/>
  <c r="D8" i="4"/>
  <c r="E16" i="4" l="1"/>
  <c r="E17" i="4"/>
  <c r="E18" i="4"/>
  <c r="D4" i="4"/>
  <c r="B5" i="4"/>
  <c r="E19" i="4" l="1"/>
  <c r="E20" i="4" l="1"/>
  <c r="E21" i="4"/>
  <c r="E22" i="4" l="1"/>
</calcChain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<sst xmlns="http://schemas.openxmlformats.org/spreadsheetml/2006/main" count="76" uniqueCount="57">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</sst>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EL&quot;00#"/>
  </numFmts>
  <fonts count="9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4" xfId="0" applyFont="1" applyBorder="1"/>
    <xf numFmtId="0" fontId="2" fillId="3" borderId="4" xfId="0" applyFont="1" applyFill="1" applyBorder="1"/>
    <xf numFmtId="0" fontId="8" fillId="5" borderId="4" xfId="0" applyFont="1" applyFill="1" applyBorder="1" applyAlignment="1">
      <alignment horizontal="right"/>
    </xf>
    <xf numFmtId="0" fontId="6" fillId="4" borderId="7" xfId="0" applyFont="1" applyFill="1" applyBorder="1"/>
    <xf numFmtId="0" fontId="7" fillId="4" borderId="4" xfId="0" applyFont="1" applyFill="1" applyBorder="1" applyAlignment="1">
      <alignment horizontal="left"/>
    </xf>
    <xf numFmtId="14" fontId="7" fillId="4" borderId="4" xfId="0" applyNumberFormat="1" applyFont="1" applyFill="1" applyBorder="1" applyAlignment="1">
      <alignment horizontal="left"/>
    </xf>
    <xf numFmtId="0" fontId="6" fillId="4" borderId="6" xfId="0" applyFont="1" applyFill="1" applyBorder="1"/>
    <xf numFmtId="0" fontId="7" fillId="4" borderId="12" xfId="0" applyFont="1" applyFill="1" applyBorder="1"/>
    <xf numFmtId="0" fontId="7" fillId="4" borderId="5" xfId="0" applyFont="1" applyFill="1" applyBorder="1"/>
    <xf numFmtId="0" fontId="6" fillId="4" borderId="4" xfId="0" applyFont="1" applyFill="1" applyBorder="1"/>
    <xf numFmtId="0" fontId="6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7" fillId="4" borderId="4" xfId="0" applyNumberFormat="1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4" borderId="8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showGridLines="0" zoomScaleNormal="100" workbookViewId="0">
      <selection activeCell="G13" sqref="G13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9" t="s">
        <v>0</v>
      </c>
      <c r="B1" s="9" t="s">
        <v>23</v>
      </c>
    </row>
    <row r="2" spans="1:2" ht="13.8" x14ac:dyDescent="0.3">
      <c r="A2" s="8" t="s">
        <v>18</v>
      </c>
      <c r="B2" s="57">
        <v>100</v>
      </c>
    </row>
    <row r="3" spans="1:2" ht="13.8" x14ac:dyDescent="0.3">
      <c r="A3" s="8" t="s">
        <v>19</v>
      </c>
      <c r="B3" s="57">
        <v>150</v>
      </c>
    </row>
    <row r="4" spans="1:2" ht="13.8" x14ac:dyDescent="0.3">
      <c r="A4" s="8" t="s">
        <v>20</v>
      </c>
      <c r="B4" s="57">
        <v>200</v>
      </c>
    </row>
    <row r="5" spans="1:2" ht="13.8" x14ac:dyDescent="0.3">
      <c r="A5" s="8" t="s">
        <v>21</v>
      </c>
      <c r="B5" s="57">
        <v>225</v>
      </c>
    </row>
    <row r="6" spans="1:2" ht="13.8" x14ac:dyDescent="0.3">
      <c r="A6" s="8" t="s">
        <v>22</v>
      </c>
      <c r="B6" s="57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showGridLines="0" zoomScale="115" zoomScaleNormal="115" workbookViewId="0">
      <selection activeCell="F11" sqref="F11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9" t="s">
        <v>2</v>
      </c>
      <c r="B1" s="9" t="s">
        <v>3</v>
      </c>
      <c r="C1" s="9" t="s">
        <v>4</v>
      </c>
    </row>
    <row r="2" spans="1:3" ht="13.8" x14ac:dyDescent="0.3">
      <c r="A2" s="8" t="s">
        <v>33</v>
      </c>
      <c r="B2" s="57" t="s">
        <v>5</v>
      </c>
      <c r="C2" s="57" t="s">
        <v>24</v>
      </c>
    </row>
    <row r="3" spans="1:3" ht="13.8" x14ac:dyDescent="0.3">
      <c r="A3" s="8" t="s">
        <v>7</v>
      </c>
      <c r="B3" s="57" t="s">
        <v>6</v>
      </c>
      <c r="C3" s="57" t="s">
        <v>25</v>
      </c>
    </row>
    <row r="4" spans="1:3" ht="13.8" x14ac:dyDescent="0.3">
      <c r="A4" s="8" t="s">
        <v>34</v>
      </c>
      <c r="B4" s="57" t="s">
        <v>5</v>
      </c>
      <c r="C4" s="57" t="s">
        <v>31</v>
      </c>
    </row>
    <row r="5" spans="1:3" ht="13.8" x14ac:dyDescent="0.3">
      <c r="A5" s="8" t="s">
        <v>35</v>
      </c>
      <c r="B5" s="57" t="s">
        <v>6</v>
      </c>
      <c r="C5" s="57" t="s">
        <v>32</v>
      </c>
    </row>
    <row r="6" spans="1:3" ht="13.8" x14ac:dyDescent="0.3">
      <c r="A6" s="8" t="s">
        <v>36</v>
      </c>
      <c r="B6" s="57" t="s">
        <v>5</v>
      </c>
      <c r="C6" s="57" t="s">
        <v>28</v>
      </c>
    </row>
    <row r="7" spans="1:3" ht="13.8" x14ac:dyDescent="0.3">
      <c r="A7" s="8" t="s">
        <v>37</v>
      </c>
      <c r="B7" s="57" t="s">
        <v>6</v>
      </c>
      <c r="C7" s="57" t="s">
        <v>29</v>
      </c>
    </row>
    <row r="8" spans="1:3" ht="13.8" x14ac:dyDescent="0.3">
      <c r="A8" s="8" t="s">
        <v>38</v>
      </c>
      <c r="B8" s="57" t="s">
        <v>5</v>
      </c>
      <c r="C8" s="57" t="s">
        <v>30</v>
      </c>
    </row>
    <row r="9" spans="1:3" ht="13.8" x14ac:dyDescent="0.3">
      <c r="A9" s="8" t="s">
        <v>39</v>
      </c>
      <c r="B9" s="57" t="s">
        <v>6</v>
      </c>
      <c r="C9" s="57" t="s">
        <v>31</v>
      </c>
    </row>
    <row r="10" spans="1:3" ht="13.8" x14ac:dyDescent="0.3">
      <c r="A10" s="8" t="s">
        <v>40</v>
      </c>
      <c r="B10" s="57" t="s">
        <v>5</v>
      </c>
      <c r="C10" s="57" t="s">
        <v>32</v>
      </c>
    </row>
    <row r="11" spans="1:3" ht="13.8" x14ac:dyDescent="0.3">
      <c r="A11" s="8" t="s">
        <v>41</v>
      </c>
      <c r="B11" s="57" t="s">
        <v>5</v>
      </c>
      <c r="C11" s="57" t="s">
        <v>26</v>
      </c>
    </row>
    <row r="12" spans="1:3" ht="13.8" x14ac:dyDescent="0.3">
      <c r="A12" s="8" t="s">
        <v>42</v>
      </c>
      <c r="B12" s="57" t="s">
        <v>6</v>
      </c>
      <c r="C12" s="57" t="s">
        <v>27</v>
      </c>
    </row>
    <row r="13" spans="1:3" ht="13.8" x14ac:dyDescent="0.3">
      <c r="A13" s="8" t="s">
        <v>43</v>
      </c>
      <c r="B13" s="57" t="s">
        <v>8</v>
      </c>
      <c r="C13" s="57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D23"/>
  <sheetViews>
    <sheetView showGridLines="0" tabSelected="1" zoomScale="115" zoomScaleNormal="115" workbookViewId="0">
      <selection activeCell="A19" sqref="A19:B22"/>
    </sheetView>
  </sheetViews>
  <sheetFormatPr defaultColWidth="0" defaultRowHeight="13.2" zeroHeight="1" x14ac:dyDescent="0.25"/>
  <cols>
    <col min="1" max="1" width="27.44140625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8" t="s">
        <v>10</v>
      </c>
      <c r="B1" s="48"/>
      <c r="C1" s="48"/>
      <c r="D1" s="48"/>
      <c r="E1" s="48"/>
    </row>
    <row r="2" spans="1:263" ht="20.399999999999999" x14ac:dyDescent="0.35">
      <c r="A2" s="49" t="s">
        <v>44</v>
      </c>
      <c r="B2" s="49"/>
      <c r="C2" s="49"/>
      <c r="D2" s="49"/>
      <c r="E2" s="49"/>
    </row>
    <row r="3" spans="1:263" x14ac:dyDescent="0.25">
      <c r="A3" s="50" t="s">
        <v>45</v>
      </c>
      <c r="B3" s="50"/>
      <c r="C3" s="50"/>
      <c r="D3" s="50"/>
      <c r="E3" s="50"/>
    </row>
    <row r="4" spans="1:263" x14ac:dyDescent="0.25">
      <c r="A4" s="17" t="s">
        <v>11</v>
      </c>
      <c r="B4" s="36">
        <v>4</v>
      </c>
      <c r="C4" s="14" t="s">
        <v>4</v>
      </c>
      <c r="D4" s="51" t="str">
        <f>VLOOKUP(B6,Customers!A1:C13,3,0)</f>
        <v>Bangalore, India</v>
      </c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2" customHeight="1" x14ac:dyDescent="0.25">
      <c r="A5" s="11" t="s">
        <v>12</v>
      </c>
      <c r="B5" s="13">
        <f ca="1">TODAY()</f>
        <v>44909</v>
      </c>
      <c r="C5" s="15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5">
      <c r="A6" s="11" t="s">
        <v>2</v>
      </c>
      <c r="B6" s="12" t="s">
        <v>39</v>
      </c>
      <c r="C6" s="16"/>
      <c r="D6" s="55"/>
      <c r="E6" s="56"/>
      <c r="H6" t="s">
        <v>46</v>
      </c>
    </row>
    <row r="7" spans="1:263" x14ac:dyDescent="0.25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5">
      <c r="A8" s="2">
        <f>IF(B8="","",COUNTA($B$8:$B8))</f>
        <v>1</v>
      </c>
      <c r="B8" s="3" t="s">
        <v>20</v>
      </c>
      <c r="C8" s="2">
        <v>100</v>
      </c>
      <c r="D8" s="2">
        <f>IFERROR(VLOOKUP(B8,Product!A1:B6,2,0),"")</f>
        <v>200</v>
      </c>
      <c r="E8" s="4">
        <f>IFERROR(C8*D8,"")</f>
        <v>20000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5">
      <c r="A9" s="2">
        <f>IF(B9="","",COUNTA($B$8:$B9))</f>
        <v>2</v>
      </c>
      <c r="B9" s="6" t="s">
        <v>19</v>
      </c>
      <c r="C9" s="5">
        <v>75</v>
      </c>
      <c r="D9" s="2">
        <f>IFERROR(VLOOKUP(B9,Product!A2:B7,2,0),"")</f>
        <v>150</v>
      </c>
      <c r="E9" s="4">
        <f t="shared" ref="E9:E15" si="0">IFERROR(C9*D9,"")</f>
        <v>11250</v>
      </c>
      <c r="G9" s="27">
        <v>2</v>
      </c>
      <c r="H9" s="21" t="s">
        <v>53</v>
      </c>
      <c r="Q9" s="22"/>
    </row>
    <row r="10" spans="1:263" ht="13.2" customHeight="1" x14ac:dyDescent="0.25">
      <c r="A10" s="2">
        <f>IF(B10="","",COUNTA($B$8:$B10))</f>
        <v>3</v>
      </c>
      <c r="B10" s="6" t="s">
        <v>21</v>
      </c>
      <c r="C10" s="5">
        <v>55</v>
      </c>
      <c r="D10" s="2">
        <f>IFERROR(VLOOKUP(B10,Product!A3:B8,2,0),"")</f>
        <v>225</v>
      </c>
      <c r="E10" s="4">
        <f t="shared" si="0"/>
        <v>12375</v>
      </c>
      <c r="G10" s="27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2" customHeight="1" x14ac:dyDescent="0.25">
      <c r="A11" s="2">
        <f>IF(B11="","",COUNTA($B$8:$B11))</f>
        <v>4</v>
      </c>
      <c r="B11" s="6" t="s">
        <v>22</v>
      </c>
      <c r="C11" s="5">
        <v>90</v>
      </c>
      <c r="D11" s="2">
        <f>IFERROR(VLOOKUP(B11,Product!A4:B9,2,0),"")</f>
        <v>300</v>
      </c>
      <c r="E11" s="4">
        <f t="shared" si="0"/>
        <v>27000</v>
      </c>
      <c r="G11" s="27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5">
      <c r="A12" s="2" t="str">
        <f>IF(B12="","",COUNTA($B$8:$B12))</f>
        <v/>
      </c>
      <c r="B12" s="6"/>
      <c r="C12" s="5"/>
      <c r="D12" s="2" t="str">
        <f>IFERROR(VLOOKUP(B12,Product!A5:B10,2,0),"")</f>
        <v/>
      </c>
      <c r="E12" s="4" t="str">
        <f t="shared" si="0"/>
        <v/>
      </c>
      <c r="G12" s="27">
        <v>5</v>
      </c>
      <c r="H12" s="21" t="s">
        <v>48</v>
      </c>
      <c r="Q12" s="22"/>
    </row>
    <row r="13" spans="1:263" x14ac:dyDescent="0.25">
      <c r="A13" s="2" t="str">
        <f>IF(B13="","",COUNTA($B$8:$B13))</f>
        <v/>
      </c>
      <c r="B13" s="6"/>
      <c r="C13" s="5"/>
      <c r="D13" s="2" t="str">
        <f>IFERROR(VLOOKUP(B13,Product!A6:B11,2,0),"")</f>
        <v/>
      </c>
      <c r="E13" s="4" t="str">
        <f t="shared" si="0"/>
        <v/>
      </c>
      <c r="G13" s="27">
        <v>6</v>
      </c>
      <c r="H13" s="21" t="s">
        <v>49</v>
      </c>
      <c r="Q13" s="22"/>
    </row>
    <row r="14" spans="1:263" x14ac:dyDescent="0.25">
      <c r="A14" s="2" t="str">
        <f>IF(B14="","",COUNTA($B$8:$B14))</f>
        <v/>
      </c>
      <c r="B14" s="6"/>
      <c r="C14" s="5"/>
      <c r="D14" s="2" t="str">
        <f>IFERROR(VLOOKUP(B14,Product!A7:B12,2,0),"")</f>
        <v/>
      </c>
      <c r="E14" s="4" t="str">
        <f t="shared" si="0"/>
        <v/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5">
      <c r="A15" s="2" t="str">
        <f>IF(B15="","",COUNTA($B$8:$B15))</f>
        <v/>
      </c>
      <c r="B15" s="6"/>
      <c r="C15" s="5"/>
      <c r="D15" s="2" t="str">
        <f>IFERROR(VLOOKUP(B15,Product!A8:B13,2,0),"")</f>
        <v/>
      </c>
      <c r="E15" s="4" t="str">
        <f t="shared" si="0"/>
        <v/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5">
      <c r="A16" s="2" t="str">
        <f>IF(B16="","",COUNTA($B$8:$B16))</f>
        <v/>
      </c>
      <c r="B16" s="6"/>
      <c r="C16" s="5"/>
      <c r="D16" s="2" t="str">
        <f>IFERROR(VLOOKUP(B16,Product!A9:B14,2,0),"")</f>
        <v/>
      </c>
      <c r="E16" s="4" t="str">
        <f t="shared" ref="E16:E18" si="1">IFERROR($D16*$C16,"")</f>
        <v/>
      </c>
    </row>
    <row r="17" spans="1:17" x14ac:dyDescent="0.25">
      <c r="A17" s="2" t="str">
        <f>IF(B17="","",COUNTA($B$8:$B17))</f>
        <v/>
      </c>
      <c r="B17" s="6"/>
      <c r="C17" s="5"/>
      <c r="D17" s="2" t="str">
        <f>IFERROR(VLOOKUP(B17,Product!A10:B15,2,0),"")</f>
        <v/>
      </c>
      <c r="E17" s="4" t="str">
        <f t="shared" si="1"/>
        <v/>
      </c>
    </row>
    <row r="18" spans="1:17" x14ac:dyDescent="0.25">
      <c r="A18" s="2" t="str">
        <f>IF(B18="","",COUNTA($B$8:$B18))</f>
        <v/>
      </c>
      <c r="B18" s="6"/>
      <c r="C18" s="7"/>
      <c r="D18" s="2" t="str">
        <f>IFERROR(VLOOKUP(B18,Product!A11:B16,2,0),"")</f>
        <v/>
      </c>
      <c r="E18" s="4" t="str">
        <f t="shared" si="1"/>
        <v/>
      </c>
    </row>
    <row r="19" spans="1:17" x14ac:dyDescent="0.25">
      <c r="A19" s="1"/>
      <c r="B19" s="1"/>
      <c r="C19" s="37" t="s">
        <v>15</v>
      </c>
      <c r="D19" s="37"/>
      <c r="E19" s="4">
        <f>SUM(E8:E18)</f>
        <v>70625</v>
      </c>
    </row>
    <row r="20" spans="1:17" x14ac:dyDescent="0.25">
      <c r="A20" s="1"/>
      <c r="B20" s="1"/>
      <c r="C20" s="37" t="s">
        <v>55</v>
      </c>
      <c r="D20" s="37"/>
      <c r="E20" s="4">
        <f>E19*0.05</f>
        <v>3531.25</v>
      </c>
    </row>
    <row r="21" spans="1:17" x14ac:dyDescent="0.25">
      <c r="A21" s="1"/>
      <c r="B21" s="1"/>
      <c r="C21" s="37" t="s">
        <v>16</v>
      </c>
      <c r="D21" s="37"/>
      <c r="E21" s="4">
        <f>IF(E19&gt;=2500,2%,0)*E19</f>
        <v>1412.5</v>
      </c>
    </row>
    <row r="22" spans="1:17" x14ac:dyDescent="0.25">
      <c r="A22" s="1"/>
      <c r="B22" s="1"/>
      <c r="C22" s="38" t="s">
        <v>17</v>
      </c>
      <c r="D22" s="38"/>
      <c r="E22" s="10">
        <f>E19+E20-E21</f>
        <v>72743.75</v>
      </c>
    </row>
    <row r="23" spans="1:17" s="31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Customers!$A$2:$A$13</xm:f>
          </x14:formula1>
          <xm:sqref>B6</xm:sqref>
        </x14:dataValidation>
        <x14:dataValidation type="list" allowBlank="1" showInputMessage="1" showErrorMessage="1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KUNAL</cp:lastModifiedBy>
  <dcterms:created xsi:type="dcterms:W3CDTF">2022-07-25T10:35:04Z</dcterms:created>
  <dcterms:modified xsi:type="dcterms:W3CDTF">2022-12-14T17:52:25Z</dcterms:modified>
</cp:coreProperties>
</file>