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sus\OneDrive\Documents\"/>
    </mc:Choice>
  </mc:AlternateContent>
  <xr:revisionPtr revIDLastSave="0" documentId="13_ncr:1_{65A34BF9-DA6E-4801-BDEF-A692D718452C}" xr6:coauthVersionLast="36" xr6:coauthVersionMax="36" xr10:uidLastSave="{00000000-0000-0000-0000-000000000000}"/>
  <bookViews>
    <workbookView xWindow="0" yWindow="0" windowWidth="23040" windowHeight="9060" activeTab="3" xr2:uid="{26D4546B-D2A1-4444-8EAF-A6228F96F0C1}"/>
  </bookViews>
  <sheets>
    <sheet name="Sheet2" sheetId="6" r:id="rId1"/>
    <sheet name="Data" sheetId="2" r:id="rId2"/>
    <sheet name="Assets" sheetId="4" r:id="rId3"/>
    <sheet name="Call Center Report" sheetId="5"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28" r:id="rId10"/>
    <pivotCache cacheId="31" r:id="rId11"/>
    <pivotCache cacheId="34" r:id="rId12"/>
    <pivotCache cacheId="37" r:id="rId13"/>
    <pivotCache cacheId="40"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J109" i="6" l="1"/>
  <c r="J112" i="6" s="1"/>
  <c r="J117" i="6" s="1"/>
  <c r="L32" i="5" s="1"/>
  <c r="J108" i="6"/>
  <c r="J111" i="6" s="1"/>
  <c r="J116" i="6" s="1"/>
  <c r="L31" i="5" s="1"/>
  <c r="P18" i="5"/>
  <c r="Q18" i="5"/>
  <c r="R18" i="5"/>
  <c r="S18" i="5"/>
  <c r="O19" i="5"/>
  <c r="O20" i="5"/>
  <c r="O21" i="5"/>
  <c r="O22" i="5"/>
  <c r="O23" i="5"/>
  <c r="O24" i="5"/>
  <c r="O25" i="5"/>
  <c r="O26" i="5"/>
  <c r="O27" i="5"/>
  <c r="O28" i="5"/>
  <c r="O29" i="5"/>
  <c r="O30" i="5"/>
  <c r="O31" i="5"/>
  <c r="O32" i="5"/>
  <c r="O33" i="5"/>
  <c r="O34" i="5"/>
  <c r="O35" i="5"/>
  <c r="O36" i="5"/>
  <c r="O18" i="5"/>
  <c r="T34" i="5"/>
  <c r="S34" i="5"/>
  <c r="R34" i="5"/>
  <c r="Q34" i="5"/>
  <c r="P34" i="5"/>
  <c r="N34" i="5"/>
  <c r="T24" i="5"/>
  <c r="S24" i="5"/>
  <c r="R24" i="5"/>
  <c r="Q24" i="5"/>
  <c r="P24" i="5"/>
  <c r="N24" i="5"/>
  <c r="J107" i="6"/>
  <c r="J115" i="6" l="1"/>
  <c r="L30" i="5" s="1"/>
  <c r="T36" i="5"/>
  <c r="S36" i="5"/>
  <c r="R36" i="5"/>
  <c r="Q36" i="5"/>
  <c r="P36" i="5"/>
  <c r="N36" i="5"/>
  <c r="T35" i="5"/>
  <c r="S35" i="5"/>
  <c r="R35" i="5"/>
  <c r="Q35" i="5"/>
  <c r="P35" i="5"/>
  <c r="N35" i="5"/>
  <c r="T33" i="5"/>
  <c r="S33" i="5"/>
  <c r="R33" i="5"/>
  <c r="Q33" i="5"/>
  <c r="P33" i="5"/>
  <c r="N33" i="5"/>
  <c r="T32" i="5"/>
  <c r="S32" i="5"/>
  <c r="R32" i="5"/>
  <c r="Q32" i="5"/>
  <c r="P32" i="5"/>
  <c r="N32" i="5"/>
  <c r="T31" i="5"/>
  <c r="S31" i="5"/>
  <c r="R31" i="5"/>
  <c r="Q31" i="5"/>
  <c r="P31" i="5"/>
  <c r="N31" i="5"/>
  <c r="T30" i="5"/>
  <c r="S30" i="5"/>
  <c r="R30" i="5"/>
  <c r="Q30" i="5"/>
  <c r="P30" i="5"/>
  <c r="N30" i="5"/>
  <c r="T29" i="5"/>
  <c r="S29" i="5"/>
  <c r="R29" i="5"/>
  <c r="Q29" i="5"/>
  <c r="P29" i="5"/>
  <c r="N29" i="5"/>
  <c r="T28" i="5"/>
  <c r="S28" i="5"/>
  <c r="R28" i="5"/>
  <c r="Q28" i="5"/>
  <c r="P28" i="5"/>
  <c r="N28" i="5"/>
  <c r="T27" i="5"/>
  <c r="S27" i="5"/>
  <c r="R27" i="5"/>
  <c r="Q27" i="5"/>
  <c r="P27" i="5"/>
  <c r="N27" i="5"/>
  <c r="T26" i="5"/>
  <c r="S26" i="5"/>
  <c r="R26" i="5"/>
  <c r="Q26" i="5"/>
  <c r="P26" i="5"/>
  <c r="N26" i="5"/>
  <c r="T25" i="5"/>
  <c r="S25" i="5"/>
  <c r="R25" i="5"/>
  <c r="Q25" i="5"/>
  <c r="P25" i="5"/>
  <c r="N25" i="5"/>
  <c r="T23" i="5"/>
  <c r="S23" i="5"/>
  <c r="R23" i="5"/>
  <c r="Q23" i="5"/>
  <c r="P23" i="5"/>
  <c r="N23" i="5"/>
  <c r="T22" i="5"/>
  <c r="S22" i="5"/>
  <c r="R22" i="5"/>
  <c r="Q22" i="5"/>
  <c r="P22" i="5"/>
  <c r="N22" i="5"/>
  <c r="T21" i="5"/>
  <c r="S21" i="5"/>
  <c r="R21" i="5"/>
  <c r="Q21" i="5"/>
  <c r="P21" i="5"/>
  <c r="N21" i="5"/>
  <c r="T20" i="5"/>
  <c r="S20" i="5"/>
  <c r="R20" i="5"/>
  <c r="Q20" i="5"/>
  <c r="P20" i="5"/>
  <c r="N20" i="5"/>
  <c r="T19" i="5"/>
  <c r="S19" i="5"/>
  <c r="R19" i="5"/>
  <c r="Q19" i="5"/>
  <c r="P19" i="5"/>
  <c r="I75" i="6"/>
  <c r="F77" i="6"/>
  <c r="G77" i="6"/>
  <c r="F78" i="6"/>
  <c r="G78" i="6"/>
  <c r="F79" i="6"/>
  <c r="G79" i="6"/>
  <c r="F80" i="6"/>
  <c r="G80" i="6"/>
  <c r="F81" i="6"/>
  <c r="G81" i="6"/>
  <c r="E78" i="6"/>
  <c r="E79" i="6"/>
  <c r="E80" i="6"/>
  <c r="E81" i="6"/>
  <c r="E77" i="6"/>
  <c r="I79" i="6" l="1"/>
  <c r="I77" i="6"/>
  <c r="H78" i="6"/>
  <c r="H81" i="6"/>
  <c r="H80" i="6"/>
  <c r="H77" i="6"/>
  <c r="I81" i="6"/>
  <c r="I80" i="6"/>
  <c r="H79" i="6"/>
  <c r="I78"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c r="K77" i="2" a="1"/>
  <c r="K77" i="2"/>
  <c r="K78" i="2" a="1"/>
  <c r="K78" i="2" s="1"/>
  <c r="K79" i="2" a="1"/>
  <c r="K79" i="2" s="1"/>
  <c r="K80" i="2" a="1"/>
  <c r="K80" i="2" s="1"/>
  <c r="K81" i="2" a="1"/>
  <c r="K81" i="2" s="1"/>
  <c r="K82" i="2" a="1"/>
  <c r="K82" i="2" s="1"/>
  <c r="K83" i="2" a="1"/>
  <c r="K83" i="2" s="1"/>
  <c r="K84" i="2" a="1"/>
  <c r="K84" i="2" s="1"/>
  <c r="K85" i="2" a="1"/>
  <c r="K85" i="2"/>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c r="K125" i="2" a="1"/>
  <c r="K125" i="2" s="1"/>
  <c r="K126" i="2" a="1"/>
  <c r="K126" i="2" s="1"/>
  <c r="K127" i="2" a="1"/>
  <c r="K127" i="2" s="1"/>
  <c r="K128" i="2" a="1"/>
  <c r="K128" i="2" s="1"/>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s="1"/>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s="1"/>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s="1"/>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s="1"/>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s="1"/>
  <c r="K799" i="2" a="1"/>
  <c r="K799" i="2" s="1"/>
  <c r="K800" i="2" a="1"/>
  <c r="K800" i="2" s="1"/>
  <c r="K801" i="2" a="1"/>
  <c r="K801" i="2" s="1"/>
  <c r="K802" i="2" a="1"/>
  <c r="K802" i="2"/>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50E3A4-111F-4F6A-8270-0DA6D3701F0E}"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68B959F-B3A7-416F-BEDA-97A4F52A5BB6}" name="WorksheetConnection_07.sample-data-excel-portfolio-project.xlsx!calls" type="102" refreshedVersion="6"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AAEB6049-4177-42F8-B8D4-2FD8255271B4}" name="WorksheetConnection_07.sample-data-excel-portfolio-project.xlsx!customers" type="102" refreshedVersion="6"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sharedStrings.xml><?xml version="1.0" encoding="utf-8"?>
<sst xmlns="http://schemas.openxmlformats.org/spreadsheetml/2006/main" count="3172" uniqueCount="1087">
  <si>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</si>
  <si>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</si>
  <si>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</si>
  <si>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</si>
  <si>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</si>
  <si>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</si>
  <si>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</si>
  <si>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</si>
  <si>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</si>
  <si>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</si>
  <si>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</si>
  <si>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</si>
  <si>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</si>
  <si>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</si>
  <si>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</si>
  <si>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</si>
  <si>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</si>
  <si>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</si>
  <si>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</si>
  <si>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</si>
  <si>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</si>
  <si>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</si>
  <si>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</si>
  <si>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</si>
  <si>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</si>
  <si>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</si>
  <si>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</si>
  <si>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</si>
  <si>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</si>
  <si>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</si>
  <si>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</si>
  <si>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</si>
  <si>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</si>
  <si>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</si>
  <si>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</si>
  <si>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</si>
  <si>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</si>
  <si>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</si>
  <si>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</si>
  <si>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</si>
  <si>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</si>
  <si>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</si>
  <si>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</si>
  <si>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</si>
  <si>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</si>
  <si>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</si>
  <si>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</si>
  <si>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</si>
  <si>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</si>
  <si>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</si>
  <si>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</si>
  <si>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</si>
  <si>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</si>
  <si>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</si>
  <si>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</si>
  <si>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</si>
  <si>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</si>
  <si>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</si>
  <si>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</si>
  <si>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</si>
  <si>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</si>
  <si>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</si>
  <si>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</si>
  <si>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</si>
  <si>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</si>
  <si>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</si>
  <si>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</si>
  <si>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</si>
  <si>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</si>
  <si>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</si>
  <si>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</si>
  <si>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</si>
  <si>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</si>
  <si>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</si>
  <si>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</si>
  <si>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</si>
  <si>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</si>
  <si>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</si>
  <si>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</si>
  <si>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</si>
  <si>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</si>
  <si>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</si>
  <si>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</si>
  <si>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</si>
  <si>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</si>
  <si>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</si>
  <si>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</si>
  <si>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</si>
  <si>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</si>
  <si>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</si>
  <si>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</si>
  <si>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</si>
  <si>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</si>
  <si>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</si>
  <si>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</si>
  <si>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</si>
  <si>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</si>
  <si>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</si>
  <si>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</si>
  <si>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</si>
  <si>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</si>
  <si>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</si>
  <si>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</si>
  <si>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</si>
  <si>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</si>
  <si>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</si>
  <si>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</si>
  <si>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</si>
  <si>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</si>
  <si>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</si>
  <si>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</si>
  <si>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</si>
  <si>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</si>
  <si>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</si>
  <si>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</si>
  <si>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</si>
  <si>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</si>
  <si>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</si>
  <si>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</si>
  <si>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</si>
  <si>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</si>
  <si>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</si>
  <si>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</si>
  <si>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</si>
  <si>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</si>
  <si>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</si>
  <si>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</si>
  <si>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</si>
  <si>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</si>
  <si>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</si>
  <si>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</si>
  <si>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</si>
  <si>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</si>
  <si>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</si>
  <si>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</si>
  <si>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</si>
  <si>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</si>
  <si>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</si>
  <si>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</si>
  <si>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</si>
  <si>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</si>
  <si>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</si>
  <si>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</si>
  <si>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</si>
  <si>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</si>
  <si>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</si>
  <si>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</si>
  <si>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</si>
  <si>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</si>
  <si>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</si>
  <si>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</si>
  <si>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</si>
  <si>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</si>
  <si>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</si>
  <si>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</si>
  <si>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</si>
  <si>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</si>
  <si>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</si>
  <si>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</si>
  <si>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</si>
  <si>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</si>
  <si>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</si>
  <si>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</si>
  <si>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</si>
  <si>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</si>
  <si>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</si>
  <si>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</si>
  <si>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</si>
  <si>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</si>
  <si>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</si>
  <si>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</si>
  <si>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</si>
  <si>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</si>
  <si>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</si>
  <si>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</si>
  <si>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</si>
  <si>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</si>
  <si>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</si>
  <si>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</si>
  <si>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</si>
  <si>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</si>
  <si>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</si>
  <si>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</si>
  <si>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</si>
  <si>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</si>
  <si>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</si>
  <si>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</si>
  <si>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</si>
  <si>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</si>
  <si>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</si>
  <si>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</si>
  <si>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</si>
  <si>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</si>
  <si>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</si>
  <si>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</si>
  <si>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</si>
  <si>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</si>
  <si>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</si>
  <si>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</si>
  <si>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</si>
  <si>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</si>
  <si>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</si>
  <si>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</si>
  <si>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</si>
  <si>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</si>
  <si>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</si>
  <si>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</si>
  <si>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</si>
  <si>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</si>
  <si>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</si>
  <si>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</si>
  <si>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</si>
  <si>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</si>
  <si>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</si>
  <si>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</si>
  <si>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</si>
  <si>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</si>
  <si>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</si>
  <si>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</si>
  <si>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</si>
  <si>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</si>
  <si>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</si>
  <si>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</si>
  <si>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</si>
  <si>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</si>
  <si>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</si>
  <si>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</si>
  <si>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</si>
  <si>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</si>
  <si>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</si>
  <si>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</si>
  <si>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</si>
  <si>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</si>
  <si>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</si>
  <si>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</si>
  <si>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</si>
  <si>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</si>
  <si>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</si>
  <si>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</si>
  <si>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</si>
  <si>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</si>
  <si>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</si>
  <si>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</si>
  <si>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</si>
  <si>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</si>
  <si>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</si>
  <si>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</si>
  <si>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</si>
  <si>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</si>
  <si>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</si>
  <si>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</si>
  <si>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</si>
  <si>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</si>
  <si>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</si>
  <si>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</si>
  <si>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</si>
  <si>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</si>
  <si>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</si>
  <si>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</si>
  <si>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</si>
  <si>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</si>
  <si>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</si>
  <si>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</si>
  <si>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</si>
  <si>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</si>
  <si>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</si>
  <si>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</si>
  <si>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</si>
  <si>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</si>
  <si>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</si>
  <si>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</si>
  <si>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</si>
  <si>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</si>
  <si>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</si>
  <si>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</si>
  <si>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</si>
  <si>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</si>
  <si>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</si>
  <si>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</si>
  <si>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</si>
  <si>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</si>
  <si>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</si>
  <si>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</si>
  <si>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</si>
  <si>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</si>
  <si>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</si>
  <si>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</si>
  <si>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</si>
  <si>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</si>
  <si>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</si>
  <si>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</si>
  <si>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</si>
  <si>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</si>
  <si>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</si>
  <si>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</si>
  <si>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</si>
  <si>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</si>
  <si>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</si>
  <si>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</si>
  <si>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</si>
  <si>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</si>
  <si>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</si>
  <si>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</si>
  <si>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</si>
  <si>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</si>
  <si>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</si>
  <si>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</si>
  <si>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</si>
  <si>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</si>
  <si>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</si>
  <si>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</si>
  <si>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</si>
  <si>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</si>
  <si>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</si>
  <si>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</si>
  <si>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</si>
  <si>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</si>
  <si>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</si>
  <si>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</si>
  <si>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</si>
  <si>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</si>
  <si>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</si>
  <si>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</si>
  <si>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</si>
  <si>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</si>
  <si>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</si>
  <si>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</si>
  <si>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</si>
  <si>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</si>
  <si>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</si>
  <si>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</si>
  <si>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</si>
  <si>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</si>
  <si>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</si>
  <si>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</si>
  <si>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</si>
  <si>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</si>
  <si>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</si>
  <si>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</si>
  <si>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</si>
  <si>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</si>
  <si>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</si>
  <si>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</si>
  <si>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</si>
  <si>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</si>
  <si>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</si>
  <si>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</si>
  <si>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</si>
  <si>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</si>
  <si>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</si>
  <si>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</si>
  <si>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</si>
  <si>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</si>
  <si>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</si>
  <si>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</si>
  <si>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</si>
  <si>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</si>
  <si>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</si>
  <si>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</si>
  <si>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</si>
  <si>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</si>
  <si>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</si>
  <si>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</si>
  <si>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</si>
  <si>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</si>
  <si>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</si>
  <si>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</si>
  <si>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</si>
  <si>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</si>
  <si>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</si>
  <si>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</si>
  <si>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</si>
  <si>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</si>
  <si>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</si>
  <si>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</si>
  <si>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</si>
  <si>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</si>
  <si>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</si>
  <si>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</si>
  <si>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</si>
  <si>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</si>
  <si>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</si>
  <si>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</si>
  <si>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</si>
  <si>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</si>
  <si>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</si>
  <si>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</si>
  <si>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</si>
  <si>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</si>
  <si>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</si>
  <si>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</si>
  <si>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</si>
  <si>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</si>
  <si>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</si>
  <si>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</si>
  <si>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</si>
  <si>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</si>
  <si>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</si>
  <si>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</si>
  <si>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</si>
  <si>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</si>
  <si>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</si>
  <si>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</si>
  <si>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</si>
  <si>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</si>
  <si>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</si>
  <si>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</si>
  <si>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</si>
  <si>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</si>
  <si>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</si>
  <si>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</si>
  <si>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</si>
  <si>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</si>
  <si>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</si>
  <si>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</si>
  <si>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</si>
  <si>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</si>
  <si>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</si>
  <si>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</si>
  <si>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</si>
  <si>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</si>
  <si>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</si>
  <si>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</si>
  <si>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</si>
  <si>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</si>
  <si>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</si>
  <si>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</si>
  <si>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</si>
  <si>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</si>
  <si>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</si>
  <si>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</si>
  <si>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</si>
  <si>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</si>
  <si>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</si>
  <si>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</si>
  <si>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</si>
  <si>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</si>
  <si>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</si>
  <si>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</si>
  <si>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</si>
  <si>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</si>
  <si>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</si>
  <si>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</si>
  <si>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</si>
  <si>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</si>
  <si>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</si>
  <si>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</si>
  <si>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</si>
  <si>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</si>
  <si>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</si>
  <si>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</si>
  <si>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</si>
  <si>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</si>
  <si>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</si>
  <si>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</si>
  <si>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</si>
  <si>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</si>
  <si>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</si>
  <si>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</si>
  <si>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</si>
  <si>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</si>
  <si>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</si>
  <si>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</si>
  <si>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</si>
  <si>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</si>
  <si>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</si>
  <si>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</si>
  <si>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</si>
  <si>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</si>
  <si>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</si>
  <si>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</si>
  <si>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</si>
  <si>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</si>
  <si>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</si>
  <si>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</si>
  <si>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</si>
  <si>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</si>
  <si>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</si>
  <si>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</si>
  <si>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</si>
  <si>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</si>
  <si>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</si>
  <si>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</si>
  <si>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</si>
  <si>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</si>
  <si>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</si>
  <si>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</si>
  <si>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</si>
  <si>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</si>
  <si>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</si>
  <si>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</si>
  <si>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</si>
  <si>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</si>
  <si>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</si>
  <si>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</si>
  <si>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</si>
  <si>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</si>
  <si>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</si>
  <si>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</si>
  <si>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</si>
  <si>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</si>
  <si>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</si>
  <si>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</si>
  <si>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</si>
  <si>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</si>
  <si>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</si>
  <si>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</si>
  <si>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</si>
  <si>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</si>
  <si>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</si>
  <si>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</si>
  <si>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</si>
  <si>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</si>
  <si>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</si>
  <si>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</si>
  <si>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</si>
  <si>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</si>
  <si>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</si>
  <si>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</si>
  <si>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</si>
  <si>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</si>
  <si>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</si>
  <si>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</si>
  <si>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</si>
  <si>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</si>
  <si>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</si>
  <si>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</si>
  <si>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</si>
  <si>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</si>
  <si>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</si>
  <si>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</si>
  <si>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</si>
  <si>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</si>
  <si>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</si>
  <si>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</si>
  <si>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</si>
  <si>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</si>
  <si>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</si>
  <si>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</si>
  <si>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</si>
  <si>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</si>
  <si>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</si>
  <si>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</si>
  <si>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</si>
  <si>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</si>
  <si>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</si>
  <si>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</si>
  <si>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</si>
  <si>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</si>
  <si>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</si>
  <si>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</si>
  <si>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</si>
  <si>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</si>
  <si>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</si>
  <si>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</si>
  <si>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</si>
  <si>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</si>
  <si>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</si>
  <si>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</si>
  <si>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</si>
  <si>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</si>
  <si>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</si>
  <si>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</si>
  <si>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</si>
  <si>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</si>
  <si>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</si>
  <si>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</si>
  <si>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</si>
  <si>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</si>
  <si>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</si>
  <si>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</si>
  <si>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</si>
  <si>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</si>
  <si>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</si>
  <si>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</si>
  <si>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</si>
  <si>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</si>
  <si>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</si>
  <si>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</si>
  <si>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</si>
  <si>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</si>
  <si>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</si>
  <si>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</si>
  <si>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</si>
  <si>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</si>
  <si>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</si>
  <si>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</si>
  <si>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</si>
  <si>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</si>
  <si>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</si>
  <si>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</si>
  <si>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</si>
  <si>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</si>
  <si>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</si>
  <si>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</si>
  <si>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</si>
  <si>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</si>
  <si>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</si>
  <si>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</si>
  <si>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</si>
  <si>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</si>
  <si>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</si>
  <si>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</si>
  <si>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</si>
  <si>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</si>
  <si>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</si>
  <si>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</si>
  <si>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</si>
  <si>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</si>
  <si>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</si>
  <si>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</si>
  <si>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</si>
  <si>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</si>
  <si>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</si>
  <si>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</si>
  <si>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</si>
  <si>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</si>
  <si>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</si>
  <si>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</si>
  <si>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</si>
  <si>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</si>
  <si>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</si>
  <si>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</si>
  <si>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</si>
  <si>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</si>
  <si>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</si>
  <si>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</si>
  <si>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</si>
  <si>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</si>
  <si>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</si>
  <si>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</si>
  <si>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</si>
  <si>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</si>
  <si>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</si>
  <si>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</si>
  <si>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</si>
  <si>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</si>
  <si>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</si>
  <si>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</si>
  <si>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</si>
  <si>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</si>
  <si>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</si>
  <si>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</si>
  <si>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</si>
  <si>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</si>
  <si>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</si>
  <si>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</si>
  <si>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</si>
  <si>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</si>
  <si>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</si>
  <si>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</si>
  <si>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</si>
  <si>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</si>
  <si>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</si>
  <si>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</si>
  <si>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</si>
  <si>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</si>
  <si>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</si>
  <si>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</si>
  <si>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</si>
  <si>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</si>
  <si>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</si>
  <si>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</si>
  <si>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</si>
  <si>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</si>
  <si>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</si>
  <si>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</si>
  <si>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</si>
  <si>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</si>
  <si>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</si>
  <si>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</si>
  <si>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</si>
  <si>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</si>
  <si>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</si>
  <si>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</si>
  <si>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</si>
  <si>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</si>
  <si>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</si>
  <si>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</si>
  <si>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</si>
  <si>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</si>
  <si>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</si>
  <si>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</si>
  <si>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</si>
  <si>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</si>
  <si>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</si>
  <si>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</si>
  <si>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</si>
  <si>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</si>
  <si>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</si>
  <si>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</si>
  <si>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</si>
  <si>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</si>
  <si>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</si>
  <si>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</si>
  <si>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</si>
  <si>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</si>
  <si>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</si>
  <si>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</si>
  <si>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</si>
  <si>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</si>
  <si>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</si>
  <si>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</si>
  <si>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</si>
  <si>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</si>
  <si>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</si>
  <si>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</si>
  <si>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</si>
  <si>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</si>
  <si>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</si>
  <si>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</si>
  <si>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</si>
  <si>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</si>
  <si>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</si>
  <si>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</si>
  <si>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</si>
  <si>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</si>
  <si>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</si>
  <si>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</si>
  <si>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</si>
  <si>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</si>
  <si>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</si>
  <si>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</si>
  <si>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</si>
  <si>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</si>
  <si>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</si>
  <si>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</si>
  <si>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</si>
  <si>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</si>
  <si>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</si>
  <si>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</si>
  <si>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</si>
  <si>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</si>
  <si>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</si>
  <si>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</si>
  <si>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</si>
  <si>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</si>
  <si>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</si>
  <si>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</si>
  <si>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</si>
  <si>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</si>
  <si>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</si>
  <si>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</si>
  <si>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</si>
  <si>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</si>
  <si>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</si>
  <si>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</si>
  <si>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</si>
  <si>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</si>
  <si>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</si>
  <si>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</si>
  <si>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</si>
  <si>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</si>
  <si>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</si>
  <si>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</si>
  <si>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</si>
  <si>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</si>
  <si>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</si>
  <si>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</si>
  <si>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</si>
  <si>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</si>
  <si>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</si>
  <si>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</si>
  <si>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</si>
  <si>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</si>
  <si>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</si>
  <si>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</si>
  <si>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</si>
  <si>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</si>
  <si>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</si>
  <si>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</si>
  <si>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</si>
  <si>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</si>
  <si>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</si>
  <si>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</si>
  <si>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</si>
  <si>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</si>
  <si>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</si>
  <si>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</si>
  <si>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</si>
  <si>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</si>
  <si>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</si>
  <si>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</si>
  <si>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</si>
  <si>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</si>
  <si>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</si>
  <si>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</si>
  <si>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</si>
  <si>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</si>
  <si>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</si>
  <si>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</si>
  <si>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</si>
  <si>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</si>
  <si>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</si>
  <si>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</si>
  <si>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</si>
  <si>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</si>
  <si>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</si>
  <si>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</si>
  <si>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</si>
  <si>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</si>
  <si>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</si>
  <si>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</si>
  <si>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</si>
  <si>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</si>
  <si>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</si>
  <si>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</si>
  <si>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</si>
  <si>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</si>
  <si>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</si>
  <si>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</si>
  <si>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</si>
  <si>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</si>
  <si>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</si>
  <si>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</si>
  <si>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</si>
  <si>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</si>
  <si>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</si>
  <si>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</si>
  <si>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</si>
  <si>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</si>
  <si>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</si>
  <si>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</si>
  <si>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</si>
  <si>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</si>
  <si>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</si>
  <si>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</si>
  <si>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</si>
  <si>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</si>
  <si>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</si>
  <si>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</si>
  <si>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</si>
  <si>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</si>
  <si>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</si>
  <si>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</si>
  <si>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</si>
  <si>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</si>
  <si>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</si>
  <si>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</si>
  <si>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</si>
  <si>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</si>
  <si>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</si>
  <si>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</si>
  <si>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</si>
  <si>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</si>
  <si>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</si>
  <si>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</si>
  <si>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</si>
  <si>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</si>
  <si>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</si>
  <si>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</si>
  <si>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</si>
  <si>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</si>
  <si>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</si>
  <si>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</si>
  <si>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</si>
  <si>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</si>
  <si>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</si>
  <si>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</si>
  <si>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</si>
  <si>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</si>
  <si>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</si>
  <si>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</si>
  <si>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</si>
  <si>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</si>
  <si>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</si>
  <si>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</si>
  <si>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</si>
  <si>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</si>
  <si>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</si>
  <si>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</si>
  <si>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</si>
  <si>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</si>
  <si>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</si>
  <si>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</si>
  <si>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</si>
  <si>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</si>
  <si>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</si>
  <si>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</si>
  <si>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</si>
  <si>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</si>
  <si>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</si>
  <si>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</si>
  <si>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</si>
  <si>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</si>
  <si>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</si>
  <si>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</si>
  <si>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</si>
  <si>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</si>
  <si>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</si>
  <si>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</si>
  <si>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</si>
  <si>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</si>
  <si>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</si>
  <si>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</si>
  <si>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</si>
  <si>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</si>
  <si>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</si>
  <si>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</si>
  <si>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</si>
  <si>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</si>
  <si>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</si>
  <si>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</si>
  <si>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</si>
  <si>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</si>
  <si>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</si>
  <si>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</si>
  <si>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</si>
  <si>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</si>
  <si>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</si>
  <si>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</si>
  <si>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</si>
  <si>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</si>
  <si>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</si>
  <si>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</si>
  <si>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</si>
  <si>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</si>
  <si>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</si>
  <si>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</si>
  <si>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</si>
  <si>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</si>
  <si>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</si>
  <si>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</si>
  <si>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</si>
  <si>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</si>
  <si>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</si>
  <si>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</si>
  <si>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</si>
  <si>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</si>
  <si>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</si>
  <si>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</si>
  <si>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</si>
  <si>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</si>
  <si>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</si>
  <si>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</si>
  <si>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</si>
  <si>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</si>
  <si>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</si>
  <si>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</si>
  <si>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</si>
  <si>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</si>
  <si>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</si>
  <si>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</si>
  <si>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</si>
  <si>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</si>
  <si>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</si>
  <si>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</si>
  <si>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</si>
  <si>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</si>
  <si>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</si>
  <si>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</si>
  <si>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</si>
  <si>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</si>
  <si>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</si>
  <si>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</si>
  <si>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</si>
  <si>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</si>
  <si>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</si>
  <si>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</si>
  <si>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</si>
  <si>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</si>
  <si>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</si>
  <si>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</si>
  <si>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</si>
  <si>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</si>
  <si>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</si>
  <si>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</si>
  <si>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</si>
  <si>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</si>
  <si>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</si>
  <si>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</si>
  <si>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</si>
  <si>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</si>
  <si>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</si>
  <si>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</si>
  <si>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</si>
  <si>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</si>
  <si>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</si>
  <si>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</si>
  <si>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</si>
  <si>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</si>
  <si>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</si>
  <si>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</si>
  <si>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</si>
  <si>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</si>
  <si>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</si>
  <si>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</si>
  <si>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</si>
  <si>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</si>
  <si>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</si>
  <si>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</si>
  <si>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</si>
  <si>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</si>
  <si>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</si>
  <si>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</si>
  <si>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</si>
  <si>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</si>
  <si>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</si>
  <si>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</si>
  <si>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</si>
  <si>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</si>
  <si>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</si>
  <si>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</si>
  <si>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</si>
  <si>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</si>
  <si>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</si>
  <si>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</si>
  <si>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</si>
  <si>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</si>
  <si>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</si>
  <si>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</si>
  <si>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</si>
  <si>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</si>
  <si>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</si>
  <si>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</si>
  <si>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</si>
  <si>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</si>
  <si>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</si>
  <si>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</si>
  <si>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</si>
  <si>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</si>
  <si>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</si>
  <si>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</si>
  <si>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</si>
  <si>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</si>
  <si>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</si>
  <si>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</si>
  <si>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</si>
  <si>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</si>
  <si>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</si>
  <si>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</si>
  <si>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</si>
  <si>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</si>
  <si>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</si>
  <si>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</si>
  <si>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</si>
  <si>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</si>
  <si>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</si>
  <si>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</si>
  <si>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</si>
  <si>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</si>
  <si>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</si>
  <si>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</si>
  <si>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</si>
  <si>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</si>
  <si>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</si>
  <si>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5*Calls</t>
  </si>
  <si>
    <t>Sunday</t>
  </si>
  <si>
    <t>Monday</t>
  </si>
  <si>
    <t>Tuesday</t>
  </si>
  <si>
    <t>Wednesday</t>
  </si>
  <si>
    <t>Thursday</t>
  </si>
  <si>
    <t>Friday</t>
  </si>
  <si>
    <t>Saturday</t>
  </si>
  <si>
    <t>Row Labels</t>
  </si>
  <si>
    <t>Grand Total</t>
  </si>
  <si>
    <t>Jan</t>
  </si>
  <si>
    <t>Feb</t>
  </si>
  <si>
    <t>Mar</t>
  </si>
  <si>
    <t>Apr</t>
  </si>
  <si>
    <t>May</t>
  </si>
  <si>
    <t>Jun</t>
  </si>
  <si>
    <t>Jul</t>
  </si>
  <si>
    <t>Aug</t>
  </si>
  <si>
    <t>Sep</t>
  </si>
  <si>
    <t>Oct</t>
  </si>
  <si>
    <t>Nov</t>
  </si>
  <si>
    <t>Dec</t>
  </si>
  <si>
    <t>Call Count2</t>
  </si>
  <si>
    <t>for graph</t>
  </si>
  <si>
    <t>Rep</t>
  </si>
  <si>
    <t>calls</t>
  </si>
  <si>
    <t>amount</t>
  </si>
  <si>
    <t>sel. Calls</t>
  </si>
  <si>
    <t>sel. Amount</t>
  </si>
  <si>
    <t>selected rep</t>
  </si>
  <si>
    <t>Column Labels</t>
  </si>
  <si>
    <t>CincinnatI</t>
  </si>
  <si>
    <t>TOTAL</t>
  </si>
  <si>
    <t>Rep summary</t>
  </si>
  <si>
    <t>% of calls</t>
  </si>
  <si>
    <t>call rank</t>
  </si>
  <si>
    <t>AMOUNT</t>
  </si>
  <si>
    <t>CALLS</t>
  </si>
  <si>
    <t>AMOUNT RANK</t>
  </si>
  <si>
    <t>Labels</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</si>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</sst>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 &quot;₹&quot;\ * #,##0.00_ ;_ &quot;₹&quot;\ * \-#,##0.00_ ;_ &quot;₹&quot;\ * &quot;-&quot;??_ ;_ @_ "/>
    <numFmt numFmtId="164" formatCode="[$-409]d\-mmm\-yy;@"/>
    <numFmt numFmtId="165" formatCode="_-[$$-409]* #,##0_ ;_-[$$-409]* \-#,##0\ ;_-[$$-409]* &quot;-&quot;??_ ;_-@_ "/>
    <numFmt numFmtId="166" formatCode="0.0"/>
    <numFmt numFmtId="167" formatCode="&quot;₹&quot;\ #,##0;#,##0\ \-&quot;₹&quot;;&quot;₹&quot;\ #,##0"/>
    <numFmt numFmtId="168" formatCode="\$#,###.0,&quot;K&quot;"/>
    <numFmt numFmtId="169" formatCode="[$$-409]#,##0"/>
  </numFmts>
  <fonts count="8">
    <font>
      <sz val="11"/>
      <color theme="1"/>
      <name val="Cambria"/>
      <family val="2"/>
      <scheme val="minor"/>
    </font>
    <font>
      <b/>
      <sz val="11"/>
      <color theme="1"/>
      <name val="Cambria"/>
      <family val="2"/>
      <scheme val="minor"/>
    </font>
    <font>
      <sz val="8"/>
      <name val="Cambria"/>
      <family val="2"/>
      <scheme val="minor"/>
    </font>
    <font>
      <b/>
      <sz val="18"/>
      <color theme="1"/>
      <name val="Aptos ExtraBold"/>
    </font>
    <font>
      <sz val="11"/>
      <color theme="1"/>
      <name val="Cambria"/>
      <family val="2"/>
      <scheme val="minor"/>
    </font>
    <font>
      <sz val="9"/>
      <color theme="1"/>
      <name val="Cambria"/>
      <family val="2"/>
      <scheme val="minor"/>
    </font>
    <font>
      <b/>
      <sz val="11"/>
      <color theme="1"/>
      <name val="Cambria"/>
      <family val="1"/>
      <scheme val="minor"/>
    </font>
    <font>
      <b/>
      <sz val="24"/>
      <color theme="1"/>
      <name val="Cambria"/>
      <family val="1"/>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9" fontId="4" fillId="0" borderId="0" applyFont="0" applyFill="0" applyBorder="0" applyAlignment="0" applyProtection="0"/>
  </cellStyleXfs>
  <cellXfs count="5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applyAlignment="1">
      <alignment vertical="center"/>
    </xf>
    <xf numFmtId="0" fontId="0" fillId="3" borderId="0" xfId="0" applyFill="1"/>
    <xf numFmtId="3" fontId="0" fillId="0" borderId="0" xfId="0" applyNumberFormat="1"/>
    <xf numFmtId="44" fontId="0" fillId="0" borderId="0" xfId="0" applyNumberFormat="1"/>
    <xf numFmtId="165" fontId="0" fillId="0" borderId="0" xfId="0" applyNumberFormat="1"/>
    <xf numFmtId="166"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NumberFormat="1"/>
    <xf numFmtId="0" fontId="0" fillId="0" borderId="0" xfId="0" applyAlignment="1">
      <alignment horizontal="left" indent="1"/>
    </xf>
    <xf numFmtId="0" fontId="0" fillId="5" borderId="0" xfId="0" applyFill="1" applyBorder="1"/>
    <xf numFmtId="169" fontId="5" fillId="5" borderId="0" xfId="0" applyNumberFormat="1" applyFont="1" applyFill="1" applyBorder="1"/>
    <xf numFmtId="0" fontId="0" fillId="5" borderId="19" xfId="0" applyFill="1" applyBorder="1"/>
    <xf numFmtId="0" fontId="0" fillId="5" borderId="23" xfId="0" applyFill="1" applyBorder="1"/>
    <xf numFmtId="0" fontId="0" fillId="5" borderId="22" xfId="0" applyFill="1" applyBorder="1" applyAlignment="1">
      <alignment horizontal="left" indent="1"/>
    </xf>
    <xf numFmtId="169" fontId="5" fillId="5" borderId="23" xfId="0" applyNumberFormat="1" applyFont="1" applyFill="1" applyBorder="1"/>
    <xf numFmtId="0" fontId="0" fillId="5" borderId="24" xfId="0" applyFill="1" applyBorder="1" applyAlignment="1">
      <alignment horizontal="left" indent="1"/>
    </xf>
    <xf numFmtId="169" fontId="5" fillId="5" borderId="25" xfId="0" applyNumberFormat="1" applyFont="1" applyFill="1" applyBorder="1"/>
    <xf numFmtId="169" fontId="5" fillId="5" borderId="26" xfId="0" applyNumberFormat="1" applyFont="1" applyFill="1" applyBorder="1"/>
    <xf numFmtId="0" fontId="6" fillId="5" borderId="20" xfId="0" applyFont="1" applyFill="1" applyBorder="1"/>
    <xf numFmtId="0" fontId="6" fillId="5" borderId="21" xfId="0" applyFont="1" applyFill="1" applyBorder="1"/>
    <xf numFmtId="0" fontId="6" fillId="5" borderId="22" xfId="0" applyFont="1" applyFill="1" applyBorder="1"/>
    <xf numFmtId="9" fontId="0" fillId="0" borderId="0" xfId="1" applyFont="1"/>
    <xf numFmtId="0" fontId="7" fillId="3" borderId="0" xfId="0" applyFont="1" applyFill="1"/>
    <xf numFmtId="0" fontId="0" fillId="3" borderId="0" xfId="0" applyFont="1" applyFill="1" applyAlignment="1"/>
    <xf numFmtId="0" fontId="0" fillId="3" borderId="23" xfId="0" applyFont="1" applyFill="1" applyBorder="1" applyAlignment="1"/>
  </cellXfs>
  <cellStyles count="2">
    <cellStyle name="Normal" xfId="0" builtinId="0"/>
    <cellStyle name="Percent" xfId="1" builtinId="5"/>
  </cellStyles>
  <dxfs count="25">
    <dxf>
      <fill>
        <patternFill>
          <bgColor theme="8" tint="0.59996337778862885"/>
        </patternFill>
      </fill>
      <border>
        <left style="thin">
          <color theme="1" tint="0.499984740745262"/>
        </left>
        <right style="thin">
          <color theme="1" tint="0.499984740745262"/>
        </right>
        <vertical/>
        <horizontal/>
      </border>
    </dxf>
    <dxf>
      <font>
        <color theme="0" tint="-4.9989318521683403E-2"/>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mbria"/>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8"/>
        </patternFill>
      </fill>
    </dxf>
    <dxf>
      <fill>
        <patternFill patternType="solid">
          <bgColor rgb="FFFFFF00"/>
        </patternFill>
      </fill>
    </dxf>
    <dxf>
      <numFmt numFmtId="165" formatCode="_-[$$-409]* #,##0_ ;_-[$$-409]* \-#,##0\ ;_-[$$-409]* &quot;-&quot;??_ ;_-@_ "/>
    </dxf>
    <dxf>
      <numFmt numFmtId="34" formatCode="_ &quot;₹&quot;\ * #,##0.00_ ;_ &quot;₹&quot;\ * \-#,##0.00_ ;_ &quot;₹&quot;\ * &quot;-&quot;??_ ;_ @_ "/>
    </dxf>
    <dxf>
      <numFmt numFmtId="165" formatCode="_-[$$-409]* #,##0_ ;_-[$$-409]* \-#,##0\ ;_-[$$-409]* &quot;-&quot;??_ ;_-@_ "/>
    </dxf>
    <dxf>
      <numFmt numFmtId="34" formatCode="_ &quot;₹&quot;\ * #,##0.00_ ;_ &quot;₹&quot;\ * \-#,##0.00_ ;_ &quot;₹&quot;\ * &quot;-&quot;??_ ;_ @_ "/>
    </dxf>
    <dxf>
      <font>
        <b/>
        <color theme="1"/>
      </font>
      <border>
        <bottom style="thin">
          <color theme="8"/>
        </bottom>
        <vertical/>
        <horizontal/>
      </border>
    </dxf>
    <dxf>
      <font>
        <color theme="1"/>
      </font>
      <border>
        <left style="thin">
          <color theme="0" tint="-4.9989318521683403E-2"/>
        </left>
        <right style="thin">
          <color theme="0" tint="-4.9989318521683403E-2"/>
        </right>
        <top style="thin">
          <color theme="0" tint="-4.9989318521683403E-2"/>
        </top>
        <bottom style="thin">
          <color theme="0" tint="-4.9989318521683403E-2"/>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4"/>
    </tableStyle>
    <tableStyle name="SlicerStyleDark5 2" pivot="0" table="0" count="10" xr9:uid="{3CDE9145-CFEC-4120-B01A-781414C5BD06}">
      <tableStyleElement type="wholeTable" dxfId="23"/>
      <tableStyleElement type="headerRow" dxfId="2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22/10/relationships/richValueRel" Target="richData/richValueRel.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8"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Sheet2!$E$77:$E$81</c:f>
              <c:strCache>
                <c:ptCount val="5"/>
                <c:pt idx="0">
                  <c:v>R01</c:v>
                </c:pt>
                <c:pt idx="1">
                  <c:v>R02</c:v>
                </c:pt>
                <c:pt idx="2">
                  <c:v>R03</c:v>
                </c:pt>
                <c:pt idx="3">
                  <c:v>R04</c:v>
                </c:pt>
                <c:pt idx="4">
                  <c:v>R05</c:v>
                </c:pt>
              </c:strCache>
            </c:strRef>
          </c:cat>
          <c:val>
            <c:numRef>
              <c:f>Sheet2!$G$77:$G$81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D5B-4893-A425-26A5E5D02670}"/>
            </c:ext>
          </c:extLst>
        </c:ser>
        <c:ser>
          <c:idx val="1"/>
          <c:order val="1"/>
          <c:tx>
            <c:strRef>
              <c:f>Sheet2!$I$76</c:f>
              <c:strCache>
                <c:ptCount val="1"/>
                <c:pt idx="0">
                  <c:v>sel. Amount</c:v>
                </c:pt>
              </c:strCache>
            </c:strRef>
          </c:tx>
          <c:spPr>
            <a:gradFill>
              <a:gsLst>
                <a:gs pos="0">
                  <a:schemeClr val="accent6">
                    <a:lumMod val="40000"/>
                    <a:lumOff val="60000"/>
                  </a:schemeClr>
                </a:gs>
                <a:gs pos="100000">
                  <a:schemeClr val="accent6"/>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Sheet2!$I$77:$I$81</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2D5B-4893-A425-26A5E5D02670}"/>
            </c:ext>
          </c:extLst>
        </c:ser>
        <c:dLbls>
          <c:dLblPos val="outEnd"/>
          <c:showLegendKey val="0"/>
          <c:showVal val="1"/>
          <c:showCatName val="0"/>
          <c:showSerName val="0"/>
          <c:showPercent val="0"/>
          <c:showBubbleSize val="0"/>
        </c:dLbls>
        <c:gapWidth val="25"/>
        <c:overlap val="100"/>
        <c:axId val="1320681600"/>
        <c:axId val="1223766864"/>
      </c:barChart>
      <c:catAx>
        <c:axId val="1320681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766864"/>
        <c:crosses val="autoZero"/>
        <c:auto val="1"/>
        <c:lblAlgn val="ctr"/>
        <c:lblOffset val="100"/>
        <c:noMultiLvlLbl val="0"/>
      </c:catAx>
      <c:valAx>
        <c:axId val="1223766864"/>
        <c:scaling>
          <c:orientation val="minMax"/>
        </c:scaling>
        <c:delete val="1"/>
        <c:axPos val="t"/>
        <c:numFmt formatCode="\$#,###.0,&quot;K&quot;" sourceLinked="1"/>
        <c:majorTickMark val="none"/>
        <c:minorTickMark val="none"/>
        <c:tickLblPos val="nextTo"/>
        <c:crossAx val="13206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Sheet2!$E$77:$E$81</c:f>
              <c:strCache>
                <c:ptCount val="5"/>
                <c:pt idx="0">
                  <c:v>R01</c:v>
                </c:pt>
                <c:pt idx="1">
                  <c:v>R02</c:v>
                </c:pt>
                <c:pt idx="2">
                  <c:v>R03</c:v>
                </c:pt>
                <c:pt idx="3">
                  <c:v>R04</c:v>
                </c:pt>
                <c:pt idx="4">
                  <c:v>R05</c:v>
                </c:pt>
              </c:strCache>
            </c:strRef>
          </c:cat>
          <c:val>
            <c:numRef>
              <c:f>Sheet2!$F$77:$F$81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9BC-4E49-9E4C-061B7B6CB94E}"/>
            </c:ext>
          </c:extLst>
        </c:ser>
        <c:ser>
          <c:idx val="2"/>
          <c:order val="2"/>
          <c:tx>
            <c:strRef>
              <c:f>Sheet2!$H$76</c:f>
              <c:strCache>
                <c:ptCount val="1"/>
                <c:pt idx="0">
                  <c:v>sel. Calls</c:v>
                </c:pt>
              </c:strCache>
            </c:strRef>
          </c:tx>
          <c:spPr>
            <a:gradFill flip="none" rotWithShape="1">
              <a:gsLst>
                <a:gs pos="0">
                  <a:schemeClr val="accent6">
                    <a:lumMod val="60000"/>
                    <a:lumOff val="40000"/>
                  </a:schemeClr>
                </a:gs>
                <a:gs pos="100000">
                  <a:schemeClr val="accent5"/>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Sheet2!$H$77:$H$81</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69BC-4E49-9E4C-061B7B6CB94E}"/>
            </c:ext>
          </c:extLst>
        </c:ser>
        <c:dLbls>
          <c:dLblPos val="outEnd"/>
          <c:showLegendKey val="0"/>
          <c:showVal val="1"/>
          <c:showCatName val="0"/>
          <c:showSerName val="0"/>
          <c:showPercent val="0"/>
          <c:showBubbleSize val="0"/>
        </c:dLbls>
        <c:gapWidth val="25"/>
        <c:overlap val="100"/>
        <c:axId val="1320681600"/>
        <c:axId val="1223766864"/>
        <c:extLst>
          <c:ext xmlns:c15="http://schemas.microsoft.com/office/drawing/2012/chart" uri="{02D57815-91ED-43cb-92C2-25804820EDAC}">
            <c15:filteredBarSeries>
              <c15:ser>
                <c:idx val="1"/>
                <c:order val="1"/>
                <c:tx>
                  <c:strRef>
                    <c:extLst>
                      <c:ext uri="{02D57815-91ED-43cb-92C2-25804820EDAC}">
                        <c15:formulaRef>
                          <c15:sqref>Sheet2!$H$76:$H$80</c15:sqref>
                        </c15:formulaRef>
                      </c:ext>
                    </c:extLst>
                    <c:strCache>
                      <c:ptCount val="5"/>
                      <c:pt idx="0">
                        <c:v>sel. Calls</c:v>
                      </c:pt>
                      <c:pt idx="1">
                        <c:v>#N/A</c:v>
                      </c:pt>
                      <c:pt idx="2">
                        <c:v>#N/A</c:v>
                      </c:pt>
                      <c:pt idx="3">
                        <c:v>#N/A</c:v>
                      </c:pt>
                      <c:pt idx="4">
                        <c:v>#N/A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Sheet2!$H$76:$H$78</c15:sqref>
                        </c15:formulaRef>
                      </c:ext>
                    </c:extLst>
                    <c:numCache>
                      <c:formatCode>General</c:formatCode>
                      <c:ptCount val="3"/>
                      <c:pt idx="0">
                        <c:v>0</c:v>
                      </c:pt>
                      <c:pt idx="1">
                        <c:v>#N/A</c:v>
                      </c:pt>
                      <c:pt idx="2">
                        <c:v>#N/A</c:v>
                      </c:pt>
                    </c:numCache>
                  </c:numRef>
                </c:val>
                <c:extLst>
                  <c:ext xmlns:c16="http://schemas.microsoft.com/office/drawing/2014/chart" uri="{C3380CC4-5D6E-409C-BE32-E72D297353CC}">
                    <c16:uniqueId val="{00000002-69BC-4E49-9E4C-061B7B6CB94E}"/>
                  </c:ext>
                </c:extLst>
              </c15:ser>
            </c15:filteredBarSeries>
          </c:ext>
        </c:extLst>
      </c:barChart>
      <c:catAx>
        <c:axId val="132068160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766864"/>
        <c:crosses val="autoZero"/>
        <c:auto val="1"/>
        <c:lblAlgn val="ctr"/>
        <c:lblOffset val="100"/>
        <c:noMultiLvlLbl val="0"/>
      </c:catAx>
      <c:valAx>
        <c:axId val="1223766864"/>
        <c:scaling>
          <c:orientation val="minMax"/>
          <c:min val="0"/>
        </c:scaling>
        <c:delete val="1"/>
        <c:axPos val="t"/>
        <c:numFmt formatCode="General" sourceLinked="1"/>
        <c:majorTickMark val="out"/>
        <c:minorTickMark val="none"/>
        <c:tickLblPos val="nextTo"/>
        <c:crossAx val="13206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analysis project.xlsx]Sheet2!weekday trend</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076918320831657E-2"/>
          <c:y val="6.4314514087042349E-2"/>
          <c:w val="0.90184616335833667"/>
          <c:h val="0.87137097182591527"/>
        </c:manualLayout>
      </c:layout>
      <c:barChart>
        <c:barDir val="bar"/>
        <c:grouping val="clustered"/>
        <c:varyColors val="0"/>
        <c:ser>
          <c:idx val="0"/>
          <c:order val="0"/>
          <c:tx>
            <c:strRef>
              <c:f>Sheet2!$F$63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Sheet2!$E$64:$E$71</c:f>
              <c:strCache>
                <c:ptCount val="7"/>
                <c:pt idx="0">
                  <c:v>Monday</c:v>
                </c:pt>
                <c:pt idx="1">
                  <c:v>Tuesday</c:v>
                </c:pt>
                <c:pt idx="2">
                  <c:v>Wednesday</c:v>
                </c:pt>
                <c:pt idx="3">
                  <c:v>Thursday</c:v>
                </c:pt>
                <c:pt idx="4">
                  <c:v>Friday</c:v>
                </c:pt>
                <c:pt idx="5">
                  <c:v>Saturday</c:v>
                </c:pt>
                <c:pt idx="6">
                  <c:v>Sunday</c:v>
                </c:pt>
              </c:strCache>
            </c:strRef>
          </c:cat>
          <c:val>
            <c:numRef>
              <c:f>Sheet2!$F$64:$F$71</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B609-4F0A-A502-559592D3E922}"/>
            </c:ext>
          </c:extLst>
        </c:ser>
        <c:dLbls>
          <c:dLblPos val="outEnd"/>
          <c:showLegendKey val="0"/>
          <c:showVal val="1"/>
          <c:showCatName val="0"/>
          <c:showSerName val="0"/>
          <c:showPercent val="0"/>
          <c:showBubbleSize val="0"/>
        </c:dLbls>
        <c:gapWidth val="25"/>
        <c:axId val="1224703712"/>
        <c:axId val="1225361136"/>
      </c:barChart>
      <c:catAx>
        <c:axId val="12247037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361136"/>
        <c:crosses val="autoZero"/>
        <c:auto val="1"/>
        <c:lblAlgn val="ctr"/>
        <c:lblOffset val="100"/>
        <c:noMultiLvlLbl val="0"/>
      </c:catAx>
      <c:valAx>
        <c:axId val="1225361136"/>
        <c:scaling>
          <c:orientation val="minMax"/>
        </c:scaling>
        <c:delete val="1"/>
        <c:axPos val="b"/>
        <c:numFmt formatCode="#,##0" sourceLinked="1"/>
        <c:majorTickMark val="out"/>
        <c:minorTickMark val="none"/>
        <c:tickLblPos val="nextTo"/>
        <c:crossAx val="122470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analysis project.xlsx]Sheet2!monthly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Call</a:t>
            </a:r>
            <a:r>
              <a:rPr lang="en-US" b="1" baseline="0">
                <a:solidFill>
                  <a:srgbClr val="FF0000"/>
                </a:solidFill>
              </a:rPr>
              <a:t> Trend</a:t>
            </a:r>
            <a:endParaRPr lang="en-US" b="1">
              <a:solidFill>
                <a:srgbClr val="FF0000"/>
              </a:solidFill>
            </a:endParaRPr>
          </a:p>
        </c:rich>
      </c:tx>
      <c:layout>
        <c:manualLayout>
          <c:xMode val="edge"/>
          <c:yMode val="edge"/>
          <c:x val="2.7574366857796885E-2"/>
          <c:y val="2.82101232138216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flip="none" rotWithShape="1">
            <a:gsLst>
              <a:gs pos="90000">
                <a:schemeClr val="accent6">
                  <a:alpha val="50000"/>
                  <a:lumMod val="15000"/>
                  <a:lumOff val="85000"/>
                </a:schemeClr>
              </a:gs>
              <a:gs pos="0">
                <a:schemeClr val="accent6">
                  <a:lumMod val="60000"/>
                  <a:lumOff val="40000"/>
                </a:schemeClr>
              </a:gs>
              <a:gs pos="100000">
                <a:schemeClr val="accent6">
                  <a:alpha val="50000"/>
                </a:schemeClr>
              </a:gs>
            </a:gsLst>
            <a:lin ang="5400000" scaled="1"/>
            <a:tileRect/>
          </a:gradFill>
          <a:ln>
            <a:solidFill>
              <a:schemeClr val="accent6"/>
            </a:solidFill>
          </a:ln>
          <a:effectLst/>
        </c:spPr>
        <c:marker>
          <c:symbol val="none"/>
        </c:marker>
      </c:pivotFmt>
      <c:pivotFmt>
        <c:idx val="5"/>
        <c:spPr>
          <a:ln w="28575" cap="rnd">
            <a:solidFill>
              <a:schemeClr val="accent6"/>
            </a:solidFill>
            <a:round/>
          </a:ln>
          <a:effectLst/>
        </c:spPr>
        <c:marker>
          <c:symbol val="circle"/>
          <c:size val="7"/>
          <c:spPr>
            <a:solidFill>
              <a:schemeClr val="bg1"/>
            </a:solidFill>
            <a:ln w="25400">
              <a:solidFill>
                <a:schemeClr val="tx1">
                  <a:lumMod val="85000"/>
                  <a:lumOff val="15000"/>
                  <a:alpha val="98000"/>
                </a:schemeClr>
              </a:solidFill>
            </a:ln>
            <a:effectLst/>
          </c:spPr>
        </c:marker>
      </c:pivotFmt>
    </c:pivotFmts>
    <c:plotArea>
      <c:layout/>
      <c:areaChart>
        <c:grouping val="standard"/>
        <c:varyColors val="0"/>
        <c:ser>
          <c:idx val="1"/>
          <c:order val="1"/>
          <c:tx>
            <c:strRef>
              <c:f>Sheet2!$C$45</c:f>
              <c:strCache>
                <c:ptCount val="1"/>
                <c:pt idx="0">
                  <c:v>Call Count2</c:v>
                </c:pt>
              </c:strCache>
            </c:strRef>
          </c:tx>
          <c:spPr>
            <a:gradFill flip="none" rotWithShape="1">
              <a:gsLst>
                <a:gs pos="90000">
                  <a:schemeClr val="accent6">
                    <a:alpha val="50000"/>
                    <a:lumMod val="15000"/>
                    <a:lumOff val="85000"/>
                  </a:schemeClr>
                </a:gs>
                <a:gs pos="0">
                  <a:schemeClr val="accent6">
                    <a:lumMod val="60000"/>
                    <a:lumOff val="40000"/>
                  </a:schemeClr>
                </a:gs>
                <a:gs pos="100000">
                  <a:schemeClr val="accent6">
                    <a:alpha val="50000"/>
                  </a:schemeClr>
                </a:gs>
              </a:gsLst>
              <a:lin ang="5400000" scaled="1"/>
              <a:tileRect/>
            </a:gradFill>
            <a:ln>
              <a:solidFill>
                <a:schemeClr val="accent6"/>
              </a:solidFill>
            </a:ln>
            <a:effectLst/>
          </c:spPr>
          <c:cat>
            <c:strRef>
              <c:f>Sheet2!$A$46:$A$58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Sheet2!$C$46:$C$58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5E72-4428-A6A2-B6498758144C}"/>
            </c:ext>
          </c:extLst>
        </c:ser>
        <c:dLbls>
          <c:showLegendKey val="0"/>
          <c:showVal val="0"/>
          <c:showCatName val="0"/>
          <c:showSerName val="0"/>
          <c:showPercent val="0"/>
          <c:showBubbleSize val="0"/>
        </c:dLbls>
        <c:axId val="540326463"/>
        <c:axId val="538438319"/>
      </c:areaChart>
      <c:lineChart>
        <c:grouping val="standard"/>
        <c:varyColors val="0"/>
        <c:ser>
          <c:idx val="0"/>
          <c:order val="0"/>
          <c:tx>
            <c:strRef>
              <c:f>Sheet2!$B$45</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85000"/>
                    <a:lumOff val="15000"/>
                    <a:alpha val="98000"/>
                  </a:schemeClr>
                </a:solidFill>
              </a:ln>
              <a:effectLst/>
            </c:spPr>
          </c:marker>
          <c:cat>
            <c:strRef>
              <c:f>Sheet2!$A$46:$A$58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Sheet2!$B$46:$B$58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5E72-4428-A6A2-B6498758144C}"/>
            </c:ext>
          </c:extLst>
        </c:ser>
        <c:dLbls>
          <c:showLegendKey val="0"/>
          <c:showVal val="0"/>
          <c:showCatName val="0"/>
          <c:showSerName val="0"/>
          <c:showPercent val="0"/>
          <c:showBubbleSize val="0"/>
        </c:dLbls>
        <c:marker val="1"/>
        <c:smooth val="0"/>
        <c:axId val="540326463"/>
        <c:axId val="538438319"/>
      </c:lineChart>
      <c:catAx>
        <c:axId val="54032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438319"/>
        <c:crosses val="autoZero"/>
        <c:auto val="1"/>
        <c:lblAlgn val="ctr"/>
        <c:lblOffset val="100"/>
        <c:noMultiLvlLbl val="0"/>
      </c:catAx>
      <c:valAx>
        <c:axId val="538438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2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5"/>
                </a:solidFill>
              </a:rPr>
              <a:t>Calls</a:t>
            </a:r>
          </a:p>
        </c:rich>
      </c:tx>
      <c:layout>
        <c:manualLayout>
          <c:xMode val="edge"/>
          <c:yMode val="edge"/>
          <c:x val="6.0823354763431356E-2"/>
          <c:y val="3.823734855601319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803930969283526"/>
          <c:y val="8.0298431967627718E-2"/>
          <c:w val="0.82706969884262083"/>
          <c:h val="0.8776404846207576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Sheet2!$E$77:$E$81</c:f>
              <c:strCache>
                <c:ptCount val="5"/>
                <c:pt idx="0">
                  <c:v>R01</c:v>
                </c:pt>
                <c:pt idx="1">
                  <c:v>R02</c:v>
                </c:pt>
                <c:pt idx="2">
                  <c:v>R03</c:v>
                </c:pt>
                <c:pt idx="3">
                  <c:v>R04</c:v>
                </c:pt>
                <c:pt idx="4">
                  <c:v>R05</c:v>
                </c:pt>
              </c:strCache>
            </c:strRef>
          </c:cat>
          <c:val>
            <c:numRef>
              <c:f>Sheet2!$F$77:$F$81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B83-4177-A9AD-AEF6EF0412D5}"/>
            </c:ext>
          </c:extLst>
        </c:ser>
        <c:ser>
          <c:idx val="2"/>
          <c:order val="2"/>
          <c:tx>
            <c:strRef>
              <c:f>Sheet2!$H$76</c:f>
              <c:strCache>
                <c:ptCount val="1"/>
                <c:pt idx="0">
                  <c:v>sel. Calls</c:v>
                </c:pt>
              </c:strCache>
            </c:strRef>
          </c:tx>
          <c:spPr>
            <a:gradFill flip="none" rotWithShape="1">
              <a:gsLst>
                <a:gs pos="0">
                  <a:schemeClr val="accent6">
                    <a:lumMod val="60000"/>
                    <a:lumOff val="40000"/>
                  </a:schemeClr>
                </a:gs>
                <a:gs pos="100000">
                  <a:schemeClr val="accent5"/>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Sheet2!$H$77:$H$81</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AB83-4177-A9AD-AEF6EF0412D5}"/>
            </c:ext>
          </c:extLst>
        </c:ser>
        <c:dLbls>
          <c:dLblPos val="outEnd"/>
          <c:showLegendKey val="0"/>
          <c:showVal val="1"/>
          <c:showCatName val="0"/>
          <c:showSerName val="0"/>
          <c:showPercent val="0"/>
          <c:showBubbleSize val="0"/>
        </c:dLbls>
        <c:gapWidth val="25"/>
        <c:overlap val="100"/>
        <c:axId val="1320681600"/>
        <c:axId val="1223766864"/>
        <c:extLst>
          <c:ext xmlns:c15="http://schemas.microsoft.com/office/drawing/2012/chart" uri="{02D57815-91ED-43cb-92C2-25804820EDAC}">
            <c15:filteredBarSeries>
              <c15:ser>
                <c:idx val="1"/>
                <c:order val="1"/>
                <c:tx>
                  <c:strRef>
                    <c:extLst>
                      <c:ext uri="{02D57815-91ED-43cb-92C2-25804820EDAC}">
                        <c15:formulaRef>
                          <c15:sqref>Sheet2!$H$76:$H$80</c15:sqref>
                        </c15:formulaRef>
                      </c:ext>
                    </c:extLst>
                    <c:strCache>
                      <c:ptCount val="5"/>
                      <c:pt idx="0">
                        <c:v>sel. Calls</c:v>
                      </c:pt>
                      <c:pt idx="1">
                        <c:v>#N/A</c:v>
                      </c:pt>
                      <c:pt idx="2">
                        <c:v>#N/A</c:v>
                      </c:pt>
                      <c:pt idx="3">
                        <c:v>#N/A</c:v>
                      </c:pt>
                      <c:pt idx="4">
                        <c:v>#N/A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Sheet2!$H$76:$H$78</c15:sqref>
                        </c15:formulaRef>
                      </c:ext>
                    </c:extLst>
                    <c:numCache>
                      <c:formatCode>General</c:formatCode>
                      <c:ptCount val="3"/>
                      <c:pt idx="0">
                        <c:v>0</c:v>
                      </c:pt>
                      <c:pt idx="1">
                        <c:v>#N/A</c:v>
                      </c:pt>
                      <c:pt idx="2">
                        <c:v>#N/A</c:v>
                      </c:pt>
                    </c:numCache>
                  </c:numRef>
                </c:val>
                <c:extLst>
                  <c:ext xmlns:c16="http://schemas.microsoft.com/office/drawing/2014/chart" uri="{C3380CC4-5D6E-409C-BE32-E72D297353CC}">
                    <c16:uniqueId val="{00000002-AB83-4177-A9AD-AEF6EF0412D5}"/>
                  </c:ext>
                </c:extLst>
              </c15:ser>
            </c15:filteredBarSeries>
          </c:ext>
        </c:extLst>
      </c:barChart>
      <c:catAx>
        <c:axId val="132068160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766864"/>
        <c:crosses val="autoZero"/>
        <c:auto val="1"/>
        <c:lblAlgn val="ctr"/>
        <c:lblOffset val="100"/>
        <c:noMultiLvlLbl val="0"/>
      </c:catAx>
      <c:valAx>
        <c:axId val="1223766864"/>
        <c:scaling>
          <c:orientation val="minMax"/>
          <c:min val="0"/>
        </c:scaling>
        <c:delete val="1"/>
        <c:axPos val="t"/>
        <c:numFmt formatCode="General" sourceLinked="1"/>
        <c:majorTickMark val="out"/>
        <c:minorTickMark val="none"/>
        <c:tickLblPos val="nextTo"/>
        <c:crossAx val="13206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Amount</a:t>
            </a:r>
          </a:p>
        </c:rich>
      </c:tx>
      <c:layout>
        <c:manualLayout>
          <c:xMode val="edge"/>
          <c:yMode val="edge"/>
          <c:x val="1.2575727174483166E-2"/>
          <c:y val="1.14457860280899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1960769128775215E-2"/>
          <c:y val="8.3935764205992899E-2"/>
          <c:w val="0.8360784617424496"/>
          <c:h val="0.8740963536910106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Sheet2!$E$77:$E$81</c:f>
              <c:strCache>
                <c:ptCount val="5"/>
                <c:pt idx="0">
                  <c:v>R01</c:v>
                </c:pt>
                <c:pt idx="1">
                  <c:v>R02</c:v>
                </c:pt>
                <c:pt idx="2">
                  <c:v>R03</c:v>
                </c:pt>
                <c:pt idx="3">
                  <c:v>R04</c:v>
                </c:pt>
                <c:pt idx="4">
                  <c:v>R05</c:v>
                </c:pt>
              </c:strCache>
            </c:strRef>
          </c:cat>
          <c:val>
            <c:numRef>
              <c:f>Sheet2!$G$77:$G$81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93B-4E19-942C-45323E508812}"/>
            </c:ext>
          </c:extLst>
        </c:ser>
        <c:ser>
          <c:idx val="1"/>
          <c:order val="1"/>
          <c:tx>
            <c:strRef>
              <c:f>Sheet2!$I$76</c:f>
              <c:strCache>
                <c:ptCount val="1"/>
                <c:pt idx="0">
                  <c:v>sel. Amount</c:v>
                </c:pt>
              </c:strCache>
            </c:strRef>
          </c:tx>
          <c:spPr>
            <a:gradFill>
              <a:gsLst>
                <a:gs pos="0">
                  <a:schemeClr val="accent6">
                    <a:lumMod val="40000"/>
                    <a:lumOff val="60000"/>
                  </a:schemeClr>
                </a:gs>
                <a:gs pos="100000">
                  <a:schemeClr val="accent6"/>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Sheet2!$I$77:$I$81</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493B-4E19-942C-45323E508812}"/>
            </c:ext>
          </c:extLst>
        </c:ser>
        <c:dLbls>
          <c:dLblPos val="outEnd"/>
          <c:showLegendKey val="0"/>
          <c:showVal val="1"/>
          <c:showCatName val="0"/>
          <c:showSerName val="0"/>
          <c:showPercent val="0"/>
          <c:showBubbleSize val="0"/>
        </c:dLbls>
        <c:gapWidth val="25"/>
        <c:overlap val="100"/>
        <c:axId val="1320681600"/>
        <c:axId val="1223766864"/>
      </c:barChart>
      <c:catAx>
        <c:axId val="1320681600"/>
        <c:scaling>
          <c:orientation val="maxMin"/>
        </c:scaling>
        <c:delete val="1"/>
        <c:axPos val="l"/>
        <c:numFmt formatCode="General" sourceLinked="1"/>
        <c:majorTickMark val="none"/>
        <c:minorTickMark val="none"/>
        <c:tickLblPos val="nextTo"/>
        <c:crossAx val="1223766864"/>
        <c:crosses val="autoZero"/>
        <c:auto val="1"/>
        <c:lblAlgn val="ctr"/>
        <c:lblOffset val="100"/>
        <c:noMultiLvlLbl val="0"/>
      </c:catAx>
      <c:valAx>
        <c:axId val="1223766864"/>
        <c:scaling>
          <c:orientation val="minMax"/>
        </c:scaling>
        <c:delete val="1"/>
        <c:axPos val="t"/>
        <c:numFmt formatCode="\$#,###.0,&quot;K&quot;" sourceLinked="1"/>
        <c:majorTickMark val="none"/>
        <c:minorTickMark val="none"/>
        <c:tickLblPos val="nextTo"/>
        <c:crossAx val="13206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analysis project.xlsx]Sheet2!PivotTable3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b="1" baseline="0"/>
              <a:t> vs. </a:t>
            </a:r>
            <a:r>
              <a:rPr lang="en-US" b="1" baseline="0">
                <a:solidFill>
                  <a:schemeClr val="accent4"/>
                </a:solidFill>
              </a:rPr>
              <a:t>Male</a:t>
            </a:r>
            <a:r>
              <a:rPr lang="en-US" b="1" baseline="0"/>
              <a:t> Callers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5"/>
          </a:solidFill>
          <a:ln>
            <a:noFill/>
          </a:ln>
          <a:effectLst/>
        </c:spPr>
        <c:marker>
          <c:symbol val="none"/>
        </c:marker>
        <c:dLbl>
          <c:idx val="0"/>
          <c:spPr>
            <a:solidFill>
              <a:schemeClr val="accent5">
                <a:alpha val="49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Sheet2!$B$110:$B$111</c:f>
              <c:strCache>
                <c:ptCount val="1"/>
                <c:pt idx="0">
                  <c:v>Female</c:v>
                </c:pt>
              </c:strCache>
            </c:strRef>
          </c:tx>
          <c:spPr>
            <a:solidFill>
              <a:schemeClr val="accent5"/>
            </a:solidFill>
            <a:ln>
              <a:noFill/>
            </a:ln>
            <a:effectLst/>
          </c:spPr>
          <c:invertIfNegative val="0"/>
          <c:dLbls>
            <c:spPr>
              <a:solidFill>
                <a:schemeClr val="accent5">
                  <a:alpha val="49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Sheet2!$A$112:$A$115</c:f>
              <c:strCache>
                <c:ptCount val="3"/>
                <c:pt idx="0">
                  <c:v>Cincinnati</c:v>
                </c:pt>
                <c:pt idx="1">
                  <c:v>Cleveland</c:v>
                </c:pt>
                <c:pt idx="2">
                  <c:v>Columbus</c:v>
                </c:pt>
              </c:strCache>
            </c:strRef>
          </c:cat>
          <c:val>
            <c:numRef>
              <c:f>Sheet2!$B$112:$B$115</c:f>
              <c:numCache>
                <c:formatCode>#,##0</c:formatCode>
                <c:ptCount val="3"/>
                <c:pt idx="0">
                  <c:v>144</c:v>
                </c:pt>
                <c:pt idx="1">
                  <c:v>326</c:v>
                </c:pt>
                <c:pt idx="2">
                  <c:v>129</c:v>
                </c:pt>
              </c:numCache>
            </c:numRef>
          </c:val>
          <c:extLst>
            <c:ext xmlns:c16="http://schemas.microsoft.com/office/drawing/2014/chart" uri="{C3380CC4-5D6E-409C-BE32-E72D297353CC}">
              <c16:uniqueId val="{00000000-2F32-414C-9D8A-EBC7242ADB7C}"/>
            </c:ext>
          </c:extLst>
        </c:ser>
        <c:ser>
          <c:idx val="1"/>
          <c:order val="1"/>
          <c:tx>
            <c:strRef>
              <c:f>Sheet2!$C$110:$C$111</c:f>
              <c:strCache>
                <c:ptCount val="1"/>
                <c:pt idx="0">
                  <c:v>Male</c:v>
                </c:pt>
              </c:strCache>
            </c:strRef>
          </c:tx>
          <c:spPr>
            <a:solidFill>
              <a:schemeClr val="accent4"/>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Sheet2!$A$112:$A$115</c:f>
              <c:strCache>
                <c:ptCount val="3"/>
                <c:pt idx="0">
                  <c:v>Cincinnati</c:v>
                </c:pt>
                <c:pt idx="1">
                  <c:v>Cleveland</c:v>
                </c:pt>
                <c:pt idx="2">
                  <c:v>Columbus</c:v>
                </c:pt>
              </c:strCache>
            </c:strRef>
          </c:cat>
          <c:val>
            <c:numRef>
              <c:f>Sheet2!$C$112:$C$115</c:f>
              <c:numCache>
                <c:formatCode>#,##0</c:formatCode>
                <c:ptCount val="3"/>
                <c:pt idx="0">
                  <c:v>132</c:v>
                </c:pt>
                <c:pt idx="1">
                  <c:v>63</c:v>
                </c:pt>
                <c:pt idx="2">
                  <c:v>206</c:v>
                </c:pt>
              </c:numCache>
            </c:numRef>
          </c:val>
          <c:extLst>
            <c:ext xmlns:c16="http://schemas.microsoft.com/office/drawing/2014/chart" uri="{C3380CC4-5D6E-409C-BE32-E72D297353CC}">
              <c16:uniqueId val="{00000001-2F32-414C-9D8A-EBC7242ADB7C}"/>
            </c:ext>
          </c:extLst>
        </c:ser>
        <c:dLbls>
          <c:dLblPos val="ctr"/>
          <c:showLegendKey val="0"/>
          <c:showVal val="1"/>
          <c:showCatName val="0"/>
          <c:showSerName val="0"/>
          <c:showPercent val="0"/>
          <c:showBubbleSize val="0"/>
        </c:dLbls>
        <c:gapWidth val="25"/>
        <c:overlap val="100"/>
        <c:axId val="1306975488"/>
        <c:axId val="1235618176"/>
      </c:barChart>
      <c:catAx>
        <c:axId val="130697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618176"/>
        <c:crosses val="autoZero"/>
        <c:auto val="1"/>
        <c:lblAlgn val="ctr"/>
        <c:lblOffset val="100"/>
        <c:noMultiLvlLbl val="0"/>
      </c:catAx>
      <c:valAx>
        <c:axId val="1235618176"/>
        <c:scaling>
          <c:orientation val="minMax"/>
        </c:scaling>
        <c:delete val="1"/>
        <c:axPos val="l"/>
        <c:numFmt formatCode="0%" sourceLinked="1"/>
        <c:majorTickMark val="none"/>
        <c:minorTickMark val="none"/>
        <c:tickLblPos val="nextTo"/>
        <c:crossAx val="130697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analysis project.xlsx]Sheet2!rep satisfaction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bg2">
              <a:lumMod val="50000"/>
            </a:schemeClr>
          </a:solidFill>
          <a:ln>
            <a:noFill/>
          </a:ln>
          <a:effectLst/>
        </c:spPr>
        <c:marker>
          <c:symbol val="none"/>
        </c:marker>
      </c:pivotFmt>
    </c:pivotFmts>
    <c:plotArea>
      <c:layout/>
      <c:barChart>
        <c:barDir val="col"/>
        <c:grouping val="clustered"/>
        <c:varyColors val="0"/>
        <c:ser>
          <c:idx val="0"/>
          <c:order val="0"/>
          <c:tx>
            <c:strRef>
              <c:f>Sheet2!$B$121</c:f>
              <c:strCache>
                <c:ptCount val="1"/>
                <c:pt idx="0">
                  <c:v>Total</c:v>
                </c:pt>
              </c:strCache>
            </c:strRef>
          </c:tx>
          <c:spPr>
            <a:solidFill>
              <a:schemeClr val="bg2">
                <a:lumMod val="50000"/>
              </a:schemeClr>
            </a:solidFill>
            <a:ln>
              <a:noFill/>
            </a:ln>
            <a:effectLst/>
          </c:spPr>
          <c:invertIfNegative val="0"/>
          <c:cat>
            <c:strRef>
              <c:f>Sheet2!$A$122:$A$126</c:f>
              <c:strCache>
                <c:ptCount val="4"/>
                <c:pt idx="0">
                  <c:v>2</c:v>
                </c:pt>
                <c:pt idx="1">
                  <c:v>3</c:v>
                </c:pt>
                <c:pt idx="2">
                  <c:v>4</c:v>
                </c:pt>
                <c:pt idx="3">
                  <c:v>5</c:v>
                </c:pt>
              </c:strCache>
            </c:strRef>
          </c:cat>
          <c:val>
            <c:numRef>
              <c:f>Sheet2!$B$122:$B$126</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B60F-40B7-B4E2-B2CD09729999}"/>
            </c:ext>
          </c:extLst>
        </c:ser>
        <c:dLbls>
          <c:showLegendKey val="0"/>
          <c:showVal val="0"/>
          <c:showCatName val="0"/>
          <c:showSerName val="0"/>
          <c:showPercent val="0"/>
          <c:showBubbleSize val="0"/>
        </c:dLbls>
        <c:gapWidth val="10"/>
        <c:overlap val="-27"/>
        <c:axId val="1444802768"/>
        <c:axId val="502931744"/>
      </c:barChart>
      <c:catAx>
        <c:axId val="1444802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931744"/>
        <c:crosses val="autoZero"/>
        <c:auto val="1"/>
        <c:lblAlgn val="ctr"/>
        <c:lblOffset val="100"/>
        <c:noMultiLvlLbl val="0"/>
      </c:catAx>
      <c:valAx>
        <c:axId val="50293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5.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4.xml"/><Relationship Id="rId2" Type="http://schemas.openxmlformats.org/officeDocument/2006/relationships/image" Target="../media/image13.png"/><Relationship Id="rId16" Type="http://schemas.openxmlformats.org/officeDocument/2006/relationships/chart" Target="../charts/chart8.xml"/><Relationship Id="rId1" Type="http://schemas.openxmlformats.org/officeDocument/2006/relationships/chart" Target="../charts/chart3.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7.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8</xdr:col>
      <xdr:colOff>306186</xdr:colOff>
      <xdr:row>19</xdr:row>
      <xdr:rowOff>13335</xdr:rowOff>
    </xdr:to>
    <mc:AlternateContent xmlns:mc="http://schemas.openxmlformats.org/markup-compatibility/2006" xmlns:a14="http://schemas.microsoft.com/office/drawing/2010/main">
      <mc:Choice Requires="a14">
        <xdr:graphicFrame macro="">
          <xdr:nvGraphicFramePr>
            <xdr:cNvPr id="2" name="Representative 1">
              <a:extLst>
                <a:ext uri="{FF2B5EF4-FFF2-40B4-BE49-F238E27FC236}">
                  <a16:creationId xmlns:a16="http://schemas.microsoft.com/office/drawing/2014/main" id="{38F91E54-AFEF-452C-B4C4-B961D435F793}"/>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4960620" y="876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609600</xdr:colOff>
      <xdr:row>87</xdr:row>
      <xdr:rowOff>0</xdr:rowOff>
    </xdr:from>
    <xdr:to>
      <xdr:col>11</xdr:col>
      <xdr:colOff>15240</xdr:colOff>
      <xdr:row>101</xdr:row>
      <xdr:rowOff>87630</xdr:rowOff>
    </xdr:to>
    <xdr:graphicFrame macro="">
      <xdr:nvGraphicFramePr>
        <xdr:cNvPr id="4" name="Chart 3">
          <a:extLst>
            <a:ext uri="{FF2B5EF4-FFF2-40B4-BE49-F238E27FC236}">
              <a16:creationId xmlns:a16="http://schemas.microsoft.com/office/drawing/2014/main" id="{BFD58BEA-DC2C-4F51-9937-77509984F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87</xdr:row>
      <xdr:rowOff>0</xdr:rowOff>
    </xdr:from>
    <xdr:to>
      <xdr:col>6</xdr:col>
      <xdr:colOff>472440</xdr:colOff>
      <xdr:row>101</xdr:row>
      <xdr:rowOff>87630</xdr:rowOff>
    </xdr:to>
    <xdr:graphicFrame macro="">
      <xdr:nvGraphicFramePr>
        <xdr:cNvPr id="5" name="Chart 4">
          <a:extLst>
            <a:ext uri="{FF2B5EF4-FFF2-40B4-BE49-F238E27FC236}">
              <a16:creationId xmlns:a16="http://schemas.microsoft.com/office/drawing/2014/main" id="{7A464A2D-4B15-48B4-8D90-E238A94335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148836</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317553</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156630</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334325</xdr:colOff>
      <xdr:row>17</xdr:row>
      <xdr:rowOff>60043</xdr:rowOff>
    </xdr:from>
    <xdr:to>
      <xdr:col>12</xdr:col>
      <xdr:colOff>531394</xdr:colOff>
      <xdr:row>28</xdr:row>
      <xdr:rowOff>60043</xdr:rowOff>
    </xdr:to>
    <mc:AlternateContent xmlns:mc="http://schemas.openxmlformats.org/markup-compatibility/2006" xmlns:a14="http://schemas.microsoft.com/office/drawing/2010/main">
      <mc:Choice Requires="a14">
        <xdr:graphicFrame macro="">
          <xdr:nvGraphicFramePr>
            <xdr:cNvPr id="32" name="Representative">
              <a:extLst>
                <a:ext uri="{FF2B5EF4-FFF2-40B4-BE49-F238E27FC236}">
                  <a16:creationId xmlns:a16="http://schemas.microsoft.com/office/drawing/2014/main" id="{961D6EFF-4DB9-4BBC-B0A6-145F6F4D4EF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199720" y="2957648"/>
              <a:ext cx="1540595" cy="1874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90237</xdr:colOff>
      <xdr:row>16</xdr:row>
      <xdr:rowOff>100264</xdr:rowOff>
    </xdr:from>
    <xdr:to>
      <xdr:col>10</xdr:col>
      <xdr:colOff>381000</xdr:colOff>
      <xdr:row>35</xdr:row>
      <xdr:rowOff>160422</xdr:rowOff>
    </xdr:to>
    <xdr:sp macro="" textlink="">
      <xdr:nvSpPr>
        <xdr:cNvPr id="2" name="Rectangle 1">
          <a:extLst>
            <a:ext uri="{FF2B5EF4-FFF2-40B4-BE49-F238E27FC236}">
              <a16:creationId xmlns:a16="http://schemas.microsoft.com/office/drawing/2014/main" id="{EDC1CE22-B275-405A-A7BC-8E497FFD834E}"/>
            </a:ext>
          </a:extLst>
        </xdr:cNvPr>
        <xdr:cNvSpPr/>
      </xdr:nvSpPr>
      <xdr:spPr>
        <a:xfrm>
          <a:off x="1925053" y="2827422"/>
          <a:ext cx="4321342" cy="329865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87585</xdr:colOff>
      <xdr:row>3</xdr:row>
      <xdr:rowOff>157655</xdr:rowOff>
    </xdr:from>
    <xdr:to>
      <xdr:col>12</xdr:col>
      <xdr:colOff>543034</xdr:colOff>
      <xdr:row>14</xdr:row>
      <xdr:rowOff>26276</xdr:rowOff>
    </xdr:to>
    <xdr:graphicFrame macro="">
      <xdr:nvGraphicFramePr>
        <xdr:cNvPr id="33" name="Chart 32">
          <a:extLst>
            <a:ext uri="{FF2B5EF4-FFF2-40B4-BE49-F238E27FC236}">
              <a16:creationId xmlns:a16="http://schemas.microsoft.com/office/drawing/2014/main" id="{B7B8ED9F-F07C-484D-85F2-40F73E5EC7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144780</xdr:colOff>
      <xdr:row>2</xdr:row>
      <xdr:rowOff>152400</xdr:rowOff>
    </xdr:from>
    <xdr:to>
      <xdr:col>3</xdr:col>
      <xdr:colOff>640080</xdr:colOff>
      <xdr:row>8</xdr:row>
      <xdr:rowOff>22860</xdr:rowOff>
    </xdr:to>
    <xdr:sp macro="" textlink="Sheet2!A4">
      <xdr:nvSpPr>
        <xdr:cNvPr id="3" name="Rectangle 2">
          <a:extLst>
            <a:ext uri="{FF2B5EF4-FFF2-40B4-BE49-F238E27FC236}">
              <a16:creationId xmlns:a16="http://schemas.microsoft.com/office/drawing/2014/main" id="{4B5379CD-3514-4DA9-90C1-5209194D0405}"/>
            </a:ext>
          </a:extLst>
        </xdr:cNvPr>
        <xdr:cNvSpPr/>
      </xdr:nvSpPr>
      <xdr:spPr>
        <a:xfrm>
          <a:off x="396240" y="502920"/>
          <a:ext cx="1402080" cy="92202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311B64-0C98-4604-9622-F9AE584D54EA}" type="TxLink">
            <a:rPr lang="en-US" sz="2400" b="0" i="0" u="none" strike="noStrike">
              <a:solidFill>
                <a:schemeClr val="bg1"/>
              </a:solidFill>
              <a:latin typeface="Britannic Bold" panose="020B0903060703020204" pitchFamily="34" charset="0"/>
              <a:ea typeface="Cambria"/>
            </a:rPr>
            <a:pPr algn="ctr"/>
            <a:t>1,000</a:t>
          </a:fld>
          <a:endParaRPr lang="en-US" sz="2400">
            <a:solidFill>
              <a:schemeClr val="bg1"/>
            </a:solidFill>
            <a:latin typeface="Britannic Bold" panose="020B0903060703020204" pitchFamily="34" charset="0"/>
          </a:endParaRPr>
        </a:p>
      </xdr:txBody>
    </xdr:sp>
    <xdr:clientData/>
  </xdr:twoCellAnchor>
  <xdr:twoCellAnchor>
    <xdr:from>
      <xdr:col>1</xdr:col>
      <xdr:colOff>228600</xdr:colOff>
      <xdr:row>3</xdr:row>
      <xdr:rowOff>0</xdr:rowOff>
    </xdr:from>
    <xdr:to>
      <xdr:col>3</xdr:col>
      <xdr:colOff>480060</xdr:colOff>
      <xdr:row>4</xdr:row>
      <xdr:rowOff>53340</xdr:rowOff>
    </xdr:to>
    <xdr:sp macro="" textlink="">
      <xdr:nvSpPr>
        <xdr:cNvPr id="4" name="TextBox 3">
          <a:extLst>
            <a:ext uri="{FF2B5EF4-FFF2-40B4-BE49-F238E27FC236}">
              <a16:creationId xmlns:a16="http://schemas.microsoft.com/office/drawing/2014/main" id="{14E4CDC1-8F57-4AE2-B59D-1C1A43472B37}"/>
            </a:ext>
          </a:extLst>
        </xdr:cNvPr>
        <xdr:cNvSpPr txBox="1"/>
      </xdr:nvSpPr>
      <xdr:spPr>
        <a:xfrm>
          <a:off x="480060" y="525780"/>
          <a:ext cx="1158240" cy="22860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1100" b="1">
              <a:solidFill>
                <a:schemeClr val="bg1"/>
              </a:solidFill>
              <a:latin typeface="Britannic Bold" panose="020B0903060703020204" pitchFamily="34" charset="0"/>
            </a:rPr>
            <a:t>         </a:t>
          </a:r>
          <a:r>
            <a:rPr lang="en-US" sz="1100" b="1">
              <a:solidFill>
                <a:schemeClr val="bg1"/>
              </a:solidFill>
              <a:latin typeface="Arial Black" panose="020B0A04020102020204" pitchFamily="34" charset="0"/>
            </a:rPr>
            <a:t>Calls</a:t>
          </a:r>
          <a:r>
            <a:rPr lang="en-US" sz="1100" b="1">
              <a:solidFill>
                <a:schemeClr val="bg1"/>
              </a:solidFill>
              <a:latin typeface="Britannic Bold" panose="020B0903060703020204" pitchFamily="34" charset="0"/>
            </a:rPr>
            <a:t>     </a:t>
          </a:r>
        </a:p>
      </xdr:txBody>
    </xdr:sp>
    <xdr:clientData/>
  </xdr:twoCellAnchor>
  <xdr:twoCellAnchor editAs="oneCell">
    <xdr:from>
      <xdr:col>1</xdr:col>
      <xdr:colOff>179994</xdr:colOff>
      <xdr:row>3</xdr:row>
      <xdr:rowOff>12571</xdr:rowOff>
    </xdr:from>
    <xdr:to>
      <xdr:col>2</xdr:col>
      <xdr:colOff>174831</xdr:colOff>
      <xdr:row>4</xdr:row>
      <xdr:rowOff>47812</xdr:rowOff>
    </xdr:to>
    <xdr:pic>
      <xdr:nvPicPr>
        <xdr:cNvPr id="6" name="Graphic 5" descr="Receiver with solid fill">
          <a:extLst>
            <a:ext uri="{FF2B5EF4-FFF2-40B4-BE49-F238E27FC236}">
              <a16:creationId xmlns:a16="http://schemas.microsoft.com/office/drawing/2014/main" id="{457C1DC0-A615-4EE5-8BBB-76BD575730B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944632">
          <a:off x="431454" y="538351"/>
          <a:ext cx="231057" cy="210502"/>
        </a:xfrm>
        <a:prstGeom prst="rect">
          <a:avLst/>
        </a:prstGeom>
      </xdr:spPr>
    </xdr:pic>
    <xdr:clientData/>
  </xdr:twoCellAnchor>
  <xdr:twoCellAnchor>
    <xdr:from>
      <xdr:col>2</xdr:col>
      <xdr:colOff>45720</xdr:colOff>
      <xdr:row>7</xdr:row>
      <xdr:rowOff>22860</xdr:rowOff>
    </xdr:from>
    <xdr:to>
      <xdr:col>3</xdr:col>
      <xdr:colOff>457200</xdr:colOff>
      <xdr:row>7</xdr:row>
      <xdr:rowOff>167640</xdr:rowOff>
    </xdr:to>
    <xdr:sp macro="" textlink="Sheet2!A10">
      <xdr:nvSpPr>
        <xdr:cNvPr id="7" name="TextBox 6">
          <a:extLst>
            <a:ext uri="{FF2B5EF4-FFF2-40B4-BE49-F238E27FC236}">
              <a16:creationId xmlns:a16="http://schemas.microsoft.com/office/drawing/2014/main" id="{10338CA3-9E8F-488E-9C85-B1A02EA8D958}"/>
            </a:ext>
          </a:extLst>
        </xdr:cNvPr>
        <xdr:cNvSpPr txBox="1"/>
      </xdr:nvSpPr>
      <xdr:spPr>
        <a:xfrm>
          <a:off x="533400" y="1249680"/>
          <a:ext cx="108204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EFDDAB-5278-42ED-AECF-176C4CF0C530}" type="TxLink">
            <a:rPr lang="en-US" sz="1100" b="1" i="0" u="none" strike="noStrike">
              <a:solidFill>
                <a:schemeClr val="bg1"/>
              </a:solidFill>
              <a:latin typeface="Cambria"/>
              <a:ea typeface="Cambria"/>
            </a:rPr>
            <a:pPr algn="ctr"/>
            <a:t>200</a:t>
          </a:fld>
          <a:endParaRPr lang="en-US" sz="1100" b="1">
            <a:solidFill>
              <a:schemeClr val="bg1"/>
            </a:solidFill>
          </a:endParaRPr>
        </a:p>
      </xdr:txBody>
    </xdr:sp>
    <xdr:clientData/>
  </xdr:twoCellAnchor>
  <xdr:twoCellAnchor>
    <xdr:from>
      <xdr:col>1</xdr:col>
      <xdr:colOff>113162</xdr:colOff>
      <xdr:row>9</xdr:row>
      <xdr:rowOff>114300</xdr:rowOff>
    </xdr:from>
    <xdr:to>
      <xdr:col>3</xdr:col>
      <xdr:colOff>608462</xdr:colOff>
      <xdr:row>14</xdr:row>
      <xdr:rowOff>160020</xdr:rowOff>
    </xdr:to>
    <xdr:sp macro="" textlink="">
      <xdr:nvSpPr>
        <xdr:cNvPr id="8" name="Rectangle 7">
          <a:extLst>
            <a:ext uri="{FF2B5EF4-FFF2-40B4-BE49-F238E27FC236}">
              <a16:creationId xmlns:a16="http://schemas.microsoft.com/office/drawing/2014/main" id="{8EA6A152-4297-42C7-BDFF-7BE713817525}"/>
            </a:ext>
          </a:extLst>
        </xdr:cNvPr>
        <xdr:cNvSpPr/>
      </xdr:nvSpPr>
      <xdr:spPr>
        <a:xfrm>
          <a:off x="367162" y="1690852"/>
          <a:ext cx="1406197" cy="92158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800" b="0" i="0" u="none" strike="noStrike">
              <a:solidFill>
                <a:schemeClr val="bg1"/>
              </a:solidFill>
              <a:latin typeface="Britannic Bold" panose="020B0903060703020204" pitchFamily="34" charset="0"/>
              <a:ea typeface="Cambria"/>
              <a:cs typeface="+mn-cs"/>
            </a:rPr>
            <a:t> </a:t>
          </a:r>
          <a:r>
            <a:rPr lang="en-US" sz="2000" b="0" i="0" u="none" strike="noStrike">
              <a:solidFill>
                <a:schemeClr val="bg1"/>
              </a:solidFill>
              <a:latin typeface="Britannic Bold" panose="020B0903060703020204" pitchFamily="34" charset="0"/>
              <a:ea typeface="Cambria"/>
              <a:cs typeface="+mn-cs"/>
            </a:rPr>
            <a:t>$96,623 </a:t>
          </a:r>
        </a:p>
      </xdr:txBody>
    </xdr:sp>
    <xdr:clientData/>
  </xdr:twoCellAnchor>
  <xdr:twoCellAnchor>
    <xdr:from>
      <xdr:col>1</xdr:col>
      <xdr:colOff>205740</xdr:colOff>
      <xdr:row>9</xdr:row>
      <xdr:rowOff>137160</xdr:rowOff>
    </xdr:from>
    <xdr:to>
      <xdr:col>3</xdr:col>
      <xdr:colOff>457200</xdr:colOff>
      <xdr:row>11</xdr:row>
      <xdr:rowOff>15240</xdr:rowOff>
    </xdr:to>
    <xdr:sp macro="" textlink="">
      <xdr:nvSpPr>
        <xdr:cNvPr id="9" name="TextBox 8">
          <a:extLst>
            <a:ext uri="{FF2B5EF4-FFF2-40B4-BE49-F238E27FC236}">
              <a16:creationId xmlns:a16="http://schemas.microsoft.com/office/drawing/2014/main" id="{4A58137B-FDBD-424B-9603-5E7271BA45A7}"/>
            </a:ext>
          </a:extLst>
        </xdr:cNvPr>
        <xdr:cNvSpPr txBox="1"/>
      </xdr:nvSpPr>
      <xdr:spPr>
        <a:xfrm>
          <a:off x="457200" y="1714500"/>
          <a:ext cx="1158240" cy="22860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1100" b="1">
              <a:solidFill>
                <a:schemeClr val="bg1"/>
              </a:solidFill>
              <a:latin typeface="Britannic Bold" panose="020B0903060703020204" pitchFamily="34" charset="0"/>
            </a:rPr>
            <a:t>     </a:t>
          </a:r>
          <a:r>
            <a:rPr lang="en-US" sz="1100" b="1">
              <a:solidFill>
                <a:schemeClr val="bg1"/>
              </a:solidFill>
              <a:latin typeface="Arial Black" panose="020B0A04020102020204" pitchFamily="34" charset="0"/>
            </a:rPr>
            <a:t>Amount</a:t>
          </a:r>
          <a:r>
            <a:rPr lang="en-US" sz="1100" b="1">
              <a:solidFill>
                <a:schemeClr val="bg1"/>
              </a:solidFill>
              <a:latin typeface="Britannic Bold" panose="020B0903060703020204" pitchFamily="34" charset="0"/>
            </a:rPr>
            <a:t>   </a:t>
          </a:r>
        </a:p>
      </xdr:txBody>
    </xdr:sp>
    <xdr:clientData/>
  </xdr:twoCellAnchor>
  <xdr:twoCellAnchor editAs="oneCell">
    <xdr:from>
      <xdr:col>1</xdr:col>
      <xdr:colOff>167630</xdr:colOff>
      <xdr:row>9</xdr:row>
      <xdr:rowOff>149731</xdr:rowOff>
    </xdr:from>
    <xdr:to>
      <xdr:col>2</xdr:col>
      <xdr:colOff>141474</xdr:colOff>
      <xdr:row>11</xdr:row>
      <xdr:rowOff>9713</xdr:rowOff>
    </xdr:to>
    <xdr:pic>
      <xdr:nvPicPr>
        <xdr:cNvPr id="10" name="Graphic 9">
          <a:extLst>
            <a:ext uri="{FF2B5EF4-FFF2-40B4-BE49-F238E27FC236}">
              <a16:creationId xmlns:a16="http://schemas.microsoft.com/office/drawing/2014/main" id="{1C434990-1AF7-4069-BF0B-33F7846F9FC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rot="185492">
          <a:off x="421630" y="1726283"/>
          <a:ext cx="210327" cy="210327"/>
        </a:xfrm>
        <a:prstGeom prst="rect">
          <a:avLst/>
        </a:prstGeom>
      </xdr:spPr>
    </xdr:pic>
    <xdr:clientData/>
  </xdr:twoCellAnchor>
  <xdr:twoCellAnchor>
    <xdr:from>
      <xdr:col>2</xdr:col>
      <xdr:colOff>22860</xdr:colOff>
      <xdr:row>13</xdr:row>
      <xdr:rowOff>160020</xdr:rowOff>
    </xdr:from>
    <xdr:to>
      <xdr:col>3</xdr:col>
      <xdr:colOff>434340</xdr:colOff>
      <xdr:row>14</xdr:row>
      <xdr:rowOff>129540</xdr:rowOff>
    </xdr:to>
    <xdr:sp macro="" textlink="Sheet2!B10">
      <xdr:nvSpPr>
        <xdr:cNvPr id="11" name="TextBox 10">
          <a:extLst>
            <a:ext uri="{FF2B5EF4-FFF2-40B4-BE49-F238E27FC236}">
              <a16:creationId xmlns:a16="http://schemas.microsoft.com/office/drawing/2014/main" id="{736B6804-40FF-47D5-B528-6336AE005A2C}"/>
            </a:ext>
          </a:extLst>
        </xdr:cNvPr>
        <xdr:cNvSpPr txBox="1"/>
      </xdr:nvSpPr>
      <xdr:spPr>
        <a:xfrm>
          <a:off x="510540" y="2438400"/>
          <a:ext cx="108204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70E0A6-E57F-4CFE-9568-71FA5E9E1EFF}" type="TxLink">
            <a:rPr lang="en-US" sz="1100" b="1" i="0" u="none" strike="noStrike">
              <a:solidFill>
                <a:schemeClr val="bg1"/>
              </a:solidFill>
              <a:latin typeface="Cambria"/>
              <a:ea typeface="Cambria"/>
              <a:cs typeface="+mn-cs"/>
            </a:rPr>
            <a:pPr marL="0" indent="0" algn="ctr"/>
            <a:t> $20,104 </a:t>
          </a:fld>
          <a:endParaRPr lang="en-US" sz="1100" b="1" i="0" u="none" strike="noStrike">
            <a:solidFill>
              <a:schemeClr val="bg1"/>
            </a:solidFill>
            <a:latin typeface="Cambria"/>
            <a:ea typeface="Cambria"/>
            <a:cs typeface="+mn-cs"/>
          </a:endParaRPr>
        </a:p>
      </xdr:txBody>
    </xdr:sp>
    <xdr:clientData/>
  </xdr:twoCellAnchor>
  <xdr:twoCellAnchor>
    <xdr:from>
      <xdr:col>1</xdr:col>
      <xdr:colOff>127263</xdr:colOff>
      <xdr:row>16</xdr:row>
      <xdr:rowOff>154678</xdr:rowOff>
    </xdr:from>
    <xdr:to>
      <xdr:col>3</xdr:col>
      <xdr:colOff>622563</xdr:colOff>
      <xdr:row>22</xdr:row>
      <xdr:rowOff>25138</xdr:rowOff>
    </xdr:to>
    <xdr:sp macro="" textlink="Sheet2!C4">
      <xdr:nvSpPr>
        <xdr:cNvPr id="16" name="Rectangle 15">
          <a:extLst>
            <a:ext uri="{FF2B5EF4-FFF2-40B4-BE49-F238E27FC236}">
              <a16:creationId xmlns:a16="http://schemas.microsoft.com/office/drawing/2014/main" id="{B7E24C04-4705-4D85-AF99-F21839EDEF1C}"/>
            </a:ext>
          </a:extLst>
        </xdr:cNvPr>
        <xdr:cNvSpPr/>
      </xdr:nvSpPr>
      <xdr:spPr>
        <a:xfrm>
          <a:off x="381263" y="2957437"/>
          <a:ext cx="1406197" cy="92149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132511F-EDFE-4E98-9185-4C1B13D21478}" type="TxLink">
            <a:rPr lang="en-US" sz="2400" b="0" i="0" u="none" strike="noStrike">
              <a:solidFill>
                <a:schemeClr val="bg1"/>
              </a:solidFill>
              <a:latin typeface="Britannic Bold" panose="020B0903060703020204" pitchFamily="34" charset="0"/>
              <a:ea typeface="Cambria"/>
              <a:cs typeface="+mn-cs"/>
            </a:rPr>
            <a:pPr marL="0" indent="0" algn="ctr"/>
            <a:t>89,850</a:t>
          </a:fld>
          <a:endParaRPr lang="en-US" sz="2400" b="0" i="0" u="none" strike="noStrike">
            <a:solidFill>
              <a:schemeClr val="bg1"/>
            </a:solidFill>
            <a:latin typeface="Britannic Bold" panose="020B0903060703020204" pitchFamily="34" charset="0"/>
            <a:ea typeface="Cambria"/>
            <a:cs typeface="+mn-cs"/>
          </a:endParaRPr>
        </a:p>
      </xdr:txBody>
    </xdr:sp>
    <xdr:clientData/>
  </xdr:twoCellAnchor>
  <xdr:twoCellAnchor>
    <xdr:from>
      <xdr:col>2</xdr:col>
      <xdr:colOff>122620</xdr:colOff>
      <xdr:row>16</xdr:row>
      <xdr:rowOff>160020</xdr:rowOff>
    </xdr:from>
    <xdr:to>
      <xdr:col>3</xdr:col>
      <xdr:colOff>480060</xdr:colOff>
      <xdr:row>18</xdr:row>
      <xdr:rowOff>52552</xdr:rowOff>
    </xdr:to>
    <xdr:sp macro="" textlink="">
      <xdr:nvSpPr>
        <xdr:cNvPr id="17" name="TextBox 16">
          <a:extLst>
            <a:ext uri="{FF2B5EF4-FFF2-40B4-BE49-F238E27FC236}">
              <a16:creationId xmlns:a16="http://schemas.microsoft.com/office/drawing/2014/main" id="{E32D5F57-59F1-4AD3-97A9-B467D50963F1}"/>
            </a:ext>
          </a:extLst>
        </xdr:cNvPr>
        <xdr:cNvSpPr txBox="1"/>
      </xdr:nvSpPr>
      <xdr:spPr>
        <a:xfrm>
          <a:off x="613103" y="2962779"/>
          <a:ext cx="1031854" cy="242876"/>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100" b="1">
              <a:solidFill>
                <a:schemeClr val="bg1"/>
              </a:solidFill>
              <a:latin typeface="Arial Black" panose="020B0A04020102020204" pitchFamily="34" charset="0"/>
            </a:rPr>
            <a:t> Duration                                 </a:t>
          </a:r>
        </a:p>
      </xdr:txBody>
    </xdr:sp>
    <xdr:clientData/>
  </xdr:twoCellAnchor>
  <xdr:twoCellAnchor editAs="oneCell">
    <xdr:from>
      <xdr:col>1</xdr:col>
      <xdr:colOff>190491</xdr:colOff>
      <xdr:row>16</xdr:row>
      <xdr:rowOff>172591</xdr:rowOff>
    </xdr:from>
    <xdr:to>
      <xdr:col>2</xdr:col>
      <xdr:colOff>164334</xdr:colOff>
      <xdr:row>18</xdr:row>
      <xdr:rowOff>32573</xdr:rowOff>
    </xdr:to>
    <xdr:pic>
      <xdr:nvPicPr>
        <xdr:cNvPr id="18" name="Graphic 17">
          <a:extLst>
            <a:ext uri="{FF2B5EF4-FFF2-40B4-BE49-F238E27FC236}">
              <a16:creationId xmlns:a16="http://schemas.microsoft.com/office/drawing/2014/main" id="{9A59A3CC-98AA-4552-80A6-0C2A219CA04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44491" y="2975350"/>
          <a:ext cx="210326" cy="210326"/>
        </a:xfrm>
        <a:prstGeom prst="rect">
          <a:avLst/>
        </a:prstGeom>
      </xdr:spPr>
    </xdr:pic>
    <xdr:clientData/>
  </xdr:twoCellAnchor>
  <xdr:twoCellAnchor>
    <xdr:from>
      <xdr:col>2</xdr:col>
      <xdr:colOff>45720</xdr:colOff>
      <xdr:row>21</xdr:row>
      <xdr:rowOff>7620</xdr:rowOff>
    </xdr:from>
    <xdr:to>
      <xdr:col>3</xdr:col>
      <xdr:colOff>457200</xdr:colOff>
      <xdr:row>21</xdr:row>
      <xdr:rowOff>152400</xdr:rowOff>
    </xdr:to>
    <xdr:sp macro="" textlink="Sheet2!C10">
      <xdr:nvSpPr>
        <xdr:cNvPr id="19" name="TextBox 18">
          <a:extLst>
            <a:ext uri="{FF2B5EF4-FFF2-40B4-BE49-F238E27FC236}">
              <a16:creationId xmlns:a16="http://schemas.microsoft.com/office/drawing/2014/main" id="{F4B38440-80D3-4B41-B66D-B557DE5FD1DA}"/>
            </a:ext>
          </a:extLst>
        </xdr:cNvPr>
        <xdr:cNvSpPr txBox="1"/>
      </xdr:nvSpPr>
      <xdr:spPr>
        <a:xfrm>
          <a:off x="533400" y="3688080"/>
          <a:ext cx="108204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019DE8-3E80-4338-80C2-29A164EE5B01}" type="TxLink">
            <a:rPr lang="en-US" sz="1100" b="1" i="0" u="none" strike="noStrike">
              <a:solidFill>
                <a:schemeClr val="bg1"/>
              </a:solidFill>
              <a:latin typeface="Cambria"/>
              <a:ea typeface="Cambria"/>
              <a:cs typeface="+mn-cs"/>
            </a:rPr>
            <a:pPr marL="0" indent="0" algn="ctr"/>
            <a:t>18,209</a:t>
          </a:fld>
          <a:endParaRPr lang="en-US" sz="1100" b="1" i="0" u="none" strike="noStrike">
            <a:solidFill>
              <a:schemeClr val="bg1"/>
            </a:solidFill>
            <a:latin typeface="Cambria"/>
            <a:ea typeface="Cambria"/>
            <a:cs typeface="+mn-cs"/>
          </a:endParaRPr>
        </a:p>
      </xdr:txBody>
    </xdr:sp>
    <xdr:clientData/>
  </xdr:twoCellAnchor>
  <xdr:twoCellAnchor>
    <xdr:from>
      <xdr:col>1</xdr:col>
      <xdr:colOff>152399</xdr:colOff>
      <xdr:row>23</xdr:row>
      <xdr:rowOff>121920</xdr:rowOff>
    </xdr:from>
    <xdr:to>
      <xdr:col>3</xdr:col>
      <xdr:colOff>647699</xdr:colOff>
      <xdr:row>28</xdr:row>
      <xdr:rowOff>167640</xdr:rowOff>
    </xdr:to>
    <xdr:sp macro="" textlink="Sheet2!D4">
      <xdr:nvSpPr>
        <xdr:cNvPr id="24" name="Rectangle 23">
          <a:extLst>
            <a:ext uri="{FF2B5EF4-FFF2-40B4-BE49-F238E27FC236}">
              <a16:creationId xmlns:a16="http://schemas.microsoft.com/office/drawing/2014/main" id="{DB83047B-AC5F-4287-A6B7-AFDC0E9A1622}"/>
            </a:ext>
          </a:extLst>
        </xdr:cNvPr>
        <xdr:cNvSpPr/>
      </xdr:nvSpPr>
      <xdr:spPr>
        <a:xfrm>
          <a:off x="403859" y="4152900"/>
          <a:ext cx="1402080" cy="92202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E624E99-B4D2-408A-AD81-FA96B3D2DBB3}" type="TxLink">
            <a:rPr lang="en-US" sz="2400" b="0" i="0" u="none" strike="noStrike">
              <a:solidFill>
                <a:schemeClr val="bg1"/>
              </a:solidFill>
              <a:latin typeface="Britannic Bold" panose="020B0903060703020204" pitchFamily="34" charset="0"/>
              <a:ea typeface="Cambria"/>
              <a:cs typeface="+mn-cs"/>
            </a:rPr>
            <a:pPr marL="0" indent="0" algn="ctr"/>
            <a:t>3.9</a:t>
          </a:fld>
          <a:endParaRPr lang="en-US" sz="2400" b="0" i="0" u="none" strike="noStrike">
            <a:solidFill>
              <a:schemeClr val="bg1"/>
            </a:solidFill>
            <a:latin typeface="Britannic Bold" panose="020B0903060703020204" pitchFamily="34" charset="0"/>
            <a:ea typeface="Cambria"/>
            <a:cs typeface="+mn-cs"/>
          </a:endParaRPr>
        </a:p>
      </xdr:txBody>
    </xdr:sp>
    <xdr:clientData/>
  </xdr:twoCellAnchor>
  <xdr:twoCellAnchor>
    <xdr:from>
      <xdr:col>2</xdr:col>
      <xdr:colOff>35033</xdr:colOff>
      <xdr:row>23</xdr:row>
      <xdr:rowOff>148896</xdr:rowOff>
    </xdr:from>
    <xdr:to>
      <xdr:col>3</xdr:col>
      <xdr:colOff>569310</xdr:colOff>
      <xdr:row>25</xdr:row>
      <xdr:rowOff>35035</xdr:rowOff>
    </xdr:to>
    <xdr:sp macro="" textlink="">
      <xdr:nvSpPr>
        <xdr:cNvPr id="25" name="TextBox 24">
          <a:extLst>
            <a:ext uri="{FF2B5EF4-FFF2-40B4-BE49-F238E27FC236}">
              <a16:creationId xmlns:a16="http://schemas.microsoft.com/office/drawing/2014/main" id="{405879ED-436A-4BC4-892A-4303F0A433FD}"/>
            </a:ext>
          </a:extLst>
        </xdr:cNvPr>
        <xdr:cNvSpPr txBox="1"/>
      </xdr:nvSpPr>
      <xdr:spPr>
        <a:xfrm>
          <a:off x="525516" y="4177862"/>
          <a:ext cx="1208691" cy="236483"/>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1100" b="1">
              <a:solidFill>
                <a:schemeClr val="bg1"/>
              </a:solidFill>
              <a:latin typeface="Britannic Bold" panose="020B0903060703020204" pitchFamily="34" charset="0"/>
            </a:rPr>
            <a:t>  </a:t>
          </a:r>
          <a:r>
            <a:rPr lang="en-US" sz="1100" b="1">
              <a:solidFill>
                <a:schemeClr val="bg1"/>
              </a:solidFill>
              <a:latin typeface="Arial Black" panose="020B0A04020102020204" pitchFamily="34" charset="0"/>
            </a:rPr>
            <a:t>Avg</a:t>
          </a:r>
          <a:r>
            <a:rPr lang="en-US" sz="1100" b="1" baseline="0">
              <a:solidFill>
                <a:schemeClr val="bg1"/>
              </a:solidFill>
              <a:latin typeface="Arial Black" panose="020B0A04020102020204" pitchFamily="34" charset="0"/>
            </a:rPr>
            <a:t> Rating</a:t>
          </a:r>
          <a:endParaRPr lang="en-US" sz="1100" b="1">
            <a:solidFill>
              <a:schemeClr val="bg1"/>
            </a:solidFill>
            <a:latin typeface="Britannic Bold" panose="020B0903060703020204" pitchFamily="34" charset="0"/>
          </a:endParaRPr>
        </a:p>
      </xdr:txBody>
    </xdr:sp>
    <xdr:clientData/>
  </xdr:twoCellAnchor>
  <xdr:twoCellAnchor editAs="oneCell">
    <xdr:from>
      <xdr:col>1</xdr:col>
      <xdr:colOff>187920</xdr:colOff>
      <xdr:row>23</xdr:row>
      <xdr:rowOff>165066</xdr:rowOff>
    </xdr:from>
    <xdr:to>
      <xdr:col>2</xdr:col>
      <xdr:colOff>227749</xdr:colOff>
      <xdr:row>25</xdr:row>
      <xdr:rowOff>91035</xdr:rowOff>
    </xdr:to>
    <xdr:pic>
      <xdr:nvPicPr>
        <xdr:cNvPr id="26" name="Graphic 25">
          <a:extLst>
            <a:ext uri="{FF2B5EF4-FFF2-40B4-BE49-F238E27FC236}">
              <a16:creationId xmlns:a16="http://schemas.microsoft.com/office/drawing/2014/main" id="{B9F1FE52-C641-4519-AC63-0B334767F85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41920" y="4194032"/>
          <a:ext cx="276312" cy="276312"/>
        </a:xfrm>
        <a:prstGeom prst="rect">
          <a:avLst/>
        </a:prstGeom>
      </xdr:spPr>
    </xdr:pic>
    <xdr:clientData/>
  </xdr:twoCellAnchor>
  <xdr:twoCellAnchor>
    <xdr:from>
      <xdr:col>2</xdr:col>
      <xdr:colOff>53339</xdr:colOff>
      <xdr:row>27</xdr:row>
      <xdr:rowOff>167640</xdr:rowOff>
    </xdr:from>
    <xdr:to>
      <xdr:col>3</xdr:col>
      <xdr:colOff>464819</xdr:colOff>
      <xdr:row>28</xdr:row>
      <xdr:rowOff>137160</xdr:rowOff>
    </xdr:to>
    <xdr:sp macro="" textlink="Sheet2!D10">
      <xdr:nvSpPr>
        <xdr:cNvPr id="27" name="TextBox 26">
          <a:extLst>
            <a:ext uri="{FF2B5EF4-FFF2-40B4-BE49-F238E27FC236}">
              <a16:creationId xmlns:a16="http://schemas.microsoft.com/office/drawing/2014/main" id="{3437454D-D8D5-4D69-B772-E1BE12686E0D}"/>
            </a:ext>
          </a:extLst>
        </xdr:cNvPr>
        <xdr:cNvSpPr txBox="1"/>
      </xdr:nvSpPr>
      <xdr:spPr>
        <a:xfrm>
          <a:off x="541019" y="4899660"/>
          <a:ext cx="108204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A94037-4E3C-49C8-B4BD-2DCA0774E400}" type="TxLink">
            <a:rPr lang="en-US" sz="1100" b="1" i="0" u="none" strike="noStrike">
              <a:solidFill>
                <a:schemeClr val="bg1"/>
              </a:solidFill>
              <a:latin typeface="Cambria"/>
              <a:ea typeface="Cambria"/>
              <a:cs typeface="+mn-cs"/>
            </a:rPr>
            <a:pPr marL="0" indent="0" algn="ctr"/>
            <a:t>3.9</a:t>
          </a:fld>
          <a:endParaRPr lang="en-US" sz="1100" b="1" i="0" u="none" strike="noStrike">
            <a:solidFill>
              <a:schemeClr val="bg1"/>
            </a:solidFill>
            <a:latin typeface="Cambria"/>
            <a:ea typeface="Cambria"/>
            <a:cs typeface="+mn-cs"/>
          </a:endParaRPr>
        </a:p>
      </xdr:txBody>
    </xdr:sp>
    <xdr:clientData/>
  </xdr:twoCellAnchor>
  <xdr:twoCellAnchor>
    <xdr:from>
      <xdr:col>1</xdr:col>
      <xdr:colOff>175260</xdr:colOff>
      <xdr:row>30</xdr:row>
      <xdr:rowOff>137160</xdr:rowOff>
    </xdr:from>
    <xdr:to>
      <xdr:col>4</xdr:col>
      <xdr:colOff>0</xdr:colOff>
      <xdr:row>36</xdr:row>
      <xdr:rowOff>7620</xdr:rowOff>
    </xdr:to>
    <xdr:sp macro="" textlink="Sheet2!E4">
      <xdr:nvSpPr>
        <xdr:cNvPr id="28" name="Rectangle 27">
          <a:extLst>
            <a:ext uri="{FF2B5EF4-FFF2-40B4-BE49-F238E27FC236}">
              <a16:creationId xmlns:a16="http://schemas.microsoft.com/office/drawing/2014/main" id="{39ECC2C3-C2FC-4D12-949E-905C9AECE7C7}"/>
            </a:ext>
          </a:extLst>
        </xdr:cNvPr>
        <xdr:cNvSpPr/>
      </xdr:nvSpPr>
      <xdr:spPr>
        <a:xfrm>
          <a:off x="426720" y="5394960"/>
          <a:ext cx="1402080" cy="92202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B510E8C-9C07-46DD-BCB0-60D2828539B9}" type="TxLink">
            <a:rPr lang="en-US" sz="2400" b="0" i="0" u="none" strike="noStrike">
              <a:solidFill>
                <a:schemeClr val="bg1"/>
              </a:solidFill>
              <a:latin typeface="Britannic Bold" panose="020B0903060703020204" pitchFamily="34" charset="0"/>
              <a:ea typeface="Cambria"/>
              <a:cs typeface="+mn-cs"/>
            </a:rPr>
            <a:pPr marL="0" indent="0" algn="ctr"/>
            <a:t>307</a:t>
          </a:fld>
          <a:endParaRPr lang="en-US" sz="2400" b="0" i="0" u="none" strike="noStrike">
            <a:solidFill>
              <a:schemeClr val="bg1"/>
            </a:solidFill>
            <a:latin typeface="Britannic Bold" panose="020B0903060703020204" pitchFamily="34" charset="0"/>
            <a:ea typeface="Cambria"/>
            <a:cs typeface="+mn-cs"/>
          </a:endParaRPr>
        </a:p>
      </xdr:txBody>
    </xdr:sp>
    <xdr:clientData/>
  </xdr:twoCellAnchor>
  <xdr:twoCellAnchor>
    <xdr:from>
      <xdr:col>2</xdr:col>
      <xdr:colOff>22860</xdr:colOff>
      <xdr:row>30</xdr:row>
      <xdr:rowOff>160021</xdr:rowOff>
    </xdr:from>
    <xdr:to>
      <xdr:col>3</xdr:col>
      <xdr:colOff>394138</xdr:colOff>
      <xdr:row>32</xdr:row>
      <xdr:rowOff>35035</xdr:rowOff>
    </xdr:to>
    <xdr:sp macro="" textlink="">
      <xdr:nvSpPr>
        <xdr:cNvPr id="29" name="TextBox 28">
          <a:extLst>
            <a:ext uri="{FF2B5EF4-FFF2-40B4-BE49-F238E27FC236}">
              <a16:creationId xmlns:a16="http://schemas.microsoft.com/office/drawing/2014/main" id="{3EFB5878-0154-4A74-A0B8-404499D66F11}"/>
            </a:ext>
          </a:extLst>
        </xdr:cNvPr>
        <xdr:cNvSpPr txBox="1"/>
      </xdr:nvSpPr>
      <xdr:spPr>
        <a:xfrm>
          <a:off x="513343" y="5415193"/>
          <a:ext cx="1045692" cy="22535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r>
            <a:rPr lang="en-US" sz="1100" b="1">
              <a:solidFill>
                <a:schemeClr val="bg1"/>
              </a:solidFill>
              <a:latin typeface="Britannic Bold" panose="020B0903060703020204" pitchFamily="34" charset="0"/>
            </a:rPr>
            <a:t>   </a:t>
          </a:r>
          <a:r>
            <a:rPr lang="en-US" sz="1050" b="1" baseline="0">
              <a:solidFill>
                <a:schemeClr val="bg1"/>
              </a:solidFill>
              <a:latin typeface="Arial Narrow" panose="020B0606020202030204" pitchFamily="34" charset="0"/>
              <a:cs typeface="Arial" panose="020B0604020202020204" pitchFamily="34" charset="0"/>
            </a:rPr>
            <a:t>Happy callers</a:t>
          </a:r>
          <a:endParaRPr lang="en-US" sz="1050" b="1">
            <a:solidFill>
              <a:schemeClr val="bg1"/>
            </a:solidFill>
            <a:latin typeface="Arial Narrow" panose="020B0606020202030204" pitchFamily="34" charset="0"/>
            <a:cs typeface="Arial" panose="020B0604020202020204" pitchFamily="34" charset="0"/>
          </a:endParaRPr>
        </a:p>
      </xdr:txBody>
    </xdr:sp>
    <xdr:clientData/>
  </xdr:twoCellAnchor>
  <xdr:twoCellAnchor editAs="oneCell">
    <xdr:from>
      <xdr:col>1</xdr:col>
      <xdr:colOff>220970</xdr:colOff>
      <xdr:row>30</xdr:row>
      <xdr:rowOff>172591</xdr:rowOff>
    </xdr:from>
    <xdr:to>
      <xdr:col>2</xdr:col>
      <xdr:colOff>194814</xdr:colOff>
      <xdr:row>32</xdr:row>
      <xdr:rowOff>32573</xdr:rowOff>
    </xdr:to>
    <xdr:pic>
      <xdr:nvPicPr>
        <xdr:cNvPr id="30" name="Graphic 29">
          <a:extLst>
            <a:ext uri="{FF2B5EF4-FFF2-40B4-BE49-F238E27FC236}">
              <a16:creationId xmlns:a16="http://schemas.microsoft.com/office/drawing/2014/main" id="{4D004EAD-C6EF-4CEE-9282-A5FF9DA66B1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74970" y="5427763"/>
          <a:ext cx="210327" cy="210327"/>
        </a:xfrm>
        <a:prstGeom prst="rect">
          <a:avLst/>
        </a:prstGeom>
      </xdr:spPr>
    </xdr:pic>
    <xdr:clientData/>
  </xdr:twoCellAnchor>
  <xdr:twoCellAnchor>
    <xdr:from>
      <xdr:col>2</xdr:col>
      <xdr:colOff>76200</xdr:colOff>
      <xdr:row>35</xdr:row>
      <xdr:rowOff>7620</xdr:rowOff>
    </xdr:from>
    <xdr:to>
      <xdr:col>3</xdr:col>
      <xdr:colOff>487680</xdr:colOff>
      <xdr:row>35</xdr:row>
      <xdr:rowOff>152400</xdr:rowOff>
    </xdr:to>
    <xdr:sp macro="" textlink="Sheet2!E10">
      <xdr:nvSpPr>
        <xdr:cNvPr id="31" name="TextBox 30">
          <a:extLst>
            <a:ext uri="{FF2B5EF4-FFF2-40B4-BE49-F238E27FC236}">
              <a16:creationId xmlns:a16="http://schemas.microsoft.com/office/drawing/2014/main" id="{0771C70E-9E89-4AEC-B784-2CC383C6C4A2}"/>
            </a:ext>
          </a:extLst>
        </xdr:cNvPr>
        <xdr:cNvSpPr txBox="1"/>
      </xdr:nvSpPr>
      <xdr:spPr>
        <a:xfrm>
          <a:off x="563880" y="6141720"/>
          <a:ext cx="108204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340617-190D-493F-8F3C-979FADF17394}" type="TxLink">
            <a:rPr lang="en-US" sz="1100" b="1" i="0" u="none" strike="noStrike">
              <a:solidFill>
                <a:schemeClr val="bg1"/>
              </a:solidFill>
              <a:latin typeface="Cambria"/>
              <a:ea typeface="Cambria"/>
              <a:cs typeface="+mn-cs"/>
            </a:rPr>
            <a:pPr marL="0" indent="0" algn="ctr"/>
            <a:t>51</a:t>
          </a:fld>
          <a:endParaRPr lang="en-US" sz="1100" b="1" i="0" u="none" strike="noStrike">
            <a:solidFill>
              <a:schemeClr val="bg1"/>
            </a:solidFill>
            <a:latin typeface="Cambria"/>
            <a:ea typeface="Cambria"/>
            <a:cs typeface="+mn-cs"/>
          </a:endParaRPr>
        </a:p>
      </xdr:txBody>
    </xdr:sp>
    <xdr:clientData/>
  </xdr:twoCellAnchor>
  <xdr:twoCellAnchor>
    <xdr:from>
      <xdr:col>4</xdr:col>
      <xdr:colOff>122620</xdr:colOff>
      <xdr:row>2</xdr:row>
      <xdr:rowOff>140138</xdr:rowOff>
    </xdr:from>
    <xdr:to>
      <xdr:col>10</xdr:col>
      <xdr:colOff>148897</xdr:colOff>
      <xdr:row>15</xdr:row>
      <xdr:rowOff>113862</xdr:rowOff>
    </xdr:to>
    <xdr:graphicFrame macro="">
      <xdr:nvGraphicFramePr>
        <xdr:cNvPr id="23" name="Chart 22">
          <a:extLst>
            <a:ext uri="{FF2B5EF4-FFF2-40B4-BE49-F238E27FC236}">
              <a16:creationId xmlns:a16="http://schemas.microsoft.com/office/drawing/2014/main" id="{3EDC808C-0AC2-4892-B3E9-EC341ADCD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120316</xdr:colOff>
      <xdr:row>16</xdr:row>
      <xdr:rowOff>105104</xdr:rowOff>
    </xdr:from>
    <xdr:to>
      <xdr:col>8</xdr:col>
      <xdr:colOff>30079</xdr:colOff>
      <xdr:row>36</xdr:row>
      <xdr:rowOff>17517</xdr:rowOff>
    </xdr:to>
    <xdr:graphicFrame macro="">
      <xdr:nvGraphicFramePr>
        <xdr:cNvPr id="34" name="Chart 33">
          <a:extLst>
            <a:ext uri="{FF2B5EF4-FFF2-40B4-BE49-F238E27FC236}">
              <a16:creationId xmlns:a16="http://schemas.microsoft.com/office/drawing/2014/main" id="{B3FE0073-D6A6-4313-84AA-B37885D85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30079</xdr:colOff>
      <xdr:row>16</xdr:row>
      <xdr:rowOff>90237</xdr:rowOff>
    </xdr:from>
    <xdr:to>
      <xdr:col>10</xdr:col>
      <xdr:colOff>391026</xdr:colOff>
      <xdr:row>36</xdr:row>
      <xdr:rowOff>10026</xdr:rowOff>
    </xdr:to>
    <xdr:graphicFrame macro="">
      <xdr:nvGraphicFramePr>
        <xdr:cNvPr id="35" name="Chart 34">
          <a:extLst>
            <a:ext uri="{FF2B5EF4-FFF2-40B4-BE49-F238E27FC236}">
              <a16:creationId xmlns:a16="http://schemas.microsoft.com/office/drawing/2014/main" id="{FCF23CCC-D152-413E-90EF-DE63A6467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10026</xdr:colOff>
      <xdr:row>2</xdr:row>
      <xdr:rowOff>140368</xdr:rowOff>
    </xdr:from>
    <xdr:to>
      <xdr:col>16</xdr:col>
      <xdr:colOff>90237</xdr:colOff>
      <xdr:row>15</xdr:row>
      <xdr:rowOff>110289</xdr:rowOff>
    </xdr:to>
    <xdr:graphicFrame macro="">
      <xdr:nvGraphicFramePr>
        <xdr:cNvPr id="36" name="Chart 35">
          <a:extLst>
            <a:ext uri="{FF2B5EF4-FFF2-40B4-BE49-F238E27FC236}">
              <a16:creationId xmlns:a16="http://schemas.microsoft.com/office/drawing/2014/main" id="{15AF2D08-5306-4442-9AA5-9CE7E935C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230604</xdr:colOff>
      <xdr:row>2</xdr:row>
      <xdr:rowOff>130340</xdr:rowOff>
    </xdr:from>
    <xdr:to>
      <xdr:col>19</xdr:col>
      <xdr:colOff>641684</xdr:colOff>
      <xdr:row>15</xdr:row>
      <xdr:rowOff>110287</xdr:rowOff>
    </xdr:to>
    <xdr:graphicFrame macro="">
      <xdr:nvGraphicFramePr>
        <xdr:cNvPr id="37" name="Chart 36">
          <a:extLst>
            <a:ext uri="{FF2B5EF4-FFF2-40B4-BE49-F238E27FC236}">
              <a16:creationId xmlns:a16="http://schemas.microsoft.com/office/drawing/2014/main" id="{F8A8A909-619B-48D3-A50D-445C97D07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67.727238657404" backgroundQuery="1" createdVersion="6" refreshedVersion="6" minRefreshableVersion="3" recordCount="0" supportSubquery="1" supportAdvancedDrill="1" xr:uid="{98BC9B85-F2C3-4299-BDA1-5DADA17403B8}">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69.499697685183" backgroundQuery="1" createdVersion="6" refreshedVersion="6" minRefreshableVersion="3" recordCount="0" supportSubquery="1" supportAdvancedDrill="1" xr:uid="{7BCD9E41-9384-4163-9933-A368395F65F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69.748012268516" backgroundQuery="1" createdVersion="6" refreshedVersion="6" minRefreshableVersion="3" recordCount="0" supportSubquery="1" supportAdvancedDrill="1" xr:uid="{FBDBB52F-C43B-4788-B0C5-B06EB32E623E}">
  <cacheSource type="external" connectionId="1"/>
  <cacheFields count="1">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69.793452893522" backgroundQuery="1" createdVersion="6" refreshedVersion="6" minRefreshableVersion="3" recordCount="0" supportSubquery="1" supportAdvancedDrill="1" xr:uid="{C711534B-177C-4926-8C7E-850B640D96E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69.894414236114" backgroundQuery="1" createdVersion="6" refreshedVersion="6" minRefreshableVersion="3" recordCount="0" supportSubquery="1" supportAdvancedDrill="1" xr:uid="{1B3836DE-5BA7-4D6D-B582-FC3C034FC626}">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72.64961990741" backgroundQuery="1" createdVersion="6" refreshedVersion="6" minRefreshableVersion="3" recordCount="0" supportSubquery="1" supportAdvancedDrill="1" xr:uid="{CB9A6A22-B628-4EAD-A3BE-5878D3A97D8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79">
        <d v="2023-01-01T00:00:00"/>
        <d v="2023-01-02T00:00:00"/>
        <d v="2023-01-03T00:00:00"/>
        <d v="2023-01-04T00:00:00"/>
        <d v="2023-01-05T00:00:00"/>
        <d v="2023-01-06T00:00:00"/>
        <d v="2023-01-07T00:00:00"/>
        <d v="2023-01-08T00:00:00"/>
        <d v="2023-01-09T00:00:00"/>
        <d v="2023-01-10T00:00:00"/>
        <d v="2023-01-12T00:00:00"/>
        <d v="2023-01-15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4T00:00:00"/>
        <d v="2023-04-15T00:00:00"/>
        <d v="2023-04-16T00:00:00"/>
        <d v="2023-04-17T00:00:00"/>
        <d v="2023-04-18T00:00:00"/>
        <d v="2023-04-19T00:00:00"/>
        <d v="2023-04-20T00:00:00"/>
        <d v="2023-04-21T00:00:00"/>
        <d v="2023-04-22T00:00:00"/>
        <d v="2023-04-23T00:00:00"/>
        <d v="2023-04-24T00:00:00"/>
        <d v="2023-04-26T00:00:00"/>
        <d v="2023-04-27T00:00:00"/>
        <d v="2023-04-28T00:00:00"/>
        <d v="2023-04-29T00:00:00"/>
        <d v="2023-04-30T00:00:00"/>
        <d v="2023-05-01T00:00:00"/>
        <d v="2023-05-02T00:00:00"/>
        <d v="2023-05-03T00:00:00"/>
        <d v="2023-05-04T00:00:00"/>
        <d v="2023-05-06T00:00:00"/>
        <d v="2023-05-07T00:00:00"/>
        <d v="2023-05-08T00:00:00"/>
        <d v="2023-05-10T00:00:00"/>
        <d v="2023-05-11T00:00:00"/>
        <d v="2023-05-12T00:00:00"/>
        <d v="2023-05-14T00:00:00"/>
        <d v="2023-05-15T00:00:00"/>
        <d v="2023-05-16T00:00:00"/>
        <d v="2023-05-17T00:00:00"/>
        <d v="2023-05-21T00:00:00"/>
        <d v="2023-05-22T00:00:00"/>
        <d v="2023-05-23T00:00:00"/>
        <d v="2023-05-24T00:00:00"/>
        <d v="2023-05-25T00:00:00"/>
        <d v="2023-05-26T00:00:00"/>
        <d v="2023-05-27T00:00:00"/>
        <d v="2023-05-28T00:00:00"/>
        <d v="2023-05-29T00:00:00"/>
        <d v="2023-05-30T00:00:00"/>
        <d v="2023-06-03T00:00:00"/>
        <d v="2023-06-05T00:00:00"/>
        <d v="2023-06-08T00:00:00"/>
        <d v="2023-06-09T00:00:00"/>
        <d v="2023-06-10T00:00:00"/>
        <d v="2023-06-11T00:00:00"/>
        <d v="2023-06-13T00:00:00"/>
        <d v="2023-06-14T00:00:00"/>
        <d v="2023-06-15T00:00:00"/>
        <d v="2023-06-16T00:00:00"/>
        <d v="2023-06-17T00:00:00"/>
        <d v="2023-06-18T00:00:00"/>
        <d v="2023-06-20T00:00:00"/>
        <d v="2023-06-21T00:00:00"/>
        <d v="2023-06-23T00:00:00"/>
        <d v="2023-06-24T00:00:00"/>
        <d v="2023-06-25T00:00:00"/>
        <d v="2023-06-26T00:00:00"/>
        <d v="2023-06-27T00:00:00"/>
        <d v="2023-06-28T00:00:00"/>
        <d v="2023-06-29T00:00:00"/>
        <d v="2023-06-30T00:00:00"/>
        <d v="2023-07-01T00:00:00"/>
        <d v="2023-07-02T00:00:00"/>
        <d v="2023-07-05T00:00:00"/>
        <d v="2023-07-06T00:00:00"/>
        <d v="2023-07-07T00:00:00"/>
        <d v="2023-07-08T00:00:00"/>
        <d v="2023-07-10T00:00:00"/>
        <d v="2023-07-12T00:00:00"/>
        <d v="2023-07-13T00:00:00"/>
        <d v="2023-07-14T00:00:00"/>
        <d v="2023-07-15T00:00:00"/>
        <d v="2023-07-16T00:00:00"/>
        <d v="2023-07-17T00:00:00"/>
        <d v="2023-07-18T00:00:00"/>
        <d v="2023-07-19T00:00:00"/>
        <d v="2023-07-20T00:00:00"/>
        <d v="2023-07-21T00:00:00"/>
        <d v="2023-07-22T00:00:00"/>
        <d v="2023-07-27T00:00:00"/>
        <d v="2023-07-28T00:00:00"/>
        <d v="2023-07-29T00:00:00"/>
        <d v="2023-07-31T00:00:00"/>
        <d v="2023-08-02T00:00:00"/>
        <d v="2023-08-04T00:00:00"/>
        <d v="2023-08-06T00:00:00"/>
        <d v="2023-08-10T00:00:00"/>
        <d v="2023-08-13T00:00:00"/>
        <d v="2023-08-16T00:00:00"/>
        <d v="2023-08-18T00:00:00"/>
        <d v="2023-08-19T00:00:00"/>
        <d v="2023-08-20T00:00:00"/>
        <d v="2023-08-21T00:00:00"/>
        <d v="2023-08-23T00:00:00"/>
        <d v="2023-08-24T00:00:00"/>
        <d v="2023-08-25T00:00:00"/>
        <d v="2023-08-26T00:00:00"/>
        <d v="2023-08-27T00:00:00"/>
        <d v="2023-08-30T00:00:00"/>
        <d v="2023-09-01T00:00:00"/>
        <d v="2023-09-04T00:00:00"/>
        <d v="2023-09-05T00:00:00"/>
        <d v="2023-09-06T00:00:00"/>
        <d v="2023-09-08T00:00:00"/>
        <d v="2023-09-09T00:00:00"/>
        <d v="2023-09-10T00:00:00"/>
        <d v="2023-09-14T00:00:00"/>
        <d v="2023-09-15T00:00:00"/>
        <d v="2023-09-17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8T00:00:00"/>
        <d v="2023-10-10T00:00:00"/>
        <d v="2023-10-11T00:00:00"/>
        <d v="2023-10-12T00:00:00"/>
        <d v="2023-10-14T00:00:00"/>
        <d v="2023-10-15T00:00:00"/>
        <d v="2023-10-16T00:00:00"/>
        <d v="2023-10-17T00:00:00"/>
        <d v="2023-10-18T00:00:00"/>
        <d v="2023-10-19T00:00:00"/>
        <d v="2023-10-20T00:00:00"/>
        <d v="2023-10-21T00:00:00"/>
        <d v="2023-10-22T00:00:00"/>
        <d v="2023-10-23T00:00:00"/>
        <d v="2023-10-24T00:00:00"/>
        <d v="2023-10-26T00:00:00"/>
        <d v="2023-10-27T00:00:00"/>
        <d v="2023-10-28T00:00:00"/>
        <d v="2023-10-29T00:00:00"/>
        <d v="2023-10-30T00:00:00"/>
        <d v="2023-11-01T00:00:00"/>
        <d v="2023-11-02T00:00:00"/>
        <d v="2023-11-04T00:00:00"/>
        <d v="2023-11-07T00:00:00"/>
        <d v="2023-11-08T00:00:00"/>
        <d v="2023-11-09T00:00:00"/>
        <d v="2023-11-10T00:00:00"/>
        <d v="2023-11-11T00:00:00"/>
        <d v="2023-11-12T00:00:00"/>
        <d v="2023-11-13T00:00:00"/>
        <d v="2023-11-14T00:00:00"/>
        <d v="2023-11-15T00:00:00"/>
        <d v="2023-11-17T00:00:00"/>
        <d v="2023-11-18T00:00:00"/>
        <d v="2023-11-19T00:00:00"/>
        <d v="2023-11-23T00:00:00"/>
        <d v="2023-11-24T00:00:00"/>
        <d v="2023-11-26T00:00:00"/>
        <d v="2023-11-28T00:00:00"/>
        <d v="2023-11-30T00:00:00"/>
        <d v="2023-12-01T00:00:00"/>
        <d v="2023-12-02T00:00:00"/>
        <d v="2023-12-03T00:00:00"/>
        <d v="2023-12-04T00:00:00"/>
        <d v="2023-12-05T00:00:00"/>
        <d v="2023-12-07T00:00:00"/>
        <d v="2023-12-09T00:00:00"/>
        <d v="2023-12-14T00:00:00"/>
        <d v="2023-12-15T00:00:00"/>
        <d v="2023-12-16T00:00:00"/>
        <d v="2023-12-17T00:00:00"/>
        <d v="2023-12-20T00:00:00"/>
        <d v="2023-12-24T00:00:00"/>
        <d v="2023-12-25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72.649620486111" backgroundQuery="1" createdVersion="6" refreshedVersion="6" minRefreshableVersion="3" recordCount="0" supportSubquery="1" supportAdvancedDrill="1" xr:uid="{0BF8B447-301C-4881-AEC9-AC7D42BA4432}">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72.649621064818" backgroundQuery="1" createdVersion="6" refreshedVersion="6" minRefreshableVersion="3" recordCount="0" supportSubquery="1" supportAdvancedDrill="1" xr:uid="{14EBA5F1-9141-4D64-AFA3-00A0CB86D338}">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72.64962152778" backgroundQuery="1" createdVersion="6" refreshedVersion="6" minRefreshableVersion="3" recordCount="0" supportSubquery="1" supportAdvancedDrill="1" xr:uid="{0EAFBD8C-10B0-4F14-878D-0096EB6A1D47}">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72.649622106481" backgroundQuery="1" createdVersion="6" refreshedVersion="6" minRefreshableVersion="3" recordCount="0" supportSubquery="1" supportAdvancedDrill="1" xr:uid="{2B1A8F30-089C-4FB3-B8E5-0A7CA84FD8BC}">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ni Jain" refreshedDate="45767.727233333331" backgroundQuery="1" createdVersion="3" refreshedVersion="6" minRefreshableVersion="3" recordCount="0" supportSubquery="1" supportAdvancedDrill="1" xr:uid="{84D04E53-AF71-4871-A6E7-DD1CD70D1B8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8932906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FE0D5F-6E71-4777-BC58-C83DC4556BA0}" name="monthly trend" cacheId="2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7">
  <location ref="A45:C5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E24D15-0FDE-45BC-8D49-F935C0167F98}" name="rep amounts" cacheId="4"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9">
  <location ref="A133:G15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448C2-E3F2-49D4-8DB6-0987CFCE059F}" name="rep satisfaction" cacheId="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121:B126"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DF2BA0-A26E-431A-90F0-928D67B31EEC}" name="selected rep pivot" cacheId="34"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location ref="A104:A10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17">
      <pivotArea dataOnly="0" labelOnly="1" fieldPosition="0">
        <references count="1">
          <reference field="0" count="0"/>
        </references>
      </pivotArea>
    </format>
    <format dxfId="16">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33297D-CD56-44E2-9131-30D760CE8558}" name="PivotTable4"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24:C41" firstHeaderRow="1" firstDataRow="1" firstDataCol="0"/>
  <pivotFields count="1">
    <pivotField allDrilled="1" subtotalTop="0" showAll="0" dataSourceSort="1" defaultSubtotal="0" defaultAttributeDrillState="1"/>
  </pivotField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54F2FA-A8A0-49E2-AACC-6CA41726C3DE}" name="REP PIVOT" cacheId="3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5"/>
    <dataField fld="2" subtotal="count" baseField="0" baseItem="0"/>
    <dataField fld="3" subtotal="count" baseField="0" baseItem="0"/>
    <dataField fld="4" subtotal="count" baseField="0" baseItem="0"/>
  </dataFields>
  <formats count="2">
    <format dxfId="19">
      <pivotArea dataOnly="0" labelOnly="1" outline="0" fieldPosition="0">
        <references count="1">
          <reference field="4294967294" count="1">
            <x v="0"/>
          </reference>
        </references>
      </pivotArea>
    </format>
    <format dxfId="18">
      <pivotArea outline="0" collapsedLevelsAreSubtotals="1" fieldPosition="0">
        <references count="1">
          <reference field="4294967294" count="1" selected="0">
            <x v="1"/>
          </reference>
        </references>
      </pivotArea>
    </format>
  </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258F48-FA1E-457B-9A5B-15D989F4009B}" name="Reps pivot" cacheId="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77:C8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225B5D-5CC0-4F31-90E9-C140A98B8E58}"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10:D11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D581D3-F8E0-4C3F-9E0B-12F84FC59798}" name="weekday trend" cacheId="3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2">
  <location ref="E63:F71"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9E6D321-7B49-4019-8698-D56236CC320E}" name="SUMMARY 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5"/>
    <dataField fld="2" subtotal="count" baseField="0" baseItem="0"/>
    <dataField fld="3" subtotal="count" baseField="0" baseItem="0"/>
    <dataField fld="4" subtotal="count" baseField="0" baseItem="0"/>
  </dataFields>
  <formats count="2">
    <format dxfId="21">
      <pivotArea dataOnly="0" labelOnly="1" outline="0" fieldPosition="0">
        <references count="1">
          <reference field="4294967294" count="1">
            <x v="0"/>
          </reference>
        </references>
      </pivotArea>
    </format>
    <format dxfId="20">
      <pivotArea outline="0" collapsedLevelsAreSubtotals="1" fieldPosition="0">
        <references count="1">
          <reference field="4294967294" count="1" selected="0">
            <x v="1"/>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9B84573-B322-43CE-B79D-7792577DA878}" sourceName="[calls].[Representative]">
  <pivotTables>
    <pivotTable tabId="6" name="monthly trend"/>
    <pivotTable tabId="6" name="weekday trend"/>
    <pivotTable tabId="6" name="selected rep pivot"/>
    <pivotTable tabId="6" name="REP PIVOT"/>
    <pivotTable tabId="6" name="rep satisfaction"/>
  </pivotTables>
  <data>
    <olap pivotCacheId="78932906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13FA55E8-3090-4B88-91C1-52BDA93AB2D8}"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CC7A469-102A-45C4-9181-2C585F5C6691}" cache="Slicer_Representative" caption="Representative"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alibri-Cambria">
      <a:majorFont>
        <a:latin typeface="Calibri" panose="020F0502020204030204"/>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54792-F6C2-4A55-A969-8BD086FF0795}">
  <dimension ref="A3:J152"/>
  <sheetViews>
    <sheetView zoomScale="88" zoomScaleNormal="88" workbookViewId="0">
      <selection activeCell="J118" sqref="J118"/>
    </sheetView>
  </sheetViews>
  <sheetFormatPr defaultRowHeight="13.8"/>
  <cols>
    <col min="1" max="1" width="12.796875" bestFit="1" customWidth="1"/>
    <col min="2" max="2" width="9.59765625" bestFit="1" customWidth="1"/>
    <col min="3" max="3" width="13.59765625" bestFit="1" customWidth="1"/>
    <col min="4" max="4" width="10" bestFit="1" customWidth="1"/>
    <col min="5" max="5" width="6.796875" bestFit="1" customWidth="1"/>
    <col min="6" max="6" width="9.59765625" bestFit="1" customWidth="1"/>
    <col min="7" max="7" width="11.09765625" bestFit="1" customWidth="1"/>
    <col min="8" max="8" width="8.796875" customWidth="1"/>
    <col min="9" max="9" width="13.09765625" customWidth="1"/>
    <col min="10" max="10" width="15.19921875" customWidth="1"/>
  </cols>
  <sheetData>
    <row r="3" spans="1:5">
      <c r="A3" s="22" t="s">
        <v>1042</v>
      </c>
      <c r="B3" t="s">
        <v>1043</v>
      </c>
      <c r="C3" t="s">
        <v>1044</v>
      </c>
      <c r="D3" t="s">
        <v>1045</v>
      </c>
      <c r="E3" t="s">
        <v>1046</v>
      </c>
    </row>
    <row r="4" spans="1:5">
      <c r="A4" s="21">
        <v>1000</v>
      </c>
      <c r="B4" s="23">
        <v>96623</v>
      </c>
      <c r="C4" s="21">
        <v>89850</v>
      </c>
      <c r="D4" s="24">
        <v>3.8854000000000033</v>
      </c>
      <c r="E4" s="21">
        <v>307</v>
      </c>
    </row>
    <row r="9" spans="1:5">
      <c r="A9" s="22" t="s">
        <v>1042</v>
      </c>
      <c r="B9" t="s">
        <v>1043</v>
      </c>
      <c r="C9" t="s">
        <v>1044</v>
      </c>
      <c r="D9" t="s">
        <v>1045</v>
      </c>
      <c r="E9" t="s">
        <v>1046</v>
      </c>
    </row>
    <row r="10" spans="1:5">
      <c r="A10" s="21">
        <v>200</v>
      </c>
      <c r="B10" s="23">
        <v>20104</v>
      </c>
      <c r="C10" s="21">
        <v>18209</v>
      </c>
      <c r="D10" s="24">
        <v>3.8824999999999998</v>
      </c>
      <c r="E10" s="21">
        <v>51</v>
      </c>
    </row>
    <row r="24" spans="1:3">
      <c r="A24" s="25"/>
      <c r="B24" s="26"/>
      <c r="C24" s="27"/>
    </row>
    <row r="25" spans="1:3">
      <c r="A25" s="28"/>
      <c r="B25" s="29"/>
      <c r="C25" s="30"/>
    </row>
    <row r="26" spans="1:3">
      <c r="A26" s="28"/>
      <c r="B26" s="29"/>
      <c r="C26" s="30"/>
    </row>
    <row r="27" spans="1:3">
      <c r="A27" s="28"/>
      <c r="B27" s="29"/>
      <c r="C27" s="30"/>
    </row>
    <row r="28" spans="1:3">
      <c r="A28" s="28"/>
      <c r="B28" s="29"/>
      <c r="C28" s="30"/>
    </row>
    <row r="29" spans="1:3">
      <c r="A29" s="28"/>
      <c r="B29" s="29"/>
      <c r="C29" s="30"/>
    </row>
    <row r="30" spans="1:3">
      <c r="A30" s="28"/>
      <c r="B30" s="29"/>
      <c r="C30" s="30"/>
    </row>
    <row r="31" spans="1:3">
      <c r="A31" s="28"/>
      <c r="B31" s="29"/>
      <c r="C31" s="30"/>
    </row>
    <row r="32" spans="1:3">
      <c r="A32" s="28"/>
      <c r="B32" s="29"/>
      <c r="C32" s="30"/>
    </row>
    <row r="33" spans="1:3">
      <c r="A33" s="28"/>
      <c r="B33" s="29"/>
      <c r="C33" s="30"/>
    </row>
    <row r="34" spans="1:3">
      <c r="A34" s="28"/>
      <c r="B34" s="29"/>
      <c r="C34" s="30"/>
    </row>
    <row r="35" spans="1:3">
      <c r="A35" s="28"/>
      <c r="B35" s="29"/>
      <c r="C35" s="30"/>
    </row>
    <row r="36" spans="1:3">
      <c r="A36" s="28"/>
      <c r="B36" s="29"/>
      <c r="C36" s="30"/>
    </row>
    <row r="37" spans="1:3">
      <c r="A37" s="28"/>
      <c r="B37" s="29"/>
      <c r="C37" s="30"/>
    </row>
    <row r="38" spans="1:3">
      <c r="A38" s="28"/>
      <c r="B38" s="29"/>
      <c r="C38" s="30"/>
    </row>
    <row r="39" spans="1:3">
      <c r="A39" s="28"/>
      <c r="B39" s="29"/>
      <c r="C39" s="30"/>
    </row>
    <row r="40" spans="1:3">
      <c r="A40" s="28"/>
      <c r="B40" s="29"/>
      <c r="C40" s="30"/>
    </row>
    <row r="41" spans="1:3">
      <c r="A41" s="31"/>
      <c r="B41" s="32"/>
      <c r="C41" s="33"/>
    </row>
    <row r="44" spans="1:3" ht="12" customHeight="1"/>
    <row r="45" spans="1:3">
      <c r="A45" s="34" t="s">
        <v>1054</v>
      </c>
      <c r="B45" t="s">
        <v>1042</v>
      </c>
      <c r="C45" t="s">
        <v>1068</v>
      </c>
    </row>
    <row r="46" spans="1:3">
      <c r="A46" s="35" t="s">
        <v>1056</v>
      </c>
      <c r="B46" s="21">
        <v>21</v>
      </c>
      <c r="C46" s="21">
        <v>21</v>
      </c>
    </row>
    <row r="47" spans="1:3">
      <c r="A47" s="35" t="s">
        <v>1057</v>
      </c>
      <c r="B47" s="21">
        <v>18</v>
      </c>
      <c r="C47" s="21">
        <v>18</v>
      </c>
    </row>
    <row r="48" spans="1:3">
      <c r="A48" s="35" t="s">
        <v>1058</v>
      </c>
      <c r="B48" s="21">
        <v>31</v>
      </c>
      <c r="C48" s="21">
        <v>31</v>
      </c>
    </row>
    <row r="49" spans="1:6">
      <c r="A49" s="35" t="s">
        <v>1059</v>
      </c>
      <c r="B49" s="21">
        <v>20</v>
      </c>
      <c r="C49" s="21">
        <v>20</v>
      </c>
    </row>
    <row r="50" spans="1:6">
      <c r="A50" s="35" t="s">
        <v>1060</v>
      </c>
      <c r="B50" s="21">
        <v>8</v>
      </c>
      <c r="C50" s="21">
        <v>8</v>
      </c>
    </row>
    <row r="51" spans="1:6">
      <c r="A51" s="35" t="s">
        <v>1061</v>
      </c>
      <c r="B51" s="21">
        <v>12</v>
      </c>
      <c r="C51" s="21">
        <v>12</v>
      </c>
    </row>
    <row r="52" spans="1:6">
      <c r="A52" s="35" t="s">
        <v>1062</v>
      </c>
      <c r="B52" s="21">
        <v>12</v>
      </c>
      <c r="C52" s="21">
        <v>12</v>
      </c>
    </row>
    <row r="53" spans="1:6">
      <c r="A53" s="35" t="s">
        <v>1063</v>
      </c>
      <c r="B53" s="21">
        <v>7</v>
      </c>
      <c r="C53" s="21">
        <v>7</v>
      </c>
    </row>
    <row r="54" spans="1:6">
      <c r="A54" s="35" t="s">
        <v>1064</v>
      </c>
      <c r="B54" s="21">
        <v>20</v>
      </c>
      <c r="C54" s="21">
        <v>20</v>
      </c>
    </row>
    <row r="55" spans="1:6">
      <c r="A55" s="35" t="s">
        <v>1065</v>
      </c>
      <c r="B55" s="21">
        <v>24</v>
      </c>
      <c r="C55" s="21">
        <v>24</v>
      </c>
    </row>
    <row r="56" spans="1:6">
      <c r="A56" s="35" t="s">
        <v>1066</v>
      </c>
      <c r="B56" s="21">
        <v>12</v>
      </c>
      <c r="C56" s="21">
        <v>12</v>
      </c>
    </row>
    <row r="57" spans="1:6">
      <c r="A57" s="35" t="s">
        <v>1067</v>
      </c>
      <c r="B57" s="21">
        <v>15</v>
      </c>
      <c r="C57" s="21">
        <v>15</v>
      </c>
    </row>
    <row r="58" spans="1:6">
      <c r="A58" s="35" t="s">
        <v>1055</v>
      </c>
      <c r="B58" s="21">
        <v>200</v>
      </c>
      <c r="C58" s="21">
        <v>200</v>
      </c>
    </row>
    <row r="63" spans="1:6">
      <c r="E63" s="34" t="s">
        <v>1054</v>
      </c>
      <c r="F63" t="s">
        <v>1042</v>
      </c>
    </row>
    <row r="64" spans="1:6">
      <c r="E64" s="35" t="s">
        <v>1048</v>
      </c>
      <c r="F64" s="21">
        <v>22</v>
      </c>
    </row>
    <row r="65" spans="1:9">
      <c r="E65" s="35" t="s">
        <v>1049</v>
      </c>
      <c r="F65" s="21">
        <v>27</v>
      </c>
    </row>
    <row r="66" spans="1:9">
      <c r="E66" s="35" t="s">
        <v>1050</v>
      </c>
      <c r="F66" s="21">
        <v>27</v>
      </c>
    </row>
    <row r="67" spans="1:9">
      <c r="E67" s="35" t="s">
        <v>1051</v>
      </c>
      <c r="F67" s="21">
        <v>27</v>
      </c>
    </row>
    <row r="68" spans="1:9">
      <c r="E68" s="35" t="s">
        <v>1052</v>
      </c>
      <c r="F68" s="21">
        <v>32</v>
      </c>
    </row>
    <row r="69" spans="1:9">
      <c r="E69" s="35" t="s">
        <v>1053</v>
      </c>
      <c r="F69" s="21">
        <v>38</v>
      </c>
    </row>
    <row r="70" spans="1:9">
      <c r="E70" s="35" t="s">
        <v>1047</v>
      </c>
      <c r="F70" s="21">
        <v>27</v>
      </c>
    </row>
    <row r="71" spans="1:9">
      <c r="E71" s="35" t="s">
        <v>1055</v>
      </c>
      <c r="F71" s="21">
        <v>200</v>
      </c>
    </row>
    <row r="75" spans="1:9">
      <c r="E75" t="s">
        <v>1069</v>
      </c>
      <c r="H75" t="s">
        <v>1075</v>
      </c>
      <c r="I75" t="str">
        <f>A105</f>
        <v>R05</v>
      </c>
    </row>
    <row r="76" spans="1:9">
      <c r="E76" t="s">
        <v>1070</v>
      </c>
      <c r="F76" t="s">
        <v>1071</v>
      </c>
      <c r="G76" t="s">
        <v>1072</v>
      </c>
      <c r="H76" t="s">
        <v>1073</v>
      </c>
      <c r="I76" t="s">
        <v>1074</v>
      </c>
    </row>
    <row r="77" spans="1:9">
      <c r="A77" s="34" t="s">
        <v>1054</v>
      </c>
      <c r="B77" t="s">
        <v>1042</v>
      </c>
      <c r="C77" t="s">
        <v>1043</v>
      </c>
      <c r="E77" t="str">
        <f>A78</f>
        <v>R01</v>
      </c>
      <c r="F77">
        <f>B78</f>
        <v>189</v>
      </c>
      <c r="G77" s="37">
        <f>C78</f>
        <v>18415</v>
      </c>
      <c r="H77" t="e">
        <f>IF(E77=$I$75,F77,NA())</f>
        <v>#N/A</v>
      </c>
      <c r="I77" t="e">
        <f>IF(E77=$I$75,G77,NA())</f>
        <v>#N/A</v>
      </c>
    </row>
    <row r="78" spans="1:9">
      <c r="A78" s="35" t="s">
        <v>11</v>
      </c>
      <c r="B78" s="21">
        <v>189</v>
      </c>
      <c r="C78" s="36">
        <v>18415</v>
      </c>
      <c r="E78" t="str">
        <f t="shared" ref="E78:E81" si="0">A79</f>
        <v>R02</v>
      </c>
      <c r="F78">
        <f t="shared" ref="F78:G81" si="1">B79</f>
        <v>218</v>
      </c>
      <c r="G78" s="37">
        <f t="shared" si="1"/>
        <v>20581</v>
      </c>
      <c r="H78" t="e">
        <f t="shared" ref="H78:H81" si="2">IF(E78=$I$75,F78,NA())</f>
        <v>#N/A</v>
      </c>
      <c r="I78" t="e">
        <f t="shared" ref="I78:I81" si="3">IF(E78=$I$75,G78,NA())</f>
        <v>#N/A</v>
      </c>
    </row>
    <row r="79" spans="1:9">
      <c r="A79" s="35" t="s">
        <v>9</v>
      </c>
      <c r="B79" s="21">
        <v>218</v>
      </c>
      <c r="C79" s="36">
        <v>20581</v>
      </c>
      <c r="E79" t="str">
        <f t="shared" si="0"/>
        <v>R03</v>
      </c>
      <c r="F79">
        <f t="shared" si="1"/>
        <v>207</v>
      </c>
      <c r="G79" s="37">
        <f t="shared" si="1"/>
        <v>20872</v>
      </c>
      <c r="H79" t="e">
        <f t="shared" si="2"/>
        <v>#N/A</v>
      </c>
      <c r="I79" t="e">
        <f t="shared" si="3"/>
        <v>#N/A</v>
      </c>
    </row>
    <row r="80" spans="1:9">
      <c r="A80" s="35" t="s">
        <v>6</v>
      </c>
      <c r="B80" s="21">
        <v>207</v>
      </c>
      <c r="C80" s="36">
        <v>20872</v>
      </c>
      <c r="E80" t="str">
        <f t="shared" si="0"/>
        <v>R04</v>
      </c>
      <c r="F80">
        <f t="shared" si="1"/>
        <v>186</v>
      </c>
      <c r="G80" s="37">
        <f t="shared" si="1"/>
        <v>16651</v>
      </c>
      <c r="H80" t="e">
        <f t="shared" si="2"/>
        <v>#N/A</v>
      </c>
      <c r="I80" t="e">
        <f t="shared" si="3"/>
        <v>#N/A</v>
      </c>
    </row>
    <row r="81" spans="1:9">
      <c r="A81" s="35" t="s">
        <v>13</v>
      </c>
      <c r="B81" s="21">
        <v>186</v>
      </c>
      <c r="C81" s="36">
        <v>16651</v>
      </c>
      <c r="E81" t="str">
        <f t="shared" si="0"/>
        <v>R05</v>
      </c>
      <c r="F81">
        <f t="shared" si="1"/>
        <v>200</v>
      </c>
      <c r="G81" s="37">
        <f t="shared" si="1"/>
        <v>20104</v>
      </c>
      <c r="H81">
        <f t="shared" si="2"/>
        <v>200</v>
      </c>
      <c r="I81">
        <f t="shared" si="3"/>
        <v>20104</v>
      </c>
    </row>
    <row r="82" spans="1:9">
      <c r="A82" s="35" t="s">
        <v>10</v>
      </c>
      <c r="B82" s="21">
        <v>200</v>
      </c>
      <c r="C82" s="36">
        <v>20104</v>
      </c>
    </row>
    <row r="83" spans="1:9">
      <c r="A83" s="35" t="s">
        <v>1055</v>
      </c>
      <c r="B83" s="21">
        <v>1000</v>
      </c>
      <c r="C83" s="36">
        <v>96623</v>
      </c>
    </row>
    <row r="104" spans="1:10">
      <c r="A104" s="34" t="s">
        <v>1054</v>
      </c>
    </row>
    <row r="105" spans="1:10">
      <c r="A105" s="38" t="s">
        <v>10</v>
      </c>
      <c r="I105" t="s">
        <v>1079</v>
      </c>
    </row>
    <row r="107" spans="1:10">
      <c r="I107" t="s">
        <v>1080</v>
      </c>
      <c r="J107" s="53">
        <f>GETPIVOTDATA("[Measures].[Call Count]",$A$9)/GETPIVOTDATA("[Measures].[Call Count]",$A$3)</f>
        <v>0.2</v>
      </c>
    </row>
    <row r="108" spans="1:10">
      <c r="I108" t="s">
        <v>1083</v>
      </c>
      <c r="J108">
        <f>INDEX(F77:F81, MATCH(A105, E77:E81, 0))</f>
        <v>200</v>
      </c>
    </row>
    <row r="109" spans="1:10">
      <c r="I109" t="s">
        <v>1082</v>
      </c>
      <c r="J109">
        <f>INDEX(G77:G81, MATCH(A105, E77:E81, 0))</f>
        <v>20104</v>
      </c>
    </row>
    <row r="110" spans="1:10">
      <c r="A110" s="34" t="s">
        <v>1042</v>
      </c>
      <c r="B110" s="34" t="s">
        <v>1076</v>
      </c>
    </row>
    <row r="111" spans="1:10">
      <c r="A111" s="34" t="s">
        <v>1054</v>
      </c>
      <c r="B111" t="s">
        <v>999</v>
      </c>
      <c r="C111" t="s">
        <v>998</v>
      </c>
      <c r="D111" t="s">
        <v>1055</v>
      </c>
      <c r="I111" t="s">
        <v>1081</v>
      </c>
      <c r="J111">
        <f>_xlfn.RANK.AVG(J108,F77:F81)</f>
        <v>3</v>
      </c>
    </row>
    <row r="112" spans="1:10">
      <c r="A112" s="35" t="s">
        <v>1002</v>
      </c>
      <c r="B112" s="21">
        <v>144</v>
      </c>
      <c r="C112" s="21">
        <v>132</v>
      </c>
      <c r="D112" s="21">
        <v>276</v>
      </c>
      <c r="I112" t="s">
        <v>1084</v>
      </c>
      <c r="J112">
        <f>_xlfn.RANK.AVG(J109,G77:G81)</f>
        <v>3</v>
      </c>
    </row>
    <row r="113" spans="1:10">
      <c r="A113" s="35" t="s">
        <v>1001</v>
      </c>
      <c r="B113" s="21">
        <v>326</v>
      </c>
      <c r="C113" s="21">
        <v>63</v>
      </c>
      <c r="D113" s="21">
        <v>389</v>
      </c>
    </row>
    <row r="114" spans="1:10">
      <c r="A114" s="35" t="s">
        <v>1000</v>
      </c>
      <c r="B114" s="21">
        <v>129</v>
      </c>
      <c r="C114" s="21">
        <v>206</v>
      </c>
      <c r="D114" s="21">
        <v>335</v>
      </c>
      <c r="I114" t="s">
        <v>1085</v>
      </c>
    </row>
    <row r="115" spans="1:10">
      <c r="A115" s="35" t="s">
        <v>1055</v>
      </c>
      <c r="B115" s="21">
        <v>599</v>
      </c>
      <c r="C115" s="21">
        <v>401</v>
      </c>
      <c r="D115" s="21">
        <v>1000</v>
      </c>
      <c r="J115" t="str">
        <f>"%of calls:"&amp;TEXT(J107,"0%")</f>
        <v>%of calls:20%</v>
      </c>
    </row>
    <row r="116" spans="1:10">
      <c r="J116" t="str">
        <f>IF(COUNTA(A105:A109)&gt;1,"","call rank:"&amp;J111)</f>
        <v>call rank:3</v>
      </c>
    </row>
    <row r="117" spans="1:10">
      <c r="J117" t="str">
        <f>IF(COUNTA(A105:A109)&gt;1,"","amount rank:"&amp;J112)</f>
        <v>amount rank:3</v>
      </c>
    </row>
    <row r="121" spans="1:10">
      <c r="A121" s="34" t="s">
        <v>1054</v>
      </c>
      <c r="B121" t="s">
        <v>1042</v>
      </c>
    </row>
    <row r="122" spans="1:10">
      <c r="A122" s="35">
        <v>2</v>
      </c>
      <c r="B122" s="21">
        <v>10</v>
      </c>
    </row>
    <row r="123" spans="1:10">
      <c r="A123" s="35">
        <v>3</v>
      </c>
      <c r="B123" s="21">
        <v>44</v>
      </c>
    </row>
    <row r="124" spans="1:10">
      <c r="A124" s="35">
        <v>4</v>
      </c>
      <c r="B124" s="21">
        <v>95</v>
      </c>
    </row>
    <row r="125" spans="1:10">
      <c r="A125" s="35">
        <v>5</v>
      </c>
      <c r="B125" s="21">
        <v>51</v>
      </c>
    </row>
    <row r="126" spans="1:10">
      <c r="A126" s="35" t="s">
        <v>1055</v>
      </c>
      <c r="B126" s="21">
        <v>200</v>
      </c>
    </row>
    <row r="133" spans="1:7">
      <c r="A133" s="34" t="s">
        <v>1043</v>
      </c>
      <c r="B133" s="34" t="s">
        <v>1076</v>
      </c>
    </row>
    <row r="134" spans="1:7">
      <c r="A134" s="34" t="s">
        <v>1054</v>
      </c>
      <c r="B134" t="s">
        <v>11</v>
      </c>
      <c r="C134" t="s">
        <v>9</v>
      </c>
      <c r="D134" t="s">
        <v>6</v>
      </c>
      <c r="E134" t="s">
        <v>13</v>
      </c>
      <c r="F134" t="s">
        <v>10</v>
      </c>
      <c r="G134" t="s">
        <v>1055</v>
      </c>
    </row>
    <row r="135" spans="1:7">
      <c r="A135" s="35" t="s">
        <v>1002</v>
      </c>
      <c r="B135" s="39"/>
      <c r="C135" s="39"/>
      <c r="D135" s="39"/>
      <c r="E135" s="39"/>
      <c r="F135" s="39"/>
      <c r="G135" s="39"/>
    </row>
    <row r="136" spans="1:7">
      <c r="A136" s="40" t="s">
        <v>20</v>
      </c>
      <c r="B136" s="36">
        <v>891</v>
      </c>
      <c r="C136" s="36">
        <v>1332</v>
      </c>
      <c r="D136" s="36">
        <v>1282</v>
      </c>
      <c r="E136" s="36">
        <v>739</v>
      </c>
      <c r="F136" s="36">
        <v>560</v>
      </c>
      <c r="G136" s="36">
        <v>4804</v>
      </c>
    </row>
    <row r="137" spans="1:7">
      <c r="A137" s="40" t="s">
        <v>12</v>
      </c>
      <c r="B137" s="36">
        <v>1991</v>
      </c>
      <c r="C137" s="36">
        <v>1886</v>
      </c>
      <c r="D137" s="36">
        <v>1206</v>
      </c>
      <c r="E137" s="36">
        <v>884</v>
      </c>
      <c r="F137" s="36">
        <v>1722</v>
      </c>
      <c r="G137" s="36">
        <v>7689</v>
      </c>
    </row>
    <row r="138" spans="1:7">
      <c r="A138" s="40" t="s">
        <v>8</v>
      </c>
      <c r="B138" s="36">
        <v>1163</v>
      </c>
      <c r="C138" s="36">
        <v>1180</v>
      </c>
      <c r="D138" s="36">
        <v>1616</v>
      </c>
      <c r="E138" s="36">
        <v>1043</v>
      </c>
      <c r="F138" s="36">
        <v>1747</v>
      </c>
      <c r="G138" s="36">
        <v>6749</v>
      </c>
    </row>
    <row r="139" spans="1:7">
      <c r="A139" s="40" t="s">
        <v>16</v>
      </c>
      <c r="B139" s="36">
        <v>1438</v>
      </c>
      <c r="C139" s="36">
        <v>1616</v>
      </c>
      <c r="D139" s="36">
        <v>866</v>
      </c>
      <c r="E139" s="36">
        <v>829</v>
      </c>
      <c r="F139" s="36">
        <v>2070</v>
      </c>
      <c r="G139" s="36">
        <v>6819</v>
      </c>
    </row>
    <row r="140" spans="1:7">
      <c r="A140" s="35" t="s">
        <v>1001</v>
      </c>
      <c r="B140" s="39"/>
      <c r="C140" s="39"/>
      <c r="D140" s="39"/>
      <c r="E140" s="39"/>
      <c r="F140" s="39"/>
      <c r="G140" s="39"/>
    </row>
    <row r="141" spans="1:7">
      <c r="A141" s="40" t="s">
        <v>24</v>
      </c>
      <c r="B141" s="36">
        <v>1233</v>
      </c>
      <c r="C141" s="36">
        <v>223</v>
      </c>
      <c r="D141" s="36">
        <v>1680</v>
      </c>
      <c r="E141" s="36">
        <v>990</v>
      </c>
      <c r="F141" s="36">
        <v>1508</v>
      </c>
      <c r="G141" s="36">
        <v>5634</v>
      </c>
    </row>
    <row r="142" spans="1:7">
      <c r="A142" s="40" t="s">
        <v>15</v>
      </c>
      <c r="B142" s="36">
        <v>1598</v>
      </c>
      <c r="C142" s="36">
        <v>1907</v>
      </c>
      <c r="D142" s="36">
        <v>869</v>
      </c>
      <c r="E142" s="36">
        <v>1426</v>
      </c>
      <c r="F142" s="36">
        <v>1416</v>
      </c>
      <c r="G142" s="36">
        <v>7216</v>
      </c>
    </row>
    <row r="143" spans="1:7">
      <c r="A143" s="40" t="s">
        <v>5</v>
      </c>
      <c r="B143" s="36">
        <v>900</v>
      </c>
      <c r="C143" s="36">
        <v>1016</v>
      </c>
      <c r="D143" s="36">
        <v>960</v>
      </c>
      <c r="E143" s="36">
        <v>940</v>
      </c>
      <c r="F143" s="36">
        <v>1193</v>
      </c>
      <c r="G143" s="36">
        <v>5009</v>
      </c>
    </row>
    <row r="144" spans="1:7">
      <c r="A144" s="40" t="s">
        <v>18</v>
      </c>
      <c r="B144" s="36">
        <v>900</v>
      </c>
      <c r="C144" s="36">
        <v>1470</v>
      </c>
      <c r="D144" s="36">
        <v>1617</v>
      </c>
      <c r="E144" s="36">
        <v>1314</v>
      </c>
      <c r="F144" s="36">
        <v>941</v>
      </c>
      <c r="G144" s="36">
        <v>6242</v>
      </c>
    </row>
    <row r="145" spans="1:7">
      <c r="A145" s="40" t="s">
        <v>14</v>
      </c>
      <c r="B145" s="36">
        <v>1255</v>
      </c>
      <c r="C145" s="36">
        <v>516</v>
      </c>
      <c r="D145" s="36">
        <v>1874</v>
      </c>
      <c r="E145" s="36">
        <v>1863</v>
      </c>
      <c r="F145" s="36">
        <v>1722</v>
      </c>
      <c r="G145" s="36">
        <v>7230</v>
      </c>
    </row>
    <row r="146" spans="1:7">
      <c r="A146" s="40" t="s">
        <v>19</v>
      </c>
      <c r="B146" s="36">
        <v>1138</v>
      </c>
      <c r="C146" s="36">
        <v>1898</v>
      </c>
      <c r="D146" s="36">
        <v>1482</v>
      </c>
      <c r="E146" s="36">
        <v>846</v>
      </c>
      <c r="F146" s="36">
        <v>1154</v>
      </c>
      <c r="G146" s="36">
        <v>6518</v>
      </c>
    </row>
    <row r="147" spans="1:7">
      <c r="A147" s="35" t="s">
        <v>1000</v>
      </c>
      <c r="B147" s="39"/>
      <c r="C147" s="39"/>
      <c r="D147" s="39"/>
      <c r="E147" s="39"/>
      <c r="F147" s="39"/>
      <c r="G147" s="39"/>
    </row>
    <row r="148" spans="1:7">
      <c r="A148" s="40" t="s">
        <v>17</v>
      </c>
      <c r="B148" s="36">
        <v>1655</v>
      </c>
      <c r="C148" s="36">
        <v>805</v>
      </c>
      <c r="D148" s="36">
        <v>2263</v>
      </c>
      <c r="E148" s="36">
        <v>987</v>
      </c>
      <c r="F148" s="36">
        <v>1075</v>
      </c>
      <c r="G148" s="36">
        <v>6785</v>
      </c>
    </row>
    <row r="149" spans="1:7">
      <c r="A149" s="40" t="s">
        <v>23</v>
      </c>
      <c r="B149" s="36">
        <v>1104</v>
      </c>
      <c r="C149" s="36">
        <v>2280</v>
      </c>
      <c r="D149" s="36">
        <v>1445</v>
      </c>
      <c r="E149" s="36">
        <v>1722</v>
      </c>
      <c r="F149" s="36">
        <v>1196</v>
      </c>
      <c r="G149" s="36">
        <v>7747</v>
      </c>
    </row>
    <row r="150" spans="1:7">
      <c r="A150" s="40" t="s">
        <v>7</v>
      </c>
      <c r="B150" s="36">
        <v>372</v>
      </c>
      <c r="C150" s="36">
        <v>1818</v>
      </c>
      <c r="D150" s="36">
        <v>1346</v>
      </c>
      <c r="E150" s="36">
        <v>1156</v>
      </c>
      <c r="F150" s="36">
        <v>1484</v>
      </c>
      <c r="G150" s="36">
        <v>6176</v>
      </c>
    </row>
    <row r="151" spans="1:7">
      <c r="A151" s="40" t="s">
        <v>22</v>
      </c>
      <c r="B151" s="36">
        <v>1415</v>
      </c>
      <c r="C151" s="36">
        <v>1271</v>
      </c>
      <c r="D151" s="36">
        <v>1214</v>
      </c>
      <c r="E151" s="36">
        <v>1135</v>
      </c>
      <c r="F151" s="36">
        <v>1566</v>
      </c>
      <c r="G151" s="36">
        <v>6601</v>
      </c>
    </row>
    <row r="152" spans="1:7">
      <c r="A152" s="40" t="s">
        <v>21</v>
      </c>
      <c r="B152" s="36">
        <v>1362</v>
      </c>
      <c r="C152" s="36">
        <v>1363</v>
      </c>
      <c r="D152" s="36">
        <v>1152</v>
      </c>
      <c r="E152" s="36">
        <v>777</v>
      </c>
      <c r="F152" s="36">
        <v>750</v>
      </c>
      <c r="G152" s="36">
        <v>5404</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I1" zoomScale="76" zoomScaleNormal="81" workbookViewId="0">
      <selection activeCell="C14" sqref="C14"/>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c r="B1" s="19" t="s">
        <v>1003</v>
      </c>
    </row>
    <row r="2" spans="2:20">
      <c r="R2" s="1"/>
    </row>
    <row r="3" spans="2:20">
      <c r="B3" s="13" t="s">
        <v>25</v>
      </c>
      <c r="C3" s="13" t="s">
        <v>0</v>
      </c>
      <c r="D3" s="14" t="s">
        <v>1</v>
      </c>
      <c r="E3" s="15" t="s">
        <v>3</v>
      </c>
      <c r="F3" s="15" t="s">
        <v>4</v>
      </c>
      <c r="G3" s="13" t="s">
        <v>2</v>
      </c>
      <c r="H3" s="13" t="s">
        <v>994</v>
      </c>
      <c r="I3" t="s">
        <v>1036</v>
      </c>
      <c r="J3" t="s">
        <v>1037</v>
      </c>
      <c r="K3" t="s">
        <v>1038</v>
      </c>
      <c r="L3" t="s">
        <v>1039</v>
      </c>
      <c r="Q3" s="7" t="s">
        <v>0</v>
      </c>
      <c r="R3" s="8" t="s">
        <v>995</v>
      </c>
      <c r="S3" s="8" t="s">
        <v>996</v>
      </c>
      <c r="T3" s="9" t="s">
        <v>997</v>
      </c>
    </row>
    <row r="4" spans="2:20">
      <c r="B4" t="s">
        <v>26</v>
      </c>
      <c r="C4" t="s">
        <v>20</v>
      </c>
      <c r="D4">
        <v>116</v>
      </c>
      <c r="E4" s="16" t="s">
        <v>10</v>
      </c>
      <c r="F4" s="17">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5" t="s">
        <v>17</v>
      </c>
      <c r="R4" s="3" t="s">
        <v>998</v>
      </c>
      <c r="S4" s="2">
        <v>41</v>
      </c>
      <c r="T4" s="6" t="s">
        <v>1000</v>
      </c>
    </row>
    <row r="5" spans="2:20">
      <c r="B5" t="s">
        <v>27</v>
      </c>
      <c r="C5" t="s">
        <v>12</v>
      </c>
      <c r="D5">
        <v>119</v>
      </c>
      <c r="E5" s="16" t="s">
        <v>10</v>
      </c>
      <c r="F5" s="17">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5" t="s">
        <v>24</v>
      </c>
      <c r="R5" s="3" t="s">
        <v>998</v>
      </c>
      <c r="S5" s="2">
        <v>31</v>
      </c>
      <c r="T5" s="6" t="s">
        <v>1001</v>
      </c>
    </row>
    <row r="6" spans="2:20">
      <c r="B6" t="s">
        <v>28</v>
      </c>
      <c r="C6" t="s">
        <v>23</v>
      </c>
      <c r="D6">
        <v>68</v>
      </c>
      <c r="E6" s="16" t="s">
        <v>9</v>
      </c>
      <c r="F6" s="17">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5" t="s">
        <v>20</v>
      </c>
      <c r="R6" s="3" t="s">
        <v>998</v>
      </c>
      <c r="S6" s="2">
        <v>26</v>
      </c>
      <c r="T6" s="6" t="s">
        <v>1002</v>
      </c>
    </row>
    <row r="7" spans="2:20">
      <c r="B7" t="s">
        <v>29</v>
      </c>
      <c r="C7" t="s">
        <v>21</v>
      </c>
      <c r="D7">
        <v>119</v>
      </c>
      <c r="E7" s="16" t="s">
        <v>9</v>
      </c>
      <c r="F7" s="17">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5" t="s">
        <v>12</v>
      </c>
      <c r="R7" s="3" t="s">
        <v>998</v>
      </c>
      <c r="S7" s="2">
        <v>36</v>
      </c>
      <c r="T7" s="6" t="s">
        <v>1002</v>
      </c>
    </row>
    <row r="8" spans="2:20">
      <c r="B8" t="s">
        <v>30</v>
      </c>
      <c r="C8" t="s">
        <v>8</v>
      </c>
      <c r="D8">
        <v>128</v>
      </c>
      <c r="E8" s="16" t="s">
        <v>11</v>
      </c>
      <c r="F8" s="17">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5" t="s">
        <v>23</v>
      </c>
      <c r="R8" s="3" t="s">
        <v>998</v>
      </c>
      <c r="S8" s="2">
        <v>37</v>
      </c>
      <c r="T8" s="6" t="s">
        <v>1000</v>
      </c>
    </row>
    <row r="9" spans="2:20">
      <c r="B9" t="s">
        <v>31</v>
      </c>
      <c r="C9" t="s">
        <v>8</v>
      </c>
      <c r="D9">
        <v>49</v>
      </c>
      <c r="E9" s="16" t="s">
        <v>9</v>
      </c>
      <c r="F9" s="17">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5" t="s">
        <v>7</v>
      </c>
      <c r="R9" s="3" t="s">
        <v>998</v>
      </c>
      <c r="S9" s="2">
        <v>23</v>
      </c>
      <c r="T9" s="6" t="s">
        <v>1000</v>
      </c>
    </row>
    <row r="10" spans="2:20">
      <c r="B10" t="s">
        <v>32</v>
      </c>
      <c r="C10" t="s">
        <v>15</v>
      </c>
      <c r="D10">
        <v>84</v>
      </c>
      <c r="E10" s="16" t="s">
        <v>10</v>
      </c>
      <c r="F10" s="17">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5" t="s">
        <v>15</v>
      </c>
      <c r="R10" s="3" t="s">
        <v>999</v>
      </c>
      <c r="S10" s="2">
        <v>22</v>
      </c>
      <c r="T10" s="6" t="s">
        <v>1001</v>
      </c>
    </row>
    <row r="11" spans="2:20">
      <c r="B11" t="s">
        <v>33</v>
      </c>
      <c r="C11" t="s">
        <v>20</v>
      </c>
      <c r="D11">
        <v>103</v>
      </c>
      <c r="E11" s="16" t="s">
        <v>13</v>
      </c>
      <c r="F11" s="17">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5" t="s">
        <v>5</v>
      </c>
      <c r="R11" s="3" t="s">
        <v>999</v>
      </c>
      <c r="S11" s="2">
        <v>42</v>
      </c>
      <c r="T11" s="6" t="s">
        <v>1001</v>
      </c>
    </row>
    <row r="12" spans="2:20">
      <c r="B12" t="s">
        <v>34</v>
      </c>
      <c r="C12" t="s">
        <v>23</v>
      </c>
      <c r="D12">
        <v>31</v>
      </c>
      <c r="E12" s="16" t="s">
        <v>9</v>
      </c>
      <c r="F12" s="17">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5" t="s">
        <v>22</v>
      </c>
      <c r="R12" s="3" t="s">
        <v>999</v>
      </c>
      <c r="S12" s="2">
        <v>25</v>
      </c>
      <c r="T12" s="6" t="s">
        <v>1000</v>
      </c>
    </row>
    <row r="13" spans="2:20">
      <c r="B13" t="s">
        <v>35</v>
      </c>
      <c r="C13" t="s">
        <v>18</v>
      </c>
      <c r="D13">
        <v>44</v>
      </c>
      <c r="E13" s="16" t="s">
        <v>6</v>
      </c>
      <c r="F13" s="17">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5" t="s">
        <v>18</v>
      </c>
      <c r="R13" s="3" t="s">
        <v>999</v>
      </c>
      <c r="S13" s="2">
        <v>30</v>
      </c>
      <c r="T13" s="6" t="s">
        <v>1001</v>
      </c>
    </row>
    <row r="14" spans="2:20">
      <c r="B14" t="s">
        <v>36</v>
      </c>
      <c r="C14" t="s">
        <v>8</v>
      </c>
      <c r="D14">
        <v>102</v>
      </c>
      <c r="E14" s="16" t="s">
        <v>9</v>
      </c>
      <c r="F14" s="17">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5" t="s">
        <v>8</v>
      </c>
      <c r="R14" s="3" t="s">
        <v>999</v>
      </c>
      <c r="S14" s="2">
        <v>30</v>
      </c>
      <c r="T14" s="6" t="s">
        <v>1002</v>
      </c>
    </row>
    <row r="15" spans="2:20">
      <c r="B15" t="s">
        <v>37</v>
      </c>
      <c r="C15" t="s">
        <v>14</v>
      </c>
      <c r="D15">
        <v>135</v>
      </c>
      <c r="E15" s="16" t="s">
        <v>10</v>
      </c>
      <c r="F15" s="17">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5" t="s">
        <v>16</v>
      </c>
      <c r="R15" s="3" t="s">
        <v>999</v>
      </c>
      <c r="S15" s="2">
        <v>28</v>
      </c>
      <c r="T15" s="6" t="s">
        <v>1002</v>
      </c>
    </row>
    <row r="16" spans="2:20">
      <c r="B16" t="s">
        <v>38</v>
      </c>
      <c r="C16" t="s">
        <v>24</v>
      </c>
      <c r="D16">
        <v>98</v>
      </c>
      <c r="E16" s="16" t="s">
        <v>9</v>
      </c>
      <c r="F16" s="17">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5" t="s">
        <v>14</v>
      </c>
      <c r="R16" s="3" t="s">
        <v>999</v>
      </c>
      <c r="S16" s="2">
        <v>37</v>
      </c>
      <c r="T16" s="6" t="s">
        <v>1001</v>
      </c>
    </row>
    <row r="17" spans="2:20">
      <c r="B17" t="s">
        <v>39</v>
      </c>
      <c r="C17" t="s">
        <v>18</v>
      </c>
      <c r="D17">
        <v>139</v>
      </c>
      <c r="E17" s="16" t="s">
        <v>9</v>
      </c>
      <c r="F17" s="17">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5" t="s">
        <v>21</v>
      </c>
      <c r="R17" s="3" t="s">
        <v>999</v>
      </c>
      <c r="S17" s="2">
        <v>38</v>
      </c>
      <c r="T17" s="6" t="s">
        <v>1000</v>
      </c>
    </row>
    <row r="18" spans="2:20">
      <c r="B18" t="s">
        <v>40</v>
      </c>
      <c r="C18" t="s">
        <v>14</v>
      </c>
      <c r="D18">
        <v>48</v>
      </c>
      <c r="E18" s="16" t="s">
        <v>11</v>
      </c>
      <c r="F18" s="17">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0" t="s">
        <v>19</v>
      </c>
      <c r="R18" s="18" t="s">
        <v>999</v>
      </c>
      <c r="S18" s="11">
        <v>43</v>
      </c>
      <c r="T18" s="12" t="s">
        <v>1001</v>
      </c>
    </row>
    <row r="19" spans="2:20">
      <c r="B19" t="s">
        <v>41</v>
      </c>
      <c r="C19" t="s">
        <v>18</v>
      </c>
      <c r="D19">
        <v>176</v>
      </c>
      <c r="E19" s="16" t="s">
        <v>10</v>
      </c>
      <c r="F19" s="17">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6" t="s">
        <v>11</v>
      </c>
      <c r="F20" s="17">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6" t="s">
        <v>6</v>
      </c>
      <c r="F21" s="17">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6" t="s">
        <v>9</v>
      </c>
      <c r="F22" s="17">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6" t="s">
        <v>10</v>
      </c>
      <c r="F23" s="17">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6" t="s">
        <v>10</v>
      </c>
      <c r="F24" s="17">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6" t="s">
        <v>13</v>
      </c>
      <c r="F25" s="17">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6" t="s">
        <v>13</v>
      </c>
      <c r="F26" s="17">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6" t="s">
        <v>9</v>
      </c>
      <c r="F27" s="17">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6" t="s">
        <v>11</v>
      </c>
      <c r="F28" s="17">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6" t="s">
        <v>10</v>
      </c>
      <c r="F29" s="17">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6" t="s">
        <v>10</v>
      </c>
      <c r="F30" s="17">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6" t="s">
        <v>10</v>
      </c>
      <c r="F31" s="17">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6" t="s">
        <v>13</v>
      </c>
      <c r="F32" s="17">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6" t="s">
        <v>11</v>
      </c>
      <c r="F33" s="17">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6" t="s">
        <v>10</v>
      </c>
      <c r="F34" s="17">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6" t="s">
        <v>10</v>
      </c>
      <c r="F35" s="17">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6" t="s">
        <v>11</v>
      </c>
      <c r="F36" s="17">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6" t="s">
        <v>9</v>
      </c>
      <c r="F37" s="17">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6" t="s">
        <v>10</v>
      </c>
      <c r="F38" s="17">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6" t="s">
        <v>6</v>
      </c>
      <c r="F39" s="17">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6" t="s">
        <v>6</v>
      </c>
      <c r="F40" s="17">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6" t="s">
        <v>9</v>
      </c>
      <c r="F41" s="17">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6" t="s">
        <v>13</v>
      </c>
      <c r="F42" s="17">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6" t="s">
        <v>10</v>
      </c>
      <c r="F43" s="17">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6" t="s">
        <v>13</v>
      </c>
      <c r="F44" s="17">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6" t="s">
        <v>9</v>
      </c>
      <c r="F45" s="17">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6" t="s">
        <v>10</v>
      </c>
      <c r="F46" s="17">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6" t="s">
        <v>6</v>
      </c>
      <c r="F47" s="17">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6" t="s">
        <v>11</v>
      </c>
      <c r="F48" s="17">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6" t="s">
        <v>6</v>
      </c>
      <c r="F49" s="17">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6" t="s">
        <v>11</v>
      </c>
      <c r="F50" s="17">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6" t="s">
        <v>10</v>
      </c>
      <c r="F51" s="17">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6" t="s">
        <v>9</v>
      </c>
      <c r="F52" s="17">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6" t="s">
        <v>9</v>
      </c>
      <c r="F53" s="17">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6" t="s">
        <v>11</v>
      </c>
      <c r="F54" s="17">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6" t="s">
        <v>13</v>
      </c>
      <c r="F55" s="17">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6" t="s">
        <v>6</v>
      </c>
      <c r="F56" s="17">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6" t="s">
        <v>11</v>
      </c>
      <c r="F57" s="17">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6" t="s">
        <v>10</v>
      </c>
      <c r="F58" s="17">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6" t="s">
        <v>11</v>
      </c>
      <c r="F59" s="17">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6" t="s">
        <v>9</v>
      </c>
      <c r="F60" s="17">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6" t="s">
        <v>9</v>
      </c>
      <c r="F61" s="17">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6" t="s">
        <v>10</v>
      </c>
      <c r="F62" s="17">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6" t="s">
        <v>9</v>
      </c>
      <c r="F63" s="17">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6" t="s">
        <v>11</v>
      </c>
      <c r="F64" s="17">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6" t="s">
        <v>13</v>
      </c>
      <c r="F65" s="17">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6" t="s">
        <v>6</v>
      </c>
      <c r="F66" s="17">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6" t="s">
        <v>10</v>
      </c>
      <c r="F67" s="17">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6" t="s">
        <v>13</v>
      </c>
      <c r="F68" s="17">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6" t="s">
        <v>9</v>
      </c>
      <c r="F69" s="17">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6" t="s">
        <v>10</v>
      </c>
      <c r="F70" s="17">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6" t="s">
        <v>13</v>
      </c>
      <c r="F71" s="17">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6" t="s">
        <v>11</v>
      </c>
      <c r="F72" s="17">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6" t="s">
        <v>6</v>
      </c>
      <c r="F73" s="17">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6" t="s">
        <v>6</v>
      </c>
      <c r="F74" s="17">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6" t="s">
        <v>11</v>
      </c>
      <c r="F75" s="17">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6" t="s">
        <v>11</v>
      </c>
      <c r="F76" s="17">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6" t="s">
        <v>6</v>
      </c>
      <c r="F77" s="17">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6" t="s">
        <v>11</v>
      </c>
      <c r="F78" s="17">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6" t="s">
        <v>6</v>
      </c>
      <c r="F79" s="17">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6" t="s">
        <v>9</v>
      </c>
      <c r="F80" s="17">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6" t="s">
        <v>6</v>
      </c>
      <c r="F81" s="17">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6" t="s">
        <v>10</v>
      </c>
      <c r="F82" s="17">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6" t="s">
        <v>6</v>
      </c>
      <c r="F83" s="17">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6" t="s">
        <v>13</v>
      </c>
      <c r="F84" s="17">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6" t="s">
        <v>6</v>
      </c>
      <c r="F85" s="17">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6" t="s">
        <v>10</v>
      </c>
      <c r="F86" s="17">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6" t="s">
        <v>10</v>
      </c>
      <c r="F87" s="17">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6" t="s">
        <v>13</v>
      </c>
      <c r="F88" s="17">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6" t="s">
        <v>10</v>
      </c>
      <c r="F89" s="17">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6" t="s">
        <v>10</v>
      </c>
      <c r="F90" s="17">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6" t="s">
        <v>9</v>
      </c>
      <c r="F91" s="17">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6" t="s">
        <v>11</v>
      </c>
      <c r="F92" s="17">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6" t="s">
        <v>11</v>
      </c>
      <c r="F93" s="17">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6" t="s">
        <v>10</v>
      </c>
      <c r="F94" s="17">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6" t="s">
        <v>11</v>
      </c>
      <c r="F95" s="17">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6" t="s">
        <v>13</v>
      </c>
      <c r="F96" s="17">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6" t="s">
        <v>9</v>
      </c>
      <c r="F97" s="17">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6" t="s">
        <v>9</v>
      </c>
      <c r="F98" s="17">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6" t="s">
        <v>10</v>
      </c>
      <c r="F99" s="17">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6" t="s">
        <v>9</v>
      </c>
      <c r="F100" s="17">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6" t="s">
        <v>6</v>
      </c>
      <c r="F101" s="17">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6" t="s">
        <v>10</v>
      </c>
      <c r="F102" s="17">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6" t="s">
        <v>6</v>
      </c>
      <c r="F103" s="17">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6" t="s">
        <v>10</v>
      </c>
      <c r="F104" s="17">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6" t="s">
        <v>11</v>
      </c>
      <c r="F105" s="17">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6" t="s">
        <v>13</v>
      </c>
      <c r="F106" s="17">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6" t="s">
        <v>11</v>
      </c>
      <c r="F107" s="17">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6" t="s">
        <v>9</v>
      </c>
      <c r="F108" s="17">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6" t="s">
        <v>6</v>
      </c>
      <c r="F109" s="17">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6" t="s">
        <v>13</v>
      </c>
      <c r="F110" s="17">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6" t="s">
        <v>11</v>
      </c>
      <c r="F111" s="17">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6" t="s">
        <v>6</v>
      </c>
      <c r="F112" s="17">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6" t="s">
        <v>13</v>
      </c>
      <c r="F113" s="17">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6" t="s">
        <v>9</v>
      </c>
      <c r="F114" s="17">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6" t="s">
        <v>6</v>
      </c>
      <c r="F115" s="17">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6" t="s">
        <v>11</v>
      </c>
      <c r="F116" s="17">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6" t="s">
        <v>13</v>
      </c>
      <c r="F117" s="17">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6" t="s">
        <v>11</v>
      </c>
      <c r="F118" s="17">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6" t="s">
        <v>6</v>
      </c>
      <c r="F119" s="17">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6" t="s">
        <v>6</v>
      </c>
      <c r="F120" s="17">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6" t="s">
        <v>10</v>
      </c>
      <c r="F121" s="17">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6" t="s">
        <v>9</v>
      </c>
      <c r="F122" s="17">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6" t="s">
        <v>6</v>
      </c>
      <c r="F123" s="17">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6" t="s">
        <v>10</v>
      </c>
      <c r="F124" s="17">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6" t="s">
        <v>10</v>
      </c>
      <c r="F125" s="17">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6" t="s">
        <v>9</v>
      </c>
      <c r="F126" s="17">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6" t="s">
        <v>9</v>
      </c>
      <c r="F127" s="17">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6" t="s">
        <v>10</v>
      </c>
      <c r="F128" s="17">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6" t="s">
        <v>11</v>
      </c>
      <c r="F129" s="17">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6" t="s">
        <v>11</v>
      </c>
      <c r="F130" s="17">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6" t="s">
        <v>10</v>
      </c>
      <c r="F131" s="17">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6" t="s">
        <v>13</v>
      </c>
      <c r="F132" s="17">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6" t="s">
        <v>10</v>
      </c>
      <c r="F133" s="17">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6" t="s">
        <v>6</v>
      </c>
      <c r="F134" s="17">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6" t="s">
        <v>11</v>
      </c>
      <c r="F135" s="17">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6" t="s">
        <v>13</v>
      </c>
      <c r="F136" s="17">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6" t="s">
        <v>9</v>
      </c>
      <c r="F137" s="17">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6" t="s">
        <v>10</v>
      </c>
      <c r="F138" s="17">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6" t="s">
        <v>6</v>
      </c>
      <c r="F139" s="17">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6" t="s">
        <v>10</v>
      </c>
      <c r="F140" s="17">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6" t="s">
        <v>13</v>
      </c>
      <c r="F141" s="17">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6" t="s">
        <v>11</v>
      </c>
      <c r="F142" s="17">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6" t="s">
        <v>10</v>
      </c>
      <c r="F143" s="17">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6" t="s">
        <v>11</v>
      </c>
      <c r="F144" s="17">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6" t="s">
        <v>10</v>
      </c>
      <c r="F145" s="17">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6" t="s">
        <v>13</v>
      </c>
      <c r="F146" s="17">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6" t="s">
        <v>6</v>
      </c>
      <c r="F147" s="17">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6" t="s">
        <v>11</v>
      </c>
      <c r="F148" s="17">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6" t="s">
        <v>6</v>
      </c>
      <c r="F149" s="17">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6" t="s">
        <v>13</v>
      </c>
      <c r="F150" s="17">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6" t="s">
        <v>9</v>
      </c>
      <c r="F151" s="17">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6" t="s">
        <v>6</v>
      </c>
      <c r="F152" s="17">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6" t="s">
        <v>11</v>
      </c>
      <c r="F153" s="17">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6" t="s">
        <v>13</v>
      </c>
      <c r="F154" s="17">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6" t="s">
        <v>13</v>
      </c>
      <c r="F155" s="17">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6" t="s">
        <v>13</v>
      </c>
      <c r="F156" s="17">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6" t="s">
        <v>6</v>
      </c>
      <c r="F157" s="17">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6" t="s">
        <v>11</v>
      </c>
      <c r="F158" s="17">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6" t="s">
        <v>9</v>
      </c>
      <c r="F159" s="17">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6" t="s">
        <v>9</v>
      </c>
      <c r="F160" s="17">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6" t="s">
        <v>9</v>
      </c>
      <c r="F161" s="17">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6" t="s">
        <v>10</v>
      </c>
      <c r="F162" s="17">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6" t="s">
        <v>10</v>
      </c>
      <c r="F163" s="17">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6" t="s">
        <v>11</v>
      </c>
      <c r="F164" s="17">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6" t="s">
        <v>9</v>
      </c>
      <c r="F165" s="17">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6" t="s">
        <v>10</v>
      </c>
      <c r="F166" s="17">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6" t="s">
        <v>9</v>
      </c>
      <c r="F167" s="17">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6" t="s">
        <v>6</v>
      </c>
      <c r="F168" s="17">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6" t="s">
        <v>11</v>
      </c>
      <c r="F169" s="17">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6" t="s">
        <v>6</v>
      </c>
      <c r="F170" s="17">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6" t="s">
        <v>9</v>
      </c>
      <c r="F171" s="17">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6" t="s">
        <v>11</v>
      </c>
      <c r="F172" s="17">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6" t="s">
        <v>6</v>
      </c>
      <c r="F173" s="17">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6" t="s">
        <v>13</v>
      </c>
      <c r="F174" s="17">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6" t="s">
        <v>6</v>
      </c>
      <c r="F175" s="17">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6" t="s">
        <v>9</v>
      </c>
      <c r="F176" s="17">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6" t="s">
        <v>10</v>
      </c>
      <c r="F177" s="17">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6" t="s">
        <v>11</v>
      </c>
      <c r="F178" s="17">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6" t="s">
        <v>6</v>
      </c>
      <c r="F179" s="17">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6" t="s">
        <v>10</v>
      </c>
      <c r="F180" s="17">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6" t="s">
        <v>9</v>
      </c>
      <c r="F181" s="17">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6" t="s">
        <v>11</v>
      </c>
      <c r="F182" s="17">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6" t="s">
        <v>13</v>
      </c>
      <c r="F183" s="17">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6" t="s">
        <v>13</v>
      </c>
      <c r="F184" s="17">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6" t="s">
        <v>9</v>
      </c>
      <c r="F185" s="17">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6" t="s">
        <v>9</v>
      </c>
      <c r="F186" s="17">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6" t="s">
        <v>10</v>
      </c>
      <c r="F187" s="17">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6" t="s">
        <v>10</v>
      </c>
      <c r="F188" s="17">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6" t="s">
        <v>10</v>
      </c>
      <c r="F189" s="17">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6" t="s">
        <v>13</v>
      </c>
      <c r="F190" s="17">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6" t="s">
        <v>11</v>
      </c>
      <c r="F191" s="17">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6" t="s">
        <v>6</v>
      </c>
      <c r="F192" s="17">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6" t="s">
        <v>9</v>
      </c>
      <c r="F193" s="17">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6" t="s">
        <v>10</v>
      </c>
      <c r="F194" s="17">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6" t="s">
        <v>6</v>
      </c>
      <c r="F195" s="17">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6" t="s">
        <v>11</v>
      </c>
      <c r="F196" s="17">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6" t="s">
        <v>13</v>
      </c>
      <c r="F197" s="17">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6" t="s">
        <v>10</v>
      </c>
      <c r="F198" s="17">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6" t="s">
        <v>13</v>
      </c>
      <c r="F199" s="17">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6" t="s">
        <v>9</v>
      </c>
      <c r="F200" s="17">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6" t="s">
        <v>13</v>
      </c>
      <c r="F201" s="17">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6" t="s">
        <v>13</v>
      </c>
      <c r="F202" s="17">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6" t="s">
        <v>11</v>
      </c>
      <c r="F203" s="17">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6" t="s">
        <v>10</v>
      </c>
      <c r="F204" s="17">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6" t="s">
        <v>6</v>
      </c>
      <c r="F205" s="17">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6" t="s">
        <v>13</v>
      </c>
      <c r="F206" s="17">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6" t="s">
        <v>13</v>
      </c>
      <c r="F207" s="17">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6" t="s">
        <v>10</v>
      </c>
      <c r="F208" s="17">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6" t="s">
        <v>13</v>
      </c>
      <c r="F209" s="17">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6" t="s">
        <v>6</v>
      </c>
      <c r="F210" s="17">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6" t="s">
        <v>9</v>
      </c>
      <c r="F211" s="17">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6" t="s">
        <v>13</v>
      </c>
      <c r="F212" s="17">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6" t="s">
        <v>11</v>
      </c>
      <c r="F213" s="17">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6" t="s">
        <v>10</v>
      </c>
      <c r="F214" s="17">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6" t="s">
        <v>10</v>
      </c>
      <c r="F215" s="17">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6" t="s">
        <v>6</v>
      </c>
      <c r="F216" s="17">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6" t="s">
        <v>11</v>
      </c>
      <c r="F217" s="17">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6" t="s">
        <v>13</v>
      </c>
      <c r="F218" s="17">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6" t="s">
        <v>9</v>
      </c>
      <c r="F219" s="17">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6" t="s">
        <v>13</v>
      </c>
      <c r="F220" s="17">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6" t="s">
        <v>6</v>
      </c>
      <c r="F221" s="17">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6" t="s">
        <v>6</v>
      </c>
      <c r="F222" s="17">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6" t="s">
        <v>9</v>
      </c>
      <c r="F223" s="17">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6" t="s">
        <v>10</v>
      </c>
      <c r="F224" s="17">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6" t="s">
        <v>13</v>
      </c>
      <c r="F225" s="17">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6" t="s">
        <v>13</v>
      </c>
      <c r="F226" s="17">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6" t="s">
        <v>10</v>
      </c>
      <c r="F227" s="17">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6" t="s">
        <v>9</v>
      </c>
      <c r="F228" s="17">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6" t="s">
        <v>9</v>
      </c>
      <c r="F229" s="17">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6" t="s">
        <v>9</v>
      </c>
      <c r="F230" s="17">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6" t="s">
        <v>6</v>
      </c>
      <c r="F231" s="17">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6" t="s">
        <v>13</v>
      </c>
      <c r="F232" s="17">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6" t="s">
        <v>10</v>
      </c>
      <c r="F233" s="17">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6" t="s">
        <v>9</v>
      </c>
      <c r="F234" s="17">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6" t="s">
        <v>10</v>
      </c>
      <c r="F235" s="17">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6" t="s">
        <v>9</v>
      </c>
      <c r="F236" s="17">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6" t="s">
        <v>9</v>
      </c>
      <c r="F237" s="17">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6" t="s">
        <v>9</v>
      </c>
      <c r="F238" s="17">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6" t="s">
        <v>9</v>
      </c>
      <c r="F239" s="17">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6" t="s">
        <v>11</v>
      </c>
      <c r="F240" s="17">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6" t="s">
        <v>10</v>
      </c>
      <c r="F241" s="17">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6" t="s">
        <v>13</v>
      </c>
      <c r="F242" s="17">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6" t="s">
        <v>9</v>
      </c>
      <c r="F243" s="17">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6" t="s">
        <v>6</v>
      </c>
      <c r="F244" s="17">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6" t="s">
        <v>11</v>
      </c>
      <c r="F245" s="17">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6" t="s">
        <v>9</v>
      </c>
      <c r="F246" s="17">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6" t="s">
        <v>11</v>
      </c>
      <c r="F247" s="17">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6" t="s">
        <v>11</v>
      </c>
      <c r="F248" s="17">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6" t="s">
        <v>11</v>
      </c>
      <c r="F249" s="17">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6" t="s">
        <v>11</v>
      </c>
      <c r="F250" s="17">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6" t="s">
        <v>9</v>
      </c>
      <c r="F251" s="17">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6" t="s">
        <v>10</v>
      </c>
      <c r="F252" s="17">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6" t="s">
        <v>9</v>
      </c>
      <c r="F253" s="17">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6" t="s">
        <v>10</v>
      </c>
      <c r="F254" s="17">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6" t="s">
        <v>6</v>
      </c>
      <c r="F255" s="17">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6" t="s">
        <v>11</v>
      </c>
      <c r="F256" s="17">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6" t="s">
        <v>6</v>
      </c>
      <c r="F257" s="17">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6" t="s">
        <v>6</v>
      </c>
      <c r="F258" s="17">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6" t="s">
        <v>11</v>
      </c>
      <c r="F259" s="17">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6" t="s">
        <v>9</v>
      </c>
      <c r="F260" s="17">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6" t="s">
        <v>13</v>
      </c>
      <c r="F261" s="17">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6" t="s">
        <v>10</v>
      </c>
      <c r="F262" s="17">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6" t="s">
        <v>11</v>
      </c>
      <c r="F263" s="17">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6" t="s">
        <v>6</v>
      </c>
      <c r="F264" s="17">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6" t="s">
        <v>9</v>
      </c>
      <c r="F265" s="17">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6" t="s">
        <v>6</v>
      </c>
      <c r="F266" s="17">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6" t="s">
        <v>13</v>
      </c>
      <c r="F267" s="17">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6" t="s">
        <v>9</v>
      </c>
      <c r="F268" s="17">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6" t="s">
        <v>9</v>
      </c>
      <c r="F269" s="17">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6" t="s">
        <v>13</v>
      </c>
      <c r="F270" s="17">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6" t="s">
        <v>13</v>
      </c>
      <c r="F271" s="17">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6" t="s">
        <v>6</v>
      </c>
      <c r="F272" s="17">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6" t="s">
        <v>10</v>
      </c>
      <c r="F273" s="17">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6" t="s">
        <v>9</v>
      </c>
      <c r="F274" s="17">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6" t="s">
        <v>6</v>
      </c>
      <c r="F275" s="17">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6" t="s">
        <v>10</v>
      </c>
      <c r="F276" s="17">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6" t="s">
        <v>6</v>
      </c>
      <c r="F277" s="17">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6" t="s">
        <v>9</v>
      </c>
      <c r="F278" s="17">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6" t="s">
        <v>10</v>
      </c>
      <c r="F279" s="17">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6" t="s">
        <v>11</v>
      </c>
      <c r="F280" s="17">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6" t="s">
        <v>10</v>
      </c>
      <c r="F281" s="17">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6" t="s">
        <v>13</v>
      </c>
      <c r="F282" s="17">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6" t="s">
        <v>9</v>
      </c>
      <c r="F283" s="17">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6" t="s">
        <v>10</v>
      </c>
      <c r="F284" s="17">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6" t="s">
        <v>13</v>
      </c>
      <c r="F285" s="17">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6" t="s">
        <v>11</v>
      </c>
      <c r="F286" s="17">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6" t="s">
        <v>9</v>
      </c>
      <c r="F287" s="17">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6" t="s">
        <v>6</v>
      </c>
      <c r="F288" s="17">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6" t="s">
        <v>13</v>
      </c>
      <c r="F289" s="17">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6" t="s">
        <v>11</v>
      </c>
      <c r="F290" s="17">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6" t="s">
        <v>9</v>
      </c>
      <c r="F291" s="17">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6" t="s">
        <v>9</v>
      </c>
      <c r="F292" s="17">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6" t="s">
        <v>9</v>
      </c>
      <c r="F293" s="17">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6" t="s">
        <v>11</v>
      </c>
      <c r="F294" s="17">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6" t="s">
        <v>6</v>
      </c>
      <c r="F295" s="17">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6" t="s">
        <v>9</v>
      </c>
      <c r="F296" s="17">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6" t="s">
        <v>10</v>
      </c>
      <c r="F297" s="17">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6" t="s">
        <v>13</v>
      </c>
      <c r="F298" s="17">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6" t="s">
        <v>10</v>
      </c>
      <c r="F299" s="17">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6" t="s">
        <v>6</v>
      </c>
      <c r="F300" s="17">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6" t="s">
        <v>10</v>
      </c>
      <c r="F301" s="17">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6" t="s">
        <v>11</v>
      </c>
      <c r="F302" s="17">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6" t="s">
        <v>10</v>
      </c>
      <c r="F303" s="17">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6" t="s">
        <v>9</v>
      </c>
      <c r="F304" s="17">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6" t="s">
        <v>11</v>
      </c>
      <c r="F305" s="17">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6" t="s">
        <v>9</v>
      </c>
      <c r="F306" s="17">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6" t="s">
        <v>11</v>
      </c>
      <c r="F307" s="17">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6" t="s">
        <v>9</v>
      </c>
      <c r="F308" s="17">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6" t="s">
        <v>10</v>
      </c>
      <c r="F309" s="17">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6" t="s">
        <v>6</v>
      </c>
      <c r="F310" s="17">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6" t="s">
        <v>13</v>
      </c>
      <c r="F311" s="17">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6" t="s">
        <v>13</v>
      </c>
      <c r="F312" s="17">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6" t="s">
        <v>6</v>
      </c>
      <c r="F313" s="17">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6" t="s">
        <v>9</v>
      </c>
      <c r="F314" s="17">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6" t="s">
        <v>9</v>
      </c>
      <c r="F315" s="17">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6" t="s">
        <v>11</v>
      </c>
      <c r="F316" s="17">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6" t="s">
        <v>9</v>
      </c>
      <c r="F317" s="17">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6" t="s">
        <v>6</v>
      </c>
      <c r="F318" s="17">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6" t="s">
        <v>11</v>
      </c>
      <c r="F319" s="17">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6" t="s">
        <v>9</v>
      </c>
      <c r="F320" s="17">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6" t="s">
        <v>9</v>
      </c>
      <c r="F321" s="17">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6" t="s">
        <v>10</v>
      </c>
      <c r="F322" s="17">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6" t="s">
        <v>6</v>
      </c>
      <c r="F323" s="17">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6" t="s">
        <v>6</v>
      </c>
      <c r="F324" s="17">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6" t="s">
        <v>6</v>
      </c>
      <c r="F325" s="17">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6" t="s">
        <v>10</v>
      </c>
      <c r="F326" s="17">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6" t="s">
        <v>9</v>
      </c>
      <c r="F327" s="17">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6" t="s">
        <v>9</v>
      </c>
      <c r="F328" s="17">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6" t="s">
        <v>9</v>
      </c>
      <c r="F329" s="17">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6" t="s">
        <v>13</v>
      </c>
      <c r="F330" s="17">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6" t="s">
        <v>6</v>
      </c>
      <c r="F331" s="17">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6" t="s">
        <v>11</v>
      </c>
      <c r="F332" s="17">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6" t="s">
        <v>13</v>
      </c>
      <c r="F333" s="17">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6" t="s">
        <v>10</v>
      </c>
      <c r="F334" s="17">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6" t="s">
        <v>6</v>
      </c>
      <c r="F335" s="17">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6" t="s">
        <v>10</v>
      </c>
      <c r="F336" s="17">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6" t="s">
        <v>9</v>
      </c>
      <c r="F337" s="17">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6" t="s">
        <v>13</v>
      </c>
      <c r="F338" s="17">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6" t="s">
        <v>9</v>
      </c>
      <c r="F339" s="17">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6" t="s">
        <v>9</v>
      </c>
      <c r="F340" s="17">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6" t="s">
        <v>9</v>
      </c>
      <c r="F341" s="17">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6" t="s">
        <v>9</v>
      </c>
      <c r="F342" s="17">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6" t="s">
        <v>10</v>
      </c>
      <c r="F343" s="17">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6" t="s">
        <v>13</v>
      </c>
      <c r="F344" s="17">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6" t="s">
        <v>13</v>
      </c>
      <c r="F345" s="17">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6" t="s">
        <v>9</v>
      </c>
      <c r="F346" s="17">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6" t="s">
        <v>13</v>
      </c>
      <c r="F347" s="17">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6" t="s">
        <v>13</v>
      </c>
      <c r="F348" s="17">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6" t="s">
        <v>13</v>
      </c>
      <c r="F349" s="17">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6" t="s">
        <v>10</v>
      </c>
      <c r="F350" s="17">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6" t="s">
        <v>6</v>
      </c>
      <c r="F351" s="17">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6" t="s">
        <v>10</v>
      </c>
      <c r="F352" s="17">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6" t="s">
        <v>9</v>
      </c>
      <c r="F353" s="17">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6" t="s">
        <v>9</v>
      </c>
      <c r="F354" s="17">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6" t="s">
        <v>9</v>
      </c>
      <c r="F355" s="17">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6" t="s">
        <v>13</v>
      </c>
      <c r="F356" s="17">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6" t="s">
        <v>13</v>
      </c>
      <c r="F357" s="17">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6" t="s">
        <v>9</v>
      </c>
      <c r="F358" s="17">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6" t="s">
        <v>9</v>
      </c>
      <c r="F359" s="17">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6" t="s">
        <v>10</v>
      </c>
      <c r="F360" s="17">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6" t="s">
        <v>10</v>
      </c>
      <c r="F361" s="17">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6" t="s">
        <v>11</v>
      </c>
      <c r="F362" s="17">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6" t="s">
        <v>9</v>
      </c>
      <c r="F363" s="17">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6" t="s">
        <v>10</v>
      </c>
      <c r="F364" s="17">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6" t="s">
        <v>11</v>
      </c>
      <c r="F365" s="17">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6" t="s">
        <v>6</v>
      </c>
      <c r="F366" s="17">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6" t="s">
        <v>6</v>
      </c>
      <c r="F367" s="17">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6" t="s">
        <v>11</v>
      </c>
      <c r="F368" s="17">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6" t="s">
        <v>6</v>
      </c>
      <c r="F369" s="17">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6" t="s">
        <v>6</v>
      </c>
      <c r="F370" s="17">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6" t="s">
        <v>13</v>
      </c>
      <c r="F371" s="17">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6" t="s">
        <v>11</v>
      </c>
      <c r="F372" s="17">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6" t="s">
        <v>9</v>
      </c>
      <c r="F373" s="17">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6" t="s">
        <v>11</v>
      </c>
      <c r="F374" s="17">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6" t="s">
        <v>13</v>
      </c>
      <c r="F375" s="17">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6" t="s">
        <v>10</v>
      </c>
      <c r="F376" s="17">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6" t="s">
        <v>6</v>
      </c>
      <c r="F377" s="17">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6" t="s">
        <v>9</v>
      </c>
      <c r="F378" s="17">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6" t="s">
        <v>9</v>
      </c>
      <c r="F379" s="17">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6" t="s">
        <v>10</v>
      </c>
      <c r="F380" s="17">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6" t="s">
        <v>10</v>
      </c>
      <c r="F381" s="17">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6" t="s">
        <v>11</v>
      </c>
      <c r="F382" s="17">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6" t="s">
        <v>11</v>
      </c>
      <c r="F383" s="17">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6" t="s">
        <v>9</v>
      </c>
      <c r="F384" s="17">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6" t="s">
        <v>6</v>
      </c>
      <c r="F385" s="17">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6" t="s">
        <v>11</v>
      </c>
      <c r="F386" s="17">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6" t="s">
        <v>6</v>
      </c>
      <c r="F387" s="17">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6" t="s">
        <v>9</v>
      </c>
      <c r="F388" s="17">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6" t="s">
        <v>11</v>
      </c>
      <c r="F389" s="17">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6" t="s">
        <v>11</v>
      </c>
      <c r="F390" s="17">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6" t="s">
        <v>11</v>
      </c>
      <c r="F391" s="17">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6" t="s">
        <v>10</v>
      </c>
      <c r="F392" s="17">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6" t="s">
        <v>9</v>
      </c>
      <c r="F393" s="17">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6" t="s">
        <v>10</v>
      </c>
      <c r="F394" s="17">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6" t="s">
        <v>6</v>
      </c>
      <c r="F395" s="17">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6" t="s">
        <v>13</v>
      </c>
      <c r="F396" s="17">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6" t="s">
        <v>11</v>
      </c>
      <c r="F397" s="17">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6" t="s">
        <v>6</v>
      </c>
      <c r="F398" s="17">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6" t="s">
        <v>11</v>
      </c>
      <c r="F399" s="17">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6" t="s">
        <v>9</v>
      </c>
      <c r="F400" s="17">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6" t="s">
        <v>11</v>
      </c>
      <c r="F401" s="17">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6" t="s">
        <v>11</v>
      </c>
      <c r="F402" s="17">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6" t="s">
        <v>13</v>
      </c>
      <c r="F403" s="17">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6" t="s">
        <v>10</v>
      </c>
      <c r="F404" s="17">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6" t="s">
        <v>11</v>
      </c>
      <c r="F405" s="17">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6" t="s">
        <v>13</v>
      </c>
      <c r="F406" s="17">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6" t="s">
        <v>11</v>
      </c>
      <c r="F407" s="17">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6" t="s">
        <v>11</v>
      </c>
      <c r="F408" s="17">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6" t="s">
        <v>6</v>
      </c>
      <c r="F409" s="17">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6" t="s">
        <v>9</v>
      </c>
      <c r="F410" s="17">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6" t="s">
        <v>11</v>
      </c>
      <c r="F411" s="17">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6" t="s">
        <v>9</v>
      </c>
      <c r="F412" s="17">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6" t="s">
        <v>13</v>
      </c>
      <c r="F413" s="17">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6" t="s">
        <v>6</v>
      </c>
      <c r="F414" s="17">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6" t="s">
        <v>6</v>
      </c>
      <c r="F415" s="17">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6" t="s">
        <v>11</v>
      </c>
      <c r="F416" s="17">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6" t="s">
        <v>6</v>
      </c>
      <c r="F417" s="17">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6" t="s">
        <v>6</v>
      </c>
      <c r="F418" s="17">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6" t="s">
        <v>9</v>
      </c>
      <c r="F419" s="17">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6" t="s">
        <v>9</v>
      </c>
      <c r="F420" s="17">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6" t="s">
        <v>9</v>
      </c>
      <c r="F421" s="17">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6" t="s">
        <v>9</v>
      </c>
      <c r="F422" s="17">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6" t="s">
        <v>11</v>
      </c>
      <c r="F423" s="17">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6" t="s">
        <v>10</v>
      </c>
      <c r="F424" s="17">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6" t="s">
        <v>11</v>
      </c>
      <c r="F425" s="17">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6" t="s">
        <v>11</v>
      </c>
      <c r="F426" s="17">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6" t="s">
        <v>9</v>
      </c>
      <c r="F427" s="17">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6" t="s">
        <v>13</v>
      </c>
      <c r="F428" s="17">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6" t="s">
        <v>10</v>
      </c>
      <c r="F429" s="17">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6" t="s">
        <v>10</v>
      </c>
      <c r="F430" s="17">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6" t="s">
        <v>13</v>
      </c>
      <c r="F431" s="17">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6" t="s">
        <v>9</v>
      </c>
      <c r="F432" s="17">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6" t="s">
        <v>6</v>
      </c>
      <c r="F433" s="17">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6" t="s">
        <v>9</v>
      </c>
      <c r="F434" s="17">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6" t="s">
        <v>13</v>
      </c>
      <c r="F435" s="17">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6" t="s">
        <v>11</v>
      </c>
      <c r="F436" s="17">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6" t="s">
        <v>9</v>
      </c>
      <c r="F437" s="17">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6" t="s">
        <v>13</v>
      </c>
      <c r="F438" s="17">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6" t="s">
        <v>13</v>
      </c>
      <c r="F439" s="17">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6" t="s">
        <v>9</v>
      </c>
      <c r="F440" s="17">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6" t="s">
        <v>11</v>
      </c>
      <c r="F441" s="17">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6" t="s">
        <v>6</v>
      </c>
      <c r="F442" s="17">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6" t="s">
        <v>10</v>
      </c>
      <c r="F443" s="17">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6" t="s">
        <v>9</v>
      </c>
      <c r="F444" s="17">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6" t="s">
        <v>11</v>
      </c>
      <c r="F445" s="17">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6" t="s">
        <v>13</v>
      </c>
      <c r="F446" s="17">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6" t="s">
        <v>6</v>
      </c>
      <c r="F447" s="17">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6" t="s">
        <v>13</v>
      </c>
      <c r="F448" s="17">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6" t="s">
        <v>9</v>
      </c>
      <c r="F449" s="17">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6" t="s">
        <v>6</v>
      </c>
      <c r="F450" s="17">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6" t="s">
        <v>6</v>
      </c>
      <c r="F451" s="17">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6" t="s">
        <v>6</v>
      </c>
      <c r="F452" s="17">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6" t="s">
        <v>11</v>
      </c>
      <c r="F453" s="17">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6" t="s">
        <v>9</v>
      </c>
      <c r="F454" s="17">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6" t="s">
        <v>13</v>
      </c>
      <c r="F455" s="17">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6" t="s">
        <v>13</v>
      </c>
      <c r="F456" s="17">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6" t="s">
        <v>13</v>
      </c>
      <c r="F457" s="17">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6" t="s">
        <v>13</v>
      </c>
      <c r="F458" s="17">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6" t="s">
        <v>9</v>
      </c>
      <c r="F459" s="17">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6" t="s">
        <v>11</v>
      </c>
      <c r="F460" s="17">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6" t="s">
        <v>6</v>
      </c>
      <c r="F461" s="17">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6" t="s">
        <v>10</v>
      </c>
      <c r="F462" s="17">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6" t="s">
        <v>11</v>
      </c>
      <c r="F463" s="17">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6" t="s">
        <v>6</v>
      </c>
      <c r="F464" s="17">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6" t="s">
        <v>9</v>
      </c>
      <c r="F465" s="17">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6" t="s">
        <v>13</v>
      </c>
      <c r="F466" s="17">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6" t="s">
        <v>11</v>
      </c>
      <c r="F467" s="17">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6" t="s">
        <v>11</v>
      </c>
      <c r="F468" s="17">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6" t="s">
        <v>13</v>
      </c>
      <c r="F469" s="17">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6" t="s">
        <v>6</v>
      </c>
      <c r="F470" s="17">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6" t="s">
        <v>9</v>
      </c>
      <c r="F471" s="17">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6" t="s">
        <v>11</v>
      </c>
      <c r="F472" s="17">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6" t="s">
        <v>13</v>
      </c>
      <c r="F473" s="17">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6" t="s">
        <v>13</v>
      </c>
      <c r="F474" s="17">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6" t="s">
        <v>11</v>
      </c>
      <c r="F475" s="17">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6" t="s">
        <v>13</v>
      </c>
      <c r="F476" s="17">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6" t="s">
        <v>9</v>
      </c>
      <c r="F477" s="17">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6" t="s">
        <v>13</v>
      </c>
      <c r="F478" s="17">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6" t="s">
        <v>11</v>
      </c>
      <c r="F479" s="17">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6" t="s">
        <v>9</v>
      </c>
      <c r="F480" s="17">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6" t="s">
        <v>13</v>
      </c>
      <c r="F481" s="17">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6" t="s">
        <v>6</v>
      </c>
      <c r="F482" s="17">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6" t="s">
        <v>6</v>
      </c>
      <c r="F483" s="17">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6" t="s">
        <v>11</v>
      </c>
      <c r="F484" s="17">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6" t="s">
        <v>6</v>
      </c>
      <c r="F485" s="17">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6" t="s">
        <v>6</v>
      </c>
      <c r="F486" s="17">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6" t="s">
        <v>11</v>
      </c>
      <c r="F487" s="17">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6" t="s">
        <v>13</v>
      </c>
      <c r="F488" s="17">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6" t="s">
        <v>6</v>
      </c>
      <c r="F489" s="17">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6" t="s">
        <v>6</v>
      </c>
      <c r="F490" s="17">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6" t="s">
        <v>11</v>
      </c>
      <c r="F491" s="17">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6" t="s">
        <v>13</v>
      </c>
      <c r="F492" s="17">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6" t="s">
        <v>13</v>
      </c>
      <c r="F493" s="17">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6" t="s">
        <v>13</v>
      </c>
      <c r="F494" s="17">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6" t="s">
        <v>10</v>
      </c>
      <c r="F495" s="17">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6" t="s">
        <v>6</v>
      </c>
      <c r="F496" s="17">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6" t="s">
        <v>9</v>
      </c>
      <c r="F497" s="17">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6" t="s">
        <v>13</v>
      </c>
      <c r="F498" s="17">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6" t="s">
        <v>6</v>
      </c>
      <c r="F499" s="17">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6" t="s">
        <v>6</v>
      </c>
      <c r="F500" s="17">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6" t="s">
        <v>6</v>
      </c>
      <c r="F501" s="17">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6" t="s">
        <v>6</v>
      </c>
      <c r="F502" s="17">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6" t="s">
        <v>13</v>
      </c>
      <c r="F503" s="17">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6" t="s">
        <v>11</v>
      </c>
      <c r="F504" s="17">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6" t="s">
        <v>10</v>
      </c>
      <c r="F505" s="17">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6" t="s">
        <v>10</v>
      </c>
      <c r="F506" s="17">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6" t="s">
        <v>9</v>
      </c>
      <c r="F507" s="17">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6" t="s">
        <v>11</v>
      </c>
      <c r="F508" s="17">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6" t="s">
        <v>13</v>
      </c>
      <c r="F509" s="17">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6" t="s">
        <v>13</v>
      </c>
      <c r="F510" s="17">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6" t="s">
        <v>11</v>
      </c>
      <c r="F511" s="17">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6" t="s">
        <v>10</v>
      </c>
      <c r="F512" s="17">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6" t="s">
        <v>6</v>
      </c>
      <c r="F513" s="17">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6" t="s">
        <v>13</v>
      </c>
      <c r="F514" s="17">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6" t="s">
        <v>10</v>
      </c>
      <c r="F515" s="17">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6" t="s">
        <v>11</v>
      </c>
      <c r="F516" s="17">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6" t="s">
        <v>6</v>
      </c>
      <c r="F517" s="17">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6" t="s">
        <v>9</v>
      </c>
      <c r="F518" s="17">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6" t="s">
        <v>10</v>
      </c>
      <c r="F519" s="17">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6" t="s">
        <v>6</v>
      </c>
      <c r="F520" s="17">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6" t="s">
        <v>6</v>
      </c>
      <c r="F521" s="17">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6" t="s">
        <v>9</v>
      </c>
      <c r="F522" s="17">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6" t="s">
        <v>9</v>
      </c>
      <c r="F523" s="17">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6" t="s">
        <v>9</v>
      </c>
      <c r="F524" s="17">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6" t="s">
        <v>6</v>
      </c>
      <c r="F525" s="17">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6" t="s">
        <v>11</v>
      </c>
      <c r="F526" s="17">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6" t="s">
        <v>6</v>
      </c>
      <c r="F527" s="17">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6" t="s">
        <v>9</v>
      </c>
      <c r="F528" s="17">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6" t="s">
        <v>6</v>
      </c>
      <c r="F529" s="17">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6" t="s">
        <v>11</v>
      </c>
      <c r="F530" s="17">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6" t="s">
        <v>11</v>
      </c>
      <c r="F531" s="17">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6" t="s">
        <v>9</v>
      </c>
      <c r="F532" s="17">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6" t="s">
        <v>9</v>
      </c>
      <c r="F533" s="17">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6" t="s">
        <v>6</v>
      </c>
      <c r="F534" s="17">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6" t="s">
        <v>11</v>
      </c>
      <c r="F535" s="17">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6" t="s">
        <v>6</v>
      </c>
      <c r="F536" s="17">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6" t="s">
        <v>10</v>
      </c>
      <c r="F537" s="17">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6" t="s">
        <v>6</v>
      </c>
      <c r="F538" s="17">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6" t="s">
        <v>6</v>
      </c>
      <c r="F539" s="17">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6" t="s">
        <v>11</v>
      </c>
      <c r="F540" s="17">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6" t="s">
        <v>13</v>
      </c>
      <c r="F541" s="17">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6" t="s">
        <v>10</v>
      </c>
      <c r="F542" s="17">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6" t="s">
        <v>11</v>
      </c>
      <c r="F543" s="17">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6" t="s">
        <v>6</v>
      </c>
      <c r="F544" s="17">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6" t="s">
        <v>10</v>
      </c>
      <c r="F545" s="17">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6" t="s">
        <v>10</v>
      </c>
      <c r="F546" s="17">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6" t="s">
        <v>11</v>
      </c>
      <c r="F547" s="17">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6" t="s">
        <v>9</v>
      </c>
      <c r="F548" s="17">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6" t="s">
        <v>6</v>
      </c>
      <c r="F549" s="17">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6" t="s">
        <v>13</v>
      </c>
      <c r="F550" s="17">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6" t="s">
        <v>6</v>
      </c>
      <c r="F551" s="17">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6" t="s">
        <v>11</v>
      </c>
      <c r="F552" s="17">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6" t="s">
        <v>10</v>
      </c>
      <c r="F553" s="17">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6" t="s">
        <v>11</v>
      </c>
      <c r="F554" s="17">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6" t="s">
        <v>6</v>
      </c>
      <c r="F555" s="17">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6" t="s">
        <v>13</v>
      </c>
      <c r="F556" s="17">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6" t="s">
        <v>6</v>
      </c>
      <c r="F557" s="17">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6" t="s">
        <v>13</v>
      </c>
      <c r="F558" s="17">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6" t="s">
        <v>6</v>
      </c>
      <c r="F559" s="17">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6" t="s">
        <v>11</v>
      </c>
      <c r="F560" s="17">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6" t="s">
        <v>13</v>
      </c>
      <c r="F561" s="17">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6" t="s">
        <v>9</v>
      </c>
      <c r="F562" s="17">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6" t="s">
        <v>9</v>
      </c>
      <c r="F563" s="17">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6" t="s">
        <v>6</v>
      </c>
      <c r="F564" s="17">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6" t="s">
        <v>11</v>
      </c>
      <c r="F565" s="17">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6" t="s">
        <v>10</v>
      </c>
      <c r="F566" s="17">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6" t="s">
        <v>10</v>
      </c>
      <c r="F567" s="17">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6" t="s">
        <v>11</v>
      </c>
      <c r="F568" s="17">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6" t="s">
        <v>9</v>
      </c>
      <c r="F569" s="17">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6" t="s">
        <v>10</v>
      </c>
      <c r="F570" s="17">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6" t="s">
        <v>6</v>
      </c>
      <c r="F571" s="17">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6" t="s">
        <v>10</v>
      </c>
      <c r="F572" s="17">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6" t="s">
        <v>13</v>
      </c>
      <c r="F573" s="17">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6" t="s">
        <v>11</v>
      </c>
      <c r="F574" s="17">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6" t="s">
        <v>6</v>
      </c>
      <c r="F575" s="17">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6" t="s">
        <v>11</v>
      </c>
      <c r="F576" s="17">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6" t="s">
        <v>9</v>
      </c>
      <c r="F577" s="17">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6" t="s">
        <v>10</v>
      </c>
      <c r="F578" s="17">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6" t="s">
        <v>6</v>
      </c>
      <c r="F579" s="17">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6" t="s">
        <v>11</v>
      </c>
      <c r="F580" s="17">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6" t="s">
        <v>13</v>
      </c>
      <c r="F581" s="17">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6" t="s">
        <v>9</v>
      </c>
      <c r="F582" s="17">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6" t="s">
        <v>13</v>
      </c>
      <c r="F583" s="17">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6" t="s">
        <v>9</v>
      </c>
      <c r="F584" s="17">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6" t="s">
        <v>10</v>
      </c>
      <c r="F585" s="17">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6" t="s">
        <v>10</v>
      </c>
      <c r="F586" s="17">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6" t="s">
        <v>13</v>
      </c>
      <c r="F587" s="17">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6" t="s">
        <v>13</v>
      </c>
      <c r="F588" s="17">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6" t="s">
        <v>13</v>
      </c>
      <c r="F589" s="17">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6" t="s">
        <v>10</v>
      </c>
      <c r="F590" s="17">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6" t="s">
        <v>13</v>
      </c>
      <c r="F591" s="17">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6" t="s">
        <v>13</v>
      </c>
      <c r="F592" s="17">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6" t="s">
        <v>10</v>
      </c>
      <c r="F593" s="17">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6" t="s">
        <v>11</v>
      </c>
      <c r="F594" s="17">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6" t="s">
        <v>9</v>
      </c>
      <c r="F595" s="17">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6" t="s">
        <v>9</v>
      </c>
      <c r="F596" s="17">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6" t="s">
        <v>13</v>
      </c>
      <c r="F597" s="17">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6" t="s">
        <v>6</v>
      </c>
      <c r="F598" s="17">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6" t="s">
        <v>10</v>
      </c>
      <c r="F599" s="17">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6" t="s">
        <v>13</v>
      </c>
      <c r="F600" s="17">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6" t="s">
        <v>13</v>
      </c>
      <c r="F601" s="17">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6" t="s">
        <v>10</v>
      </c>
      <c r="F602" s="17">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6" t="s">
        <v>11</v>
      </c>
      <c r="F603" s="17">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6" t="s">
        <v>9</v>
      </c>
      <c r="F604" s="17">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6" t="s">
        <v>13</v>
      </c>
      <c r="F605" s="17">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6" t="s">
        <v>11</v>
      </c>
      <c r="F606" s="17">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6" t="s">
        <v>11</v>
      </c>
      <c r="F607" s="17">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6" t="s">
        <v>10</v>
      </c>
      <c r="F608" s="17">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6" t="s">
        <v>10</v>
      </c>
      <c r="F609" s="17">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6" t="s">
        <v>13</v>
      </c>
      <c r="F610" s="17">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6" t="s">
        <v>6</v>
      </c>
      <c r="F611" s="17">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6" t="s">
        <v>6</v>
      </c>
      <c r="F612" s="17">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6" t="s">
        <v>6</v>
      </c>
      <c r="F613" s="17">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6" t="s">
        <v>11</v>
      </c>
      <c r="F614" s="17">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6" t="s">
        <v>9</v>
      </c>
      <c r="F615" s="17">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6" t="s">
        <v>9</v>
      </c>
      <c r="F616" s="17">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6" t="s">
        <v>6</v>
      </c>
      <c r="F617" s="17">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6" t="s">
        <v>13</v>
      </c>
      <c r="F618" s="17">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6" t="s">
        <v>9</v>
      </c>
      <c r="F619" s="17">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6" t="s">
        <v>11</v>
      </c>
      <c r="F620" s="17">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6" t="s">
        <v>10</v>
      </c>
      <c r="F621" s="17">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6" t="s">
        <v>11</v>
      </c>
      <c r="F622" s="17">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6" t="s">
        <v>13</v>
      </c>
      <c r="F623" s="17">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6" t="s">
        <v>11</v>
      </c>
      <c r="F624" s="17">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6" t="s">
        <v>11</v>
      </c>
      <c r="F625" s="17">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6" t="s">
        <v>11</v>
      </c>
      <c r="F626" s="17">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6" t="s">
        <v>13</v>
      </c>
      <c r="F627" s="17">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6" t="s">
        <v>13</v>
      </c>
      <c r="F628" s="17">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6" t="s">
        <v>6</v>
      </c>
      <c r="F629" s="17">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6" t="s">
        <v>6</v>
      </c>
      <c r="F630" s="17">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6" t="s">
        <v>10</v>
      </c>
      <c r="F631" s="17">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6" t="s">
        <v>11</v>
      </c>
      <c r="F632" s="17">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6" t="s">
        <v>13</v>
      </c>
      <c r="F633" s="17">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6" t="s">
        <v>9</v>
      </c>
      <c r="F634" s="17">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6" t="s">
        <v>13</v>
      </c>
      <c r="F635" s="17">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6" t="s">
        <v>11</v>
      </c>
      <c r="F636" s="17">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6" t="s">
        <v>11</v>
      </c>
      <c r="F637" s="17">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6" t="s">
        <v>11</v>
      </c>
      <c r="F638" s="17">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6" t="s">
        <v>10</v>
      </c>
      <c r="F639" s="17">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6" t="s">
        <v>9</v>
      </c>
      <c r="F640" s="17">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6" t="s">
        <v>6</v>
      </c>
      <c r="F641" s="17">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6" t="s">
        <v>6</v>
      </c>
      <c r="F642" s="17">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6" t="s">
        <v>6</v>
      </c>
      <c r="F643" s="17">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6" t="s">
        <v>10</v>
      </c>
      <c r="F644" s="17">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6" t="s">
        <v>10</v>
      </c>
      <c r="F645" s="17">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6" t="s">
        <v>13</v>
      </c>
      <c r="F646" s="17">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6" t="s">
        <v>13</v>
      </c>
      <c r="F647" s="17">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6" t="s">
        <v>13</v>
      </c>
      <c r="F648" s="17">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6" t="s">
        <v>13</v>
      </c>
      <c r="F649" s="17">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6" t="s">
        <v>6</v>
      </c>
      <c r="F650" s="17">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6" t="s">
        <v>11</v>
      </c>
      <c r="F651" s="17">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6" t="s">
        <v>10</v>
      </c>
      <c r="F652" s="17">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6" t="s">
        <v>9</v>
      </c>
      <c r="F653" s="17">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6" t="s">
        <v>10</v>
      </c>
      <c r="F654" s="17">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6" t="s">
        <v>6</v>
      </c>
      <c r="F655" s="17">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6" t="s">
        <v>9</v>
      </c>
      <c r="F656" s="17">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6" t="s">
        <v>6</v>
      </c>
      <c r="F657" s="17">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6" t="s">
        <v>9</v>
      </c>
      <c r="F658" s="17">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6" t="s">
        <v>13</v>
      </c>
      <c r="F659" s="17">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6" t="s">
        <v>9</v>
      </c>
      <c r="F660" s="17">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6" t="s">
        <v>13</v>
      </c>
      <c r="F661" s="17">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6" t="s">
        <v>11</v>
      </c>
      <c r="F662" s="17">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6" t="s">
        <v>11</v>
      </c>
      <c r="F663" s="17">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6" t="s">
        <v>6</v>
      </c>
      <c r="F664" s="17">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6" t="s">
        <v>9</v>
      </c>
      <c r="F665" s="17">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6" t="s">
        <v>9</v>
      </c>
      <c r="F666" s="17">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6" t="s">
        <v>10</v>
      </c>
      <c r="F667" s="17">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6" t="s">
        <v>6</v>
      </c>
      <c r="F668" s="17">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6" t="s">
        <v>6</v>
      </c>
      <c r="F669" s="17">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6" t="s">
        <v>6</v>
      </c>
      <c r="F670" s="17">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6" t="s">
        <v>13</v>
      </c>
      <c r="F671" s="17">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6" t="s">
        <v>9</v>
      </c>
      <c r="F672" s="17">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6" t="s">
        <v>10</v>
      </c>
      <c r="F673" s="17">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6" t="s">
        <v>9</v>
      </c>
      <c r="F674" s="17">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6" t="s">
        <v>13</v>
      </c>
      <c r="F675" s="17">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6" t="s">
        <v>10</v>
      </c>
      <c r="F676" s="17">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6" t="s">
        <v>13</v>
      </c>
      <c r="F677" s="17">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6" t="s">
        <v>11</v>
      </c>
      <c r="F678" s="17">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6" t="s">
        <v>11</v>
      </c>
      <c r="F679" s="17">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6" t="s">
        <v>10</v>
      </c>
      <c r="F680" s="17">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6" t="s">
        <v>11</v>
      </c>
      <c r="F681" s="17">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6" t="s">
        <v>6</v>
      </c>
      <c r="F682" s="17">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6" t="s">
        <v>9</v>
      </c>
      <c r="F683" s="17">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6" t="s">
        <v>13</v>
      </c>
      <c r="F684" s="17">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6" t="s">
        <v>13</v>
      </c>
      <c r="F685" s="17">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6" t="s">
        <v>13</v>
      </c>
      <c r="F686" s="17">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6" t="s">
        <v>9</v>
      </c>
      <c r="F687" s="17">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6" t="s">
        <v>11</v>
      </c>
      <c r="F688" s="17">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6" t="s">
        <v>13</v>
      </c>
      <c r="F689" s="17">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6" t="s">
        <v>9</v>
      </c>
      <c r="F690" s="17">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6" t="s">
        <v>9</v>
      </c>
      <c r="F691" s="17">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6" t="s">
        <v>6</v>
      </c>
      <c r="F692" s="17">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6" t="s">
        <v>13</v>
      </c>
      <c r="F693" s="17">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6" t="s">
        <v>11</v>
      </c>
      <c r="F694" s="17">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6" t="s">
        <v>6</v>
      </c>
      <c r="F695" s="17">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6" t="s">
        <v>13</v>
      </c>
      <c r="F696" s="17">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6" t="s">
        <v>13</v>
      </c>
      <c r="F697" s="17">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6" t="s">
        <v>6</v>
      </c>
      <c r="F698" s="17">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6" t="s">
        <v>10</v>
      </c>
      <c r="F699" s="17">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6" t="s">
        <v>6</v>
      </c>
      <c r="F700" s="17">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6" t="s">
        <v>9</v>
      </c>
      <c r="F701" s="17">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6" t="s">
        <v>10</v>
      </c>
      <c r="F702" s="17">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6" t="s">
        <v>9</v>
      </c>
      <c r="F703" s="17">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6" t="s">
        <v>10</v>
      </c>
      <c r="F704" s="17">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6" t="s">
        <v>6</v>
      </c>
      <c r="F705" s="17">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6" t="s">
        <v>13</v>
      </c>
      <c r="F706" s="17">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6" t="s">
        <v>9</v>
      </c>
      <c r="F707" s="17">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6" t="s">
        <v>9</v>
      </c>
      <c r="F708" s="17">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6" t="s">
        <v>10</v>
      </c>
      <c r="F709" s="17">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6" t="s">
        <v>11</v>
      </c>
      <c r="F710" s="17">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6" t="s">
        <v>13</v>
      </c>
      <c r="F711" s="17">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6" t="s">
        <v>13</v>
      </c>
      <c r="F712" s="17">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6" t="s">
        <v>10</v>
      </c>
      <c r="F713" s="17">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6" t="s">
        <v>13</v>
      </c>
      <c r="F714" s="17">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6" t="s">
        <v>10</v>
      </c>
      <c r="F715" s="17">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6" t="s">
        <v>6</v>
      </c>
      <c r="F716" s="17">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6" t="s">
        <v>6</v>
      </c>
      <c r="F717" s="17">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6" t="s">
        <v>11</v>
      </c>
      <c r="F718" s="17">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6" t="s">
        <v>9</v>
      </c>
      <c r="F719" s="17">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6" t="s">
        <v>6</v>
      </c>
      <c r="F720" s="17">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6" t="s">
        <v>10</v>
      </c>
      <c r="F721" s="17">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6" t="s">
        <v>6</v>
      </c>
      <c r="F722" s="17">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6" t="s">
        <v>13</v>
      </c>
      <c r="F723" s="17">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6" t="s">
        <v>9</v>
      </c>
      <c r="F724" s="17">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6" t="s">
        <v>11</v>
      </c>
      <c r="F725" s="17">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6" t="s">
        <v>10</v>
      </c>
      <c r="F726" s="17">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6" t="s">
        <v>6</v>
      </c>
      <c r="F727" s="17">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6" t="s">
        <v>9</v>
      </c>
      <c r="F728" s="17">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6" t="s">
        <v>9</v>
      </c>
      <c r="F729" s="17">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6" t="s">
        <v>9</v>
      </c>
      <c r="F730" s="17">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6" t="s">
        <v>6</v>
      </c>
      <c r="F731" s="17">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6" t="s">
        <v>9</v>
      </c>
      <c r="F732" s="17">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6" t="s">
        <v>6</v>
      </c>
      <c r="F733" s="17">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6" t="s">
        <v>6</v>
      </c>
      <c r="F734" s="17">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6" t="s">
        <v>11</v>
      </c>
      <c r="F735" s="17">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6" t="s">
        <v>11</v>
      </c>
      <c r="F736" s="17">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6" t="s">
        <v>10</v>
      </c>
      <c r="F737" s="17">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6" t="s">
        <v>9</v>
      </c>
      <c r="F738" s="17">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6" t="s">
        <v>10</v>
      </c>
      <c r="F739" s="17">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6" t="s">
        <v>6</v>
      </c>
      <c r="F740" s="17">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6" t="s">
        <v>10</v>
      </c>
      <c r="F741" s="17">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6" t="s">
        <v>9</v>
      </c>
      <c r="F742" s="17">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6" t="s">
        <v>10</v>
      </c>
      <c r="F743" s="17">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6" t="s">
        <v>9</v>
      </c>
      <c r="F744" s="17">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6" t="s">
        <v>10</v>
      </c>
      <c r="F745" s="17">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6" t="s">
        <v>11</v>
      </c>
      <c r="F746" s="17">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6" t="s">
        <v>10</v>
      </c>
      <c r="F747" s="17">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6" t="s">
        <v>11</v>
      </c>
      <c r="F748" s="17">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6" t="s">
        <v>10</v>
      </c>
      <c r="F749" s="17">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6" t="s">
        <v>11</v>
      </c>
      <c r="F750" s="17">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6" t="s">
        <v>10</v>
      </c>
      <c r="F751" s="17">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6" t="s">
        <v>10</v>
      </c>
      <c r="F752" s="17">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6" t="s">
        <v>13</v>
      </c>
      <c r="F753" s="17">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6" t="s">
        <v>9</v>
      </c>
      <c r="F754" s="17">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6" t="s">
        <v>6</v>
      </c>
      <c r="F755" s="17">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6" t="s">
        <v>6</v>
      </c>
      <c r="F756" s="17">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6" t="s">
        <v>11</v>
      </c>
      <c r="F757" s="17">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6" t="s">
        <v>10</v>
      </c>
      <c r="F758" s="17">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6" t="s">
        <v>9</v>
      </c>
      <c r="F759" s="17">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6" t="s">
        <v>13</v>
      </c>
      <c r="F760" s="17">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6" t="s">
        <v>13</v>
      </c>
      <c r="F761" s="17">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6" t="s">
        <v>9</v>
      </c>
      <c r="F762" s="17">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6" t="s">
        <v>13</v>
      </c>
      <c r="F763" s="17">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6" t="s">
        <v>9</v>
      </c>
      <c r="F764" s="17">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6" t="s">
        <v>13</v>
      </c>
      <c r="F765" s="17">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6" t="s">
        <v>10</v>
      </c>
      <c r="F766" s="17">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6" t="s">
        <v>13</v>
      </c>
      <c r="F767" s="17">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6" t="s">
        <v>9</v>
      </c>
      <c r="F768" s="17">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6" t="s">
        <v>11</v>
      </c>
      <c r="F769" s="17">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6" t="s">
        <v>9</v>
      </c>
      <c r="F770" s="17">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6" t="s">
        <v>9</v>
      </c>
      <c r="F771" s="17">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6" t="s">
        <v>13</v>
      </c>
      <c r="F772" s="17">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6" t="s">
        <v>6</v>
      </c>
      <c r="F773" s="17">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6" t="s">
        <v>10</v>
      </c>
      <c r="F774" s="17">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6" t="s">
        <v>10</v>
      </c>
      <c r="F775" s="17">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6" t="s">
        <v>10</v>
      </c>
      <c r="F776" s="17">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6" t="s">
        <v>11</v>
      </c>
      <c r="F777" s="17">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6" t="s">
        <v>13</v>
      </c>
      <c r="F778" s="17">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6" t="s">
        <v>6</v>
      </c>
      <c r="F779" s="17">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6" t="s">
        <v>10</v>
      </c>
      <c r="F780" s="17">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6" t="s">
        <v>6</v>
      </c>
      <c r="F781" s="17">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6" t="s">
        <v>13</v>
      </c>
      <c r="F782" s="17">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6" t="s">
        <v>9</v>
      </c>
      <c r="F783" s="17">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6" t="s">
        <v>11</v>
      </c>
      <c r="F784" s="17">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6" t="s">
        <v>6</v>
      </c>
      <c r="F785" s="17">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6" t="s">
        <v>11</v>
      </c>
      <c r="F786" s="17">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6" t="s">
        <v>10</v>
      </c>
      <c r="F787" s="17">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6" t="s">
        <v>10</v>
      </c>
      <c r="F788" s="17">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6" t="s">
        <v>10</v>
      </c>
      <c r="F789" s="17">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6" t="s">
        <v>6</v>
      </c>
      <c r="F790" s="17">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6" t="s">
        <v>11</v>
      </c>
      <c r="F791" s="17">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6" t="s">
        <v>11</v>
      </c>
      <c r="F792" s="17">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6" t="s">
        <v>13</v>
      </c>
      <c r="F793" s="17">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6" t="s">
        <v>10</v>
      </c>
      <c r="F794" s="17">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6" t="s">
        <v>9</v>
      </c>
      <c r="F795" s="17">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6" t="s">
        <v>10</v>
      </c>
      <c r="F796" s="17">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6" t="s">
        <v>13</v>
      </c>
      <c r="F797" s="17">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6" t="s">
        <v>6</v>
      </c>
      <c r="F798" s="17">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6" t="s">
        <v>13</v>
      </c>
      <c r="F799" s="17">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6" t="s">
        <v>9</v>
      </c>
      <c r="F800" s="17">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6" t="s">
        <v>11</v>
      </c>
      <c r="F801" s="17">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6" t="s">
        <v>10</v>
      </c>
      <c r="F802" s="17">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6" t="s">
        <v>6</v>
      </c>
      <c r="F803" s="17">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6" t="s">
        <v>10</v>
      </c>
      <c r="F804" s="17">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6" t="s">
        <v>13</v>
      </c>
      <c r="F805" s="17">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6" t="s">
        <v>10</v>
      </c>
      <c r="F806" s="17">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6" t="s">
        <v>11</v>
      </c>
      <c r="F807" s="17">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6" t="s">
        <v>6</v>
      </c>
      <c r="F808" s="17">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6" t="s">
        <v>6</v>
      </c>
      <c r="F809" s="17">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6" t="s">
        <v>6</v>
      </c>
      <c r="F810" s="17">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6" t="s">
        <v>6</v>
      </c>
      <c r="F811" s="17">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6" t="s">
        <v>11</v>
      </c>
      <c r="F812" s="17">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6" t="s">
        <v>11</v>
      </c>
      <c r="F813" s="17">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6" t="s">
        <v>6</v>
      </c>
      <c r="F814" s="17">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6" t="s">
        <v>6</v>
      </c>
      <c r="F815" s="17">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6" t="s">
        <v>9</v>
      </c>
      <c r="F816" s="17">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6" t="s">
        <v>13</v>
      </c>
      <c r="F817" s="17">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6" t="s">
        <v>6</v>
      </c>
      <c r="F818" s="17">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6" t="s">
        <v>10</v>
      </c>
      <c r="F819" s="17">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6" t="s">
        <v>6</v>
      </c>
      <c r="F820" s="17">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6" t="s">
        <v>9</v>
      </c>
      <c r="F821" s="17">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6" t="s">
        <v>9</v>
      </c>
      <c r="F822" s="17">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6" t="s">
        <v>13</v>
      </c>
      <c r="F823" s="17">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6" t="s">
        <v>11</v>
      </c>
      <c r="F824" s="17">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6" t="s">
        <v>6</v>
      </c>
      <c r="F825" s="17">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6" t="s">
        <v>9</v>
      </c>
      <c r="F826" s="17">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6" t="s">
        <v>13</v>
      </c>
      <c r="F827" s="17">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6" t="s">
        <v>10</v>
      </c>
      <c r="F828" s="17">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6" t="s">
        <v>9</v>
      </c>
      <c r="F829" s="17">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6" t="s">
        <v>6</v>
      </c>
      <c r="F830" s="17">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6" t="s">
        <v>10</v>
      </c>
      <c r="F831" s="17">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6" t="s">
        <v>11</v>
      </c>
      <c r="F832" s="17">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6" t="s">
        <v>11</v>
      </c>
      <c r="F833" s="17">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6" t="s">
        <v>11</v>
      </c>
      <c r="F834" s="17">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6" t="s">
        <v>10</v>
      </c>
      <c r="F835" s="17">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6" t="s">
        <v>6</v>
      </c>
      <c r="F836" s="17">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6" t="s">
        <v>9</v>
      </c>
      <c r="F837" s="17">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6" t="s">
        <v>6</v>
      </c>
      <c r="F838" s="17">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6" t="s">
        <v>11</v>
      </c>
      <c r="F839" s="17">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6" t="s">
        <v>9</v>
      </c>
      <c r="F840" s="17">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6" t="s">
        <v>6</v>
      </c>
      <c r="F841" s="17">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6" t="s">
        <v>9</v>
      </c>
      <c r="F842" s="17">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6" t="s">
        <v>6</v>
      </c>
      <c r="F843" s="17">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6" t="s">
        <v>9</v>
      </c>
      <c r="F844" s="17">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6" t="s">
        <v>6</v>
      </c>
      <c r="F845" s="17">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6" t="s">
        <v>13</v>
      </c>
      <c r="F846" s="17">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6" t="s">
        <v>10</v>
      </c>
      <c r="F847" s="17">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6" t="s">
        <v>6</v>
      </c>
      <c r="F848" s="17">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6" t="s">
        <v>6</v>
      </c>
      <c r="F849" s="17">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6" t="s">
        <v>11</v>
      </c>
      <c r="F850" s="17">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6" t="s">
        <v>6</v>
      </c>
      <c r="F851" s="17">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6" t="s">
        <v>11</v>
      </c>
      <c r="F852" s="17">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6" t="s">
        <v>9</v>
      </c>
      <c r="F853" s="17">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6" t="s">
        <v>13</v>
      </c>
      <c r="F854" s="17">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6" t="s">
        <v>11</v>
      </c>
      <c r="F855" s="17">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6" t="s">
        <v>9</v>
      </c>
      <c r="F856" s="17">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6" t="s">
        <v>6</v>
      </c>
      <c r="F857" s="17">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6" t="s">
        <v>6</v>
      </c>
      <c r="F858" s="17">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6" t="s">
        <v>13</v>
      </c>
      <c r="F859" s="17">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6" t="s">
        <v>11</v>
      </c>
      <c r="F860" s="17">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6" t="s">
        <v>10</v>
      </c>
      <c r="F861" s="17">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6" t="s">
        <v>11</v>
      </c>
      <c r="F862" s="17">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6" t="s">
        <v>11</v>
      </c>
      <c r="F863" s="17">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6" t="s">
        <v>13</v>
      </c>
      <c r="F864" s="17">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6" t="s">
        <v>9</v>
      </c>
      <c r="F865" s="17">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6" t="s">
        <v>6</v>
      </c>
      <c r="F866" s="17">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6" t="s">
        <v>10</v>
      </c>
      <c r="F867" s="17">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6" t="s">
        <v>13</v>
      </c>
      <c r="F868" s="17">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6" t="s">
        <v>6</v>
      </c>
      <c r="F869" s="17">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6" t="s">
        <v>10</v>
      </c>
      <c r="F870" s="17">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6" t="s">
        <v>9</v>
      </c>
      <c r="F871" s="17">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6" t="s">
        <v>9</v>
      </c>
      <c r="F872" s="17">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6" t="s">
        <v>9</v>
      </c>
      <c r="F873" s="17">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6" t="s">
        <v>9</v>
      </c>
      <c r="F874" s="17">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6" t="s">
        <v>10</v>
      </c>
      <c r="F875" s="17">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6" t="s">
        <v>11</v>
      </c>
      <c r="F876" s="17">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6" t="s">
        <v>10</v>
      </c>
      <c r="F877" s="17">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6" t="s">
        <v>10</v>
      </c>
      <c r="F878" s="17">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6" t="s">
        <v>10</v>
      </c>
      <c r="F879" s="17">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6" t="s">
        <v>11</v>
      </c>
      <c r="F880" s="17">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6" t="s">
        <v>11</v>
      </c>
      <c r="F881" s="17">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6" t="s">
        <v>13</v>
      </c>
      <c r="F882" s="17">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6" t="s">
        <v>11</v>
      </c>
      <c r="F883" s="17">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6" t="s">
        <v>11</v>
      </c>
      <c r="F884" s="17">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6" t="s">
        <v>6</v>
      </c>
      <c r="F885" s="17">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6" t="s">
        <v>13</v>
      </c>
      <c r="F886" s="17">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6" t="s">
        <v>9</v>
      </c>
      <c r="F887" s="17">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6" t="s">
        <v>10</v>
      </c>
      <c r="F888" s="17">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6" t="s">
        <v>9</v>
      </c>
      <c r="F889" s="17">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6" t="s">
        <v>6</v>
      </c>
      <c r="F890" s="17">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6" t="s">
        <v>10</v>
      </c>
      <c r="F891" s="17">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6" t="s">
        <v>10</v>
      </c>
      <c r="F892" s="17">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6" t="s">
        <v>6</v>
      </c>
      <c r="F893" s="17">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6" t="s">
        <v>13</v>
      </c>
      <c r="F894" s="17">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6" t="s">
        <v>9</v>
      </c>
      <c r="F895" s="17">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6" t="s">
        <v>13</v>
      </c>
      <c r="F896" s="17">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6" t="s">
        <v>6</v>
      </c>
      <c r="F897" s="17">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6" t="s">
        <v>10</v>
      </c>
      <c r="F898" s="17">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6" t="s">
        <v>11</v>
      </c>
      <c r="F899" s="17">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6" t="s">
        <v>9</v>
      </c>
      <c r="F900" s="17">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6" t="s">
        <v>13</v>
      </c>
      <c r="F901" s="17">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6" t="s">
        <v>6</v>
      </c>
      <c r="F902" s="17">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6" t="s">
        <v>10</v>
      </c>
      <c r="F903" s="17">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6" t="s">
        <v>6</v>
      </c>
      <c r="F904" s="17">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6" t="s">
        <v>9</v>
      </c>
      <c r="F905" s="17">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6" t="s">
        <v>11</v>
      </c>
      <c r="F906" s="17">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6" t="s">
        <v>13</v>
      </c>
      <c r="F907" s="17">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6" t="s">
        <v>10</v>
      </c>
      <c r="F908" s="17">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6" t="s">
        <v>9</v>
      </c>
      <c r="F909" s="17">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6" t="s">
        <v>13</v>
      </c>
      <c r="F910" s="17">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6" t="s">
        <v>9</v>
      </c>
      <c r="F911" s="17">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6" t="s">
        <v>13</v>
      </c>
      <c r="F912" s="17">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6" t="s">
        <v>10</v>
      </c>
      <c r="F913" s="17">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6" t="s">
        <v>10</v>
      </c>
      <c r="F914" s="17">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6" t="s">
        <v>6</v>
      </c>
      <c r="F915" s="17">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6" t="s">
        <v>10</v>
      </c>
      <c r="F916" s="17">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6" t="s">
        <v>11</v>
      </c>
      <c r="F917" s="17">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6" t="s">
        <v>10</v>
      </c>
      <c r="F918" s="17">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6" t="s">
        <v>9</v>
      </c>
      <c r="F919" s="17">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6" t="s">
        <v>6</v>
      </c>
      <c r="F920" s="17">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6" t="s">
        <v>9</v>
      </c>
      <c r="F921" s="17">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6" t="s">
        <v>10</v>
      </c>
      <c r="F922" s="17">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6" t="s">
        <v>6</v>
      </c>
      <c r="F923" s="17">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6" t="s">
        <v>6</v>
      </c>
      <c r="F924" s="17">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6" t="s">
        <v>9</v>
      </c>
      <c r="F925" s="17">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6" t="s">
        <v>9</v>
      </c>
      <c r="F926" s="17">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6" t="s">
        <v>10</v>
      </c>
      <c r="F927" s="17">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6" t="s">
        <v>6</v>
      </c>
      <c r="F928" s="17">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6" t="s">
        <v>10</v>
      </c>
      <c r="F929" s="17">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6" t="s">
        <v>9</v>
      </c>
      <c r="F930" s="17">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6" t="s">
        <v>11</v>
      </c>
      <c r="F931" s="17">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6" t="s">
        <v>6</v>
      </c>
      <c r="F932" s="17">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6" t="s">
        <v>11</v>
      </c>
      <c r="F933" s="17">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6" t="s">
        <v>6</v>
      </c>
      <c r="F934" s="17">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6" t="s">
        <v>9</v>
      </c>
      <c r="F935" s="17">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6" t="s">
        <v>6</v>
      </c>
      <c r="F936" s="17">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6" t="s">
        <v>6</v>
      </c>
      <c r="F937" s="17">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6" t="s">
        <v>11</v>
      </c>
      <c r="F938" s="17">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6" t="s">
        <v>9</v>
      </c>
      <c r="F939" s="17">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6" t="s">
        <v>13</v>
      </c>
      <c r="F940" s="17">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6" t="s">
        <v>6</v>
      </c>
      <c r="F941" s="17">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6" t="s">
        <v>10</v>
      </c>
      <c r="F942" s="17">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6" t="s">
        <v>13</v>
      </c>
      <c r="F943" s="17">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6" t="s">
        <v>11</v>
      </c>
      <c r="F944" s="17">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6" t="s">
        <v>9</v>
      </c>
      <c r="F945" s="17">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6" t="s">
        <v>10</v>
      </c>
      <c r="F946" s="17">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6" t="s">
        <v>9</v>
      </c>
      <c r="F947" s="17">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6" t="s">
        <v>11</v>
      </c>
      <c r="F948" s="17">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6" t="s">
        <v>6</v>
      </c>
      <c r="F949" s="17">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6" t="s">
        <v>11</v>
      </c>
      <c r="F950" s="17">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6" t="s">
        <v>13</v>
      </c>
      <c r="F951" s="17">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6" t="s">
        <v>6</v>
      </c>
      <c r="F952" s="17">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6" t="s">
        <v>13</v>
      </c>
      <c r="F953" s="17">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6" t="s">
        <v>10</v>
      </c>
      <c r="F954" s="17">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6" t="s">
        <v>9</v>
      </c>
      <c r="F955" s="17">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6" t="s">
        <v>10</v>
      </c>
      <c r="F956" s="17">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6" t="s">
        <v>9</v>
      </c>
      <c r="F957" s="17">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6" t="s">
        <v>10</v>
      </c>
      <c r="F958" s="17">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6" t="s">
        <v>6</v>
      </c>
      <c r="F959" s="17">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6" t="s">
        <v>10</v>
      </c>
      <c r="F960" s="17">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6" t="s">
        <v>13</v>
      </c>
      <c r="F961" s="17">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6" t="s">
        <v>13</v>
      </c>
      <c r="F962" s="17">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6" t="s">
        <v>9</v>
      </c>
      <c r="F963" s="17">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6" t="s">
        <v>6</v>
      </c>
      <c r="F964" s="17">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6" t="s">
        <v>9</v>
      </c>
      <c r="F965" s="17">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6" t="s">
        <v>11</v>
      </c>
      <c r="F966" s="17">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6" t="s">
        <v>6</v>
      </c>
      <c r="F967" s="17">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6" t="s">
        <v>9</v>
      </c>
      <c r="F968" s="17">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6" t="s">
        <v>13</v>
      </c>
      <c r="F969" s="17">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6" t="s">
        <v>6</v>
      </c>
      <c r="F970" s="17">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6" t="s">
        <v>13</v>
      </c>
      <c r="F971" s="17">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6" t="s">
        <v>9</v>
      </c>
      <c r="F972" s="17">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6" t="s">
        <v>10</v>
      </c>
      <c r="F973" s="17">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6" t="s">
        <v>10</v>
      </c>
      <c r="F974" s="17">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6" t="s">
        <v>10</v>
      </c>
      <c r="F975" s="17">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6" t="s">
        <v>13</v>
      </c>
      <c r="F976" s="17">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6" t="s">
        <v>13</v>
      </c>
      <c r="F977" s="17">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6" t="s">
        <v>11</v>
      </c>
      <c r="F978" s="17">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6" t="s">
        <v>13</v>
      </c>
      <c r="F979" s="17">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6" t="s">
        <v>6</v>
      </c>
      <c r="F980" s="17">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6" t="s">
        <v>11</v>
      </c>
      <c r="F981" s="17">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6" t="s">
        <v>13</v>
      </c>
      <c r="F982" s="17">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6" t="s">
        <v>9</v>
      </c>
      <c r="F983" s="17">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6" t="s">
        <v>13</v>
      </c>
      <c r="F984" s="17">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6" t="s">
        <v>6</v>
      </c>
      <c r="F985" s="17">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6" t="s">
        <v>10</v>
      </c>
      <c r="F986" s="17">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6" t="s">
        <v>10</v>
      </c>
      <c r="F987" s="17">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6" t="s">
        <v>11</v>
      </c>
      <c r="F988" s="17">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6" t="s">
        <v>9</v>
      </c>
      <c r="F989" s="17">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6" t="s">
        <v>13</v>
      </c>
      <c r="F990" s="17">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6" t="s">
        <v>10</v>
      </c>
      <c r="F991" s="17">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6" t="s">
        <v>10</v>
      </c>
      <c r="F992" s="17">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6" t="s">
        <v>6</v>
      </c>
      <c r="F993" s="17">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6" t="s">
        <v>6</v>
      </c>
      <c r="F994" s="17">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6" t="s">
        <v>9</v>
      </c>
      <c r="F995" s="17">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6" t="s">
        <v>11</v>
      </c>
      <c r="F996" s="17">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6" t="s">
        <v>13</v>
      </c>
      <c r="F997" s="17">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6" t="s">
        <v>10</v>
      </c>
      <c r="F998" s="17">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6" t="s">
        <v>10</v>
      </c>
      <c r="F999" s="17">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6" t="s">
        <v>13</v>
      </c>
      <c r="F1000" s="17">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6" t="s">
        <v>10</v>
      </c>
      <c r="F1001" s="17">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6" t="s">
        <v>10</v>
      </c>
      <c r="F1002" s="17">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6" t="s">
        <v>11</v>
      </c>
      <c r="F1003" s="17">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3" sqref="H3"/>
    </sheetView>
  </sheetViews>
  <sheetFormatPr defaultRowHeight="13.8"/>
  <cols>
    <col min="5" max="5" width="10.8984375" customWidth="1"/>
    <col min="6" max="6" width="12.296875" customWidth="1"/>
  </cols>
  <sheetData>
    <row r="2" spans="5:6">
      <c r="E2" t="s">
        <v>1040</v>
      </c>
      <c r="F2" t="s">
        <v>1041</v>
      </c>
    </row>
    <row r="3" spans="5:6" ht="25.5" customHeight="1">
      <c r="E3" t="s">
        <v>11</v>
      </c>
      <c r="F3" t="e">
        <v>#VALUE!</v>
      </c>
    </row>
    <row r="4" spans="5:6" ht="25.5" customHeight="1">
      <c r="E4" t="s">
        <v>9</v>
      </c>
      <c r="F4" t="e">
        <v>#VALUE!</v>
      </c>
    </row>
    <row r="5" spans="5:6" ht="25.5" customHeight="1">
      <c r="E5" t="s">
        <v>6</v>
      </c>
      <c r="F5" t="e">
        <v>#VALUE!</v>
      </c>
    </row>
    <row r="6" spans="5:6" ht="25.5" customHeight="1">
      <c r="E6" t="s">
        <v>13</v>
      </c>
      <c r="F6" t="e">
        <v>#VALUE!</v>
      </c>
    </row>
    <row r="7" spans="5:6" ht="25.5" customHeight="1">
      <c r="E7" t="s">
        <v>10</v>
      </c>
      <c r="F7" t="e">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6B77A-3779-4082-B4EC-A732CEBB429F}">
  <dimension ref="C1:T36"/>
  <sheetViews>
    <sheetView tabSelected="1" zoomScale="76" workbookViewId="0">
      <selection activeCell="I45" sqref="I45"/>
    </sheetView>
  </sheetViews>
  <sheetFormatPr defaultRowHeight="13.8"/>
  <cols>
    <col min="1" max="1" width="3.296875" style="20" customWidth="1"/>
    <col min="2" max="2" width="3.09765625" style="20" customWidth="1"/>
    <col min="3" max="12" width="8.796875" style="20"/>
    <col min="13" max="13" width="8.69921875" style="20" customWidth="1"/>
    <col min="14" max="14" width="14.8984375" style="20" customWidth="1"/>
    <col min="15" max="16384" width="8.796875" style="20"/>
  </cols>
  <sheetData>
    <row r="1" spans="3:3" ht="41.4" customHeight="1">
      <c r="C1" s="54" t="s">
        <v>1086</v>
      </c>
    </row>
    <row r="18" spans="12:20">
      <c r="N18" s="43"/>
      <c r="O18" s="50" t="str">
        <f>Sheet2!B134</f>
        <v>R01</v>
      </c>
      <c r="P18" s="50" t="str">
        <f>Sheet2!C134</f>
        <v>R02</v>
      </c>
      <c r="Q18" s="50" t="str">
        <f>Sheet2!D134</f>
        <v>R03</v>
      </c>
      <c r="R18" s="50" t="str">
        <f>Sheet2!E134</f>
        <v>R04</v>
      </c>
      <c r="S18" s="50" t="str">
        <f>Sheet2!F134</f>
        <v>R05</v>
      </c>
      <c r="T18" s="51" t="s">
        <v>1078</v>
      </c>
    </row>
    <row r="19" spans="12:20">
      <c r="N19" s="52" t="s">
        <v>1077</v>
      </c>
      <c r="O19" s="41">
        <f>Sheet2!B135</f>
        <v>0</v>
      </c>
      <c r="P19" s="41">
        <f>Sheet2!C135</f>
        <v>0</v>
      </c>
      <c r="Q19" s="41">
        <f>Sheet2!D135</f>
        <v>0</v>
      </c>
      <c r="R19" s="41">
        <f>Sheet2!E135</f>
        <v>0</v>
      </c>
      <c r="S19" s="41">
        <f>Sheet2!F135</f>
        <v>0</v>
      </c>
      <c r="T19" s="44">
        <f>Sheet2!G135</f>
        <v>0</v>
      </c>
    </row>
    <row r="20" spans="12:20">
      <c r="N20" s="45" t="str">
        <f>Sheet2!A136</f>
        <v>C0003</v>
      </c>
      <c r="O20" s="42">
        <f>Sheet2!B136</f>
        <v>891</v>
      </c>
      <c r="P20" s="42">
        <f>Sheet2!C136</f>
        <v>1332</v>
      </c>
      <c r="Q20" s="42">
        <f>Sheet2!D136</f>
        <v>1282</v>
      </c>
      <c r="R20" s="42">
        <f>Sheet2!E136</f>
        <v>739</v>
      </c>
      <c r="S20" s="42">
        <f>Sheet2!F136</f>
        <v>560</v>
      </c>
      <c r="T20" s="46">
        <f>Sheet2!G136</f>
        <v>4804</v>
      </c>
    </row>
    <row r="21" spans="12:20">
      <c r="N21" s="45" t="str">
        <f>Sheet2!A137</f>
        <v>C0004</v>
      </c>
      <c r="O21" s="42">
        <f>Sheet2!B137</f>
        <v>1991</v>
      </c>
      <c r="P21" s="42">
        <f>Sheet2!C137</f>
        <v>1886</v>
      </c>
      <c r="Q21" s="42">
        <f>Sheet2!D137</f>
        <v>1206</v>
      </c>
      <c r="R21" s="42">
        <f>Sheet2!E137</f>
        <v>884</v>
      </c>
      <c r="S21" s="42">
        <f>Sheet2!F137</f>
        <v>1722</v>
      </c>
      <c r="T21" s="46">
        <f>Sheet2!G137</f>
        <v>7689</v>
      </c>
    </row>
    <row r="22" spans="12:20">
      <c r="N22" s="45" t="str">
        <f>Sheet2!A138</f>
        <v>C0011</v>
      </c>
      <c r="O22" s="42">
        <f>Sheet2!B138</f>
        <v>1163</v>
      </c>
      <c r="P22" s="42">
        <f>Sheet2!C138</f>
        <v>1180</v>
      </c>
      <c r="Q22" s="42">
        <f>Sheet2!D138</f>
        <v>1616</v>
      </c>
      <c r="R22" s="42">
        <f>Sheet2!E138</f>
        <v>1043</v>
      </c>
      <c r="S22" s="42">
        <f>Sheet2!F138</f>
        <v>1747</v>
      </c>
      <c r="T22" s="46">
        <f>Sheet2!G138</f>
        <v>6749</v>
      </c>
    </row>
    <row r="23" spans="12:20">
      <c r="N23" s="45" t="str">
        <f>Sheet2!A139</f>
        <v>C0012</v>
      </c>
      <c r="O23" s="42">
        <f>Sheet2!B139</f>
        <v>1438</v>
      </c>
      <c r="P23" s="42">
        <f>Sheet2!C139</f>
        <v>1616</v>
      </c>
      <c r="Q23" s="42">
        <f>Sheet2!D139</f>
        <v>866</v>
      </c>
      <c r="R23" s="42">
        <f>Sheet2!E139</f>
        <v>829</v>
      </c>
      <c r="S23" s="42">
        <f>Sheet2!F139</f>
        <v>2070</v>
      </c>
      <c r="T23" s="46">
        <f>Sheet2!G139</f>
        <v>6819</v>
      </c>
    </row>
    <row r="24" spans="12:20">
      <c r="N24" s="52" t="str">
        <f>Sheet2!A140</f>
        <v>Cleveland</v>
      </c>
      <c r="O24" s="42">
        <f>Sheet2!B140</f>
        <v>0</v>
      </c>
      <c r="P24" s="42">
        <f>Sheet2!C140</f>
        <v>0</v>
      </c>
      <c r="Q24" s="42">
        <f>Sheet2!D140</f>
        <v>0</v>
      </c>
      <c r="R24" s="42">
        <f>Sheet2!E140</f>
        <v>0</v>
      </c>
      <c r="S24" s="42">
        <f>Sheet2!F140</f>
        <v>0</v>
      </c>
      <c r="T24" s="46">
        <f>Sheet2!G140</f>
        <v>0</v>
      </c>
    </row>
    <row r="25" spans="12:20">
      <c r="N25" s="45" t="str">
        <f>Sheet2!A141</f>
        <v>C0002</v>
      </c>
      <c r="O25" s="42">
        <f>Sheet2!B141</f>
        <v>1233</v>
      </c>
      <c r="P25" s="42">
        <f>Sheet2!C141</f>
        <v>223</v>
      </c>
      <c r="Q25" s="42">
        <f>Sheet2!D141</f>
        <v>1680</v>
      </c>
      <c r="R25" s="42">
        <f>Sheet2!E141</f>
        <v>990</v>
      </c>
      <c r="S25" s="42">
        <f>Sheet2!F141</f>
        <v>1508</v>
      </c>
      <c r="T25" s="46">
        <f>Sheet2!G141</f>
        <v>5634</v>
      </c>
    </row>
    <row r="26" spans="12:20">
      <c r="N26" s="45" t="str">
        <f>Sheet2!A142</f>
        <v>C0007</v>
      </c>
      <c r="O26" s="42">
        <f>Sheet2!B142</f>
        <v>1598</v>
      </c>
      <c r="P26" s="42">
        <f>Sheet2!C142</f>
        <v>1907</v>
      </c>
      <c r="Q26" s="42">
        <f>Sheet2!D142</f>
        <v>869</v>
      </c>
      <c r="R26" s="42">
        <f>Sheet2!E142</f>
        <v>1426</v>
      </c>
      <c r="S26" s="42">
        <f>Sheet2!F142</f>
        <v>1416</v>
      </c>
      <c r="T26" s="46">
        <f>Sheet2!G142</f>
        <v>7216</v>
      </c>
    </row>
    <row r="27" spans="12:20">
      <c r="N27" s="45" t="str">
        <f>Sheet2!A143</f>
        <v>C0008</v>
      </c>
      <c r="O27" s="42">
        <f>Sheet2!B143</f>
        <v>900</v>
      </c>
      <c r="P27" s="42">
        <f>Sheet2!C143</f>
        <v>1016</v>
      </c>
      <c r="Q27" s="42">
        <f>Sheet2!D143</f>
        <v>960</v>
      </c>
      <c r="R27" s="42">
        <f>Sheet2!E143</f>
        <v>940</v>
      </c>
      <c r="S27" s="42">
        <f>Sheet2!F143</f>
        <v>1193</v>
      </c>
      <c r="T27" s="46">
        <f>Sheet2!G143</f>
        <v>5009</v>
      </c>
    </row>
    <row r="28" spans="12:20">
      <c r="N28" s="45" t="str">
        <f>Sheet2!A144</f>
        <v>C0010</v>
      </c>
      <c r="O28" s="42">
        <f>Sheet2!B144</f>
        <v>900</v>
      </c>
      <c r="P28" s="42">
        <f>Sheet2!C144</f>
        <v>1470</v>
      </c>
      <c r="Q28" s="42">
        <f>Sheet2!D144</f>
        <v>1617</v>
      </c>
      <c r="R28" s="42">
        <f>Sheet2!E144</f>
        <v>1314</v>
      </c>
      <c r="S28" s="42">
        <f>Sheet2!F144</f>
        <v>941</v>
      </c>
      <c r="T28" s="46">
        <f>Sheet2!G144</f>
        <v>6242</v>
      </c>
    </row>
    <row r="29" spans="12:20">
      <c r="N29" s="45" t="str">
        <f>Sheet2!A145</f>
        <v>C0013</v>
      </c>
      <c r="O29" s="42">
        <f>Sheet2!B145</f>
        <v>1255</v>
      </c>
      <c r="P29" s="42">
        <f>Sheet2!C145</f>
        <v>516</v>
      </c>
      <c r="Q29" s="42">
        <f>Sheet2!D145</f>
        <v>1874</v>
      </c>
      <c r="R29" s="42">
        <f>Sheet2!E145</f>
        <v>1863</v>
      </c>
      <c r="S29" s="42">
        <f>Sheet2!F145</f>
        <v>1722</v>
      </c>
      <c r="T29" s="46">
        <f>Sheet2!G145</f>
        <v>7230</v>
      </c>
    </row>
    <row r="30" spans="12:20">
      <c r="L30" s="55" t="str">
        <f>Sheet2!J115</f>
        <v>%of calls:20%</v>
      </c>
      <c r="M30" s="56"/>
      <c r="N30" s="45" t="str">
        <f>Sheet2!A146</f>
        <v>C0015</v>
      </c>
      <c r="O30" s="42">
        <f>Sheet2!B146</f>
        <v>1138</v>
      </c>
      <c r="P30" s="42">
        <f>Sheet2!C146</f>
        <v>1898</v>
      </c>
      <c r="Q30" s="42">
        <f>Sheet2!D146</f>
        <v>1482</v>
      </c>
      <c r="R30" s="42">
        <f>Sheet2!E146</f>
        <v>846</v>
      </c>
      <c r="S30" s="42">
        <f>Sheet2!F146</f>
        <v>1154</v>
      </c>
      <c r="T30" s="46">
        <f>Sheet2!G146</f>
        <v>6518</v>
      </c>
    </row>
    <row r="31" spans="12:20">
      <c r="L31" s="55" t="str">
        <f>Sheet2!J116</f>
        <v>call rank:3</v>
      </c>
      <c r="M31" s="56"/>
      <c r="N31" s="52" t="str">
        <f>Sheet2!A147</f>
        <v>Columbus</v>
      </c>
      <c r="O31" s="42">
        <f>Sheet2!B147</f>
        <v>0</v>
      </c>
      <c r="P31" s="42">
        <f>Sheet2!C147</f>
        <v>0</v>
      </c>
      <c r="Q31" s="42">
        <f>Sheet2!D147</f>
        <v>0</v>
      </c>
      <c r="R31" s="42">
        <f>Sheet2!E147</f>
        <v>0</v>
      </c>
      <c r="S31" s="42">
        <f>Sheet2!F147</f>
        <v>0</v>
      </c>
      <c r="T31" s="46">
        <f>Sheet2!G147</f>
        <v>0</v>
      </c>
    </row>
    <row r="32" spans="12:20">
      <c r="L32" s="55" t="str">
        <f>Sheet2!J117</f>
        <v>amount rank:3</v>
      </c>
      <c r="M32" s="56"/>
      <c r="N32" s="45" t="str">
        <f>Sheet2!A148</f>
        <v>C0001</v>
      </c>
      <c r="O32" s="42">
        <f>Sheet2!B148</f>
        <v>1655</v>
      </c>
      <c r="P32" s="42">
        <f>Sheet2!C148</f>
        <v>805</v>
      </c>
      <c r="Q32" s="42">
        <f>Sheet2!D148</f>
        <v>2263</v>
      </c>
      <c r="R32" s="42">
        <f>Sheet2!E148</f>
        <v>987</v>
      </c>
      <c r="S32" s="42">
        <f>Sheet2!F148</f>
        <v>1075</v>
      </c>
      <c r="T32" s="46">
        <f>Sheet2!G148</f>
        <v>6785</v>
      </c>
    </row>
    <row r="33" spans="14:20">
      <c r="N33" s="45" t="str">
        <f>Sheet2!A149</f>
        <v>C0005</v>
      </c>
      <c r="O33" s="42">
        <f>Sheet2!B149</f>
        <v>1104</v>
      </c>
      <c r="P33" s="42">
        <f>Sheet2!C149</f>
        <v>2280</v>
      </c>
      <c r="Q33" s="42">
        <f>Sheet2!D149</f>
        <v>1445</v>
      </c>
      <c r="R33" s="42">
        <f>Sheet2!E149</f>
        <v>1722</v>
      </c>
      <c r="S33" s="42">
        <f>Sheet2!F149</f>
        <v>1196</v>
      </c>
      <c r="T33" s="46">
        <f>Sheet2!G149</f>
        <v>7747</v>
      </c>
    </row>
    <row r="34" spans="14:20">
      <c r="N34" s="45" t="str">
        <f>Sheet2!A150</f>
        <v>C0006</v>
      </c>
      <c r="O34" s="42">
        <f>Sheet2!B150</f>
        <v>372</v>
      </c>
      <c r="P34" s="42">
        <f>Sheet2!C150</f>
        <v>1818</v>
      </c>
      <c r="Q34" s="42">
        <f>Sheet2!D150</f>
        <v>1346</v>
      </c>
      <c r="R34" s="42">
        <f>Sheet2!E150</f>
        <v>1156</v>
      </c>
      <c r="S34" s="42">
        <f>Sheet2!F150</f>
        <v>1484</v>
      </c>
      <c r="T34" s="46">
        <f>Sheet2!G150</f>
        <v>6176</v>
      </c>
    </row>
    <row r="35" spans="14:20">
      <c r="N35" s="45" t="str">
        <f>Sheet2!A151</f>
        <v>C0009</v>
      </c>
      <c r="O35" s="42">
        <f>Sheet2!B151</f>
        <v>1415</v>
      </c>
      <c r="P35" s="42">
        <f>Sheet2!C151</f>
        <v>1271</v>
      </c>
      <c r="Q35" s="42">
        <f>Sheet2!D151</f>
        <v>1214</v>
      </c>
      <c r="R35" s="42">
        <f>Sheet2!E151</f>
        <v>1135</v>
      </c>
      <c r="S35" s="42">
        <f>Sheet2!F151</f>
        <v>1566</v>
      </c>
      <c r="T35" s="46">
        <f>Sheet2!G151</f>
        <v>6601</v>
      </c>
    </row>
    <row r="36" spans="14:20">
      <c r="N36" s="47" t="str">
        <f>Sheet2!A152</f>
        <v>C0014</v>
      </c>
      <c r="O36" s="48">
        <f>Sheet2!B152</f>
        <v>1362</v>
      </c>
      <c r="P36" s="48">
        <f>Sheet2!C152</f>
        <v>1363</v>
      </c>
      <c r="Q36" s="48">
        <f>Sheet2!D152</f>
        <v>1152</v>
      </c>
      <c r="R36" s="48">
        <f>Sheet2!E152</f>
        <v>777</v>
      </c>
      <c r="S36" s="48">
        <f>Sheet2!F152</f>
        <v>750</v>
      </c>
      <c r="T36" s="49">
        <f>Sheet2!G152</f>
        <v>5404</v>
      </c>
    </row>
  </sheetData>
  <mergeCells count="3">
    <mergeCell ref="L30:M30"/>
    <mergeCell ref="L31:M31"/>
    <mergeCell ref="L32:M32"/>
  </mergeCells>
  <conditionalFormatting sqref="N19:T36">
    <cfRule type="cellIs" dxfId="1" priority="3" operator="equal">
      <formula>0</formula>
    </cfRule>
  </conditionalFormatting>
  <conditionalFormatting sqref="O20:S36">
    <cfRule type="dataBar" priority="2">
      <dataBar>
        <cfvo type="num" val="0"/>
        <cfvo type="formula" val="MAX($O$19:$S$36)*2"/>
        <color theme="1" tint="0.34998626667073579"/>
      </dataBar>
      <extLst>
        <ext xmlns:x14="http://schemas.microsoft.com/office/spreadsheetml/2009/9/main" uri="{B025F937-C7B1-47D3-B67F-A62EFF666E3E}">
          <x14:id>{6064FF46-91CE-47F5-9D91-8FAEBD2D9BF9}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064FF46-91CE-47F5-9D91-8FAEBD2D9BF9}">
            <x14:dataBar minLength="0" maxLength="100" gradient="0">
              <x14:cfvo type="num">
                <xm:f>0</xm:f>
              </x14:cfvo>
              <x14:cfvo type="formula">
                <xm:f>MAX($O$19:$S$36)*2</xm:f>
              </x14:cfvo>
              <x14:negativeFillColor rgb="FFFF0000"/>
              <x14:axisColor rgb="FF000000"/>
            </x14:dataBar>
          </x14:cfRule>
          <xm:sqref>O20:S36</xm:sqref>
        </x14:conditionalFormatting>
        <x14:conditionalFormatting xmlns:xm="http://schemas.microsoft.com/office/excel/2006/main">
          <x14:cfRule type="expression" priority="4" id="{0C172B90-FBE8-4AB2-82D9-AE65F356E918}">
            <xm:f>O$18=Sheet2!$A$105</xm:f>
            <x14:dxf>
              <fill>
                <patternFill>
                  <bgColor theme="8" tint="0.59996337778862885"/>
                </patternFill>
              </fill>
              <border>
                <left style="thin">
                  <color theme="1" tint="0.499984740745262"/>
                </left>
                <right style="thin">
                  <color theme="1" tint="0.499984740745262"/>
                </right>
                <vertical/>
                <horizontal/>
              </border>
            </x14:dxf>
          </x14:cfRule>
          <xm:sqref>O18:S36</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Data</vt:lpstr>
      <vt:lpstr>Assets</vt:lpstr>
      <vt:lpstr>Call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Shivani Jain</cp:lastModifiedBy>
  <dcterms:created xsi:type="dcterms:W3CDTF">2021-03-14T20:21:32Z</dcterms:created>
  <dcterms:modified xsi:type="dcterms:W3CDTF">2025-04-25T10:06:26Z</dcterms:modified>
</cp:coreProperties>
</file>