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<sst xmlns="http://schemas.openxmlformats.org/spreadsheetml/2006/main" count="38" uniqueCount="23">
  <si>
    <t xml:space="preserve">whatever is less give them </t>
  </si>
  <si>
    <t>(*NSE/BSE)</t>
  </si>
  <si>
    <t>SEBI(10 on 1 cr)</t>
  </si>
  <si>
    <t>GST</t>
  </si>
  <si>
    <t>STAMP</t>
  </si>
  <si>
    <t>shares</t>
  </si>
  <si>
    <t>type</t>
  </si>
  <si>
    <t xml:space="preserve">avg price </t>
  </si>
  <si>
    <t xml:space="preserve">turover </t>
  </si>
  <si>
    <t>brokerage(0.03%-20rs)</t>
  </si>
  <si>
    <t>STT/CTT</t>
  </si>
  <si>
    <t>Transaction charges</t>
  </si>
  <si>
    <t>BUY</t>
  </si>
  <si>
    <t>SELL</t>
  </si>
  <si>
    <t>18% of brokerage+NSE+SEBI</t>
  </si>
  <si>
    <t>SEBI</t>
  </si>
  <si>
    <t>for 1 rs+ 10/1cr</t>
  </si>
  <si>
    <t>=brokerage+stt+nse+sebi+gst</t>
  </si>
  <si>
    <t xml:space="preserve">Gross PNL </t>
  </si>
  <si>
    <t>actual</t>
  </si>
  <si>
    <t>STAMP(only on buy)</t>
  </si>
  <si>
    <t>turnover-0verall</t>
  </si>
  <si>
    <t>profit=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</si>
</sst>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theme="1"/>
      <name val="Segoe U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>
      <alignment vertical="center"/>
    </xf>
    <xf numFmtId="0" fontId="2" fillId="2" borderId="0" xfId="0" applyFont="1" applyFill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9"/>
  <sheetViews>
    <sheetView tabSelected="1" workbookViewId="0">
      <selection activeCell="R21" sqref="R21"/>
    </sheetView>
  </sheetViews>
  <sheetFormatPr defaultColWidth="9.14285714285714" defaultRowHeight="15"/>
  <cols>
    <col min="2" max="2" width="7.28571428571429" customWidth="1"/>
    <col min="3" max="3" width="5.57142857142857" customWidth="1"/>
    <col min="4" max="5" width="17.7142857142857" customWidth="1"/>
    <col min="6" max="6" width="10.5714285714286" customWidth="1"/>
    <col min="8" max="8" width="9.57142857142857"/>
    <col min="10" max="10" width="12.8571428571429"/>
    <col min="14" max="14" width="10.5714285714286"/>
    <col min="18" max="18" width="9.57142857142857"/>
  </cols>
  <sheetData>
    <row r="1" spans="6:15">
      <c r="F1" s="1" t="s">
        <v>0</v>
      </c>
      <c r="G1" s="1"/>
      <c r="H1" s="1"/>
      <c r="J1" t="s">
        <v>1</v>
      </c>
      <c r="L1" s="1" t="s">
        <v>2</v>
      </c>
      <c r="M1" s="1"/>
      <c r="N1" t="s">
        <v>3</v>
      </c>
      <c r="O1" t="s">
        <v>4</v>
      </c>
    </row>
    <row r="2" spans="2:11">
      <c r="B2" t="s">
        <v>5</v>
      </c>
      <c r="C2" t="s">
        <v>6</v>
      </c>
      <c r="D2" t="s">
        <v>7</v>
      </c>
      <c r="E2" t="s">
        <v>8</v>
      </c>
      <c r="F2" s="1" t="s">
        <v>9</v>
      </c>
      <c r="G2" s="1"/>
      <c r="H2" s="1"/>
      <c r="I2" t="s">
        <v>10</v>
      </c>
      <c r="J2" s="1" t="s">
        <v>11</v>
      </c>
      <c r="K2" s="1"/>
    </row>
    <row r="3" spans="2:14">
      <c r="B3">
        <v>1000</v>
      </c>
      <c r="C3" t="s">
        <v>12</v>
      </c>
      <c r="D3">
        <v>120</v>
      </c>
      <c r="E3">
        <f>B3*D3</f>
        <v>120000</v>
      </c>
      <c r="F3">
        <f>(E3*0.03)/100</f>
        <v>36</v>
      </c>
      <c r="G3">
        <v>20</v>
      </c>
      <c r="I3">
        <v>0</v>
      </c>
      <c r="L3">
        <f>E3/B20</f>
        <v>120</v>
      </c>
      <c r="N3">
        <f>18*(G3+L3+J3)/100</f>
        <v>25.2</v>
      </c>
    </row>
    <row r="4" spans="2:12">
      <c r="B4">
        <v>1000</v>
      </c>
      <c r="C4" t="s">
        <v>13</v>
      </c>
      <c r="D4">
        <v>125</v>
      </c>
      <c r="E4">
        <f>B4*D4</f>
        <v>125000</v>
      </c>
      <c r="F4">
        <f>(E4*0.03)/100</f>
        <v>37.5</v>
      </c>
      <c r="G4">
        <v>20</v>
      </c>
      <c r="L4">
        <f>E4/10000000</f>
        <v>0.0125</v>
      </c>
    </row>
    <row r="5" spans="5:5">
      <c r="E5" s="2">
        <f>SUM(E3:E4)</f>
        <v>245000</v>
      </c>
    </row>
    <row r="7" spans="9:12">
      <c r="I7" t="s">
        <v>3</v>
      </c>
      <c r="J7" s="1" t="s">
        <v>14</v>
      </c>
      <c r="K7" s="1"/>
      <c r="L7" s="1"/>
    </row>
    <row r="8" spans="10:12">
      <c r="J8" s="4"/>
      <c r="K8" s="4"/>
      <c r="L8" s="4"/>
    </row>
    <row r="9" spans="9:10">
      <c r="I9" t="s">
        <v>15</v>
      </c>
      <c r="J9" t="s">
        <v>16</v>
      </c>
    </row>
    <row r="10" spans="7:7">
      <c r="G10" s="1"/>
    </row>
    <row r="12" spans="9:12">
      <c r="I12" t="s">
        <v>4</v>
      </c>
      <c r="J12" s="5" t="s">
        <v>17</v>
      </c>
      <c r="K12" s="5"/>
      <c r="L12" s="5"/>
    </row>
    <row r="14" spans="9:9">
      <c r="I14" t="s">
        <v>18</v>
      </c>
    </row>
    <row r="17" spans="6:8">
      <c r="F17" s="1" t="s">
        <v>19</v>
      </c>
      <c r="G17" s="1"/>
      <c r="H17" s="1"/>
    </row>
    <row r="18" spans="6:15">
      <c r="F18" s="1" t="s">
        <v>0</v>
      </c>
      <c r="G18" s="1"/>
      <c r="H18" s="1"/>
      <c r="J18" t="s">
        <v>1</v>
      </c>
      <c r="L18" s="1" t="s">
        <v>2</v>
      </c>
      <c r="M18" s="1"/>
      <c r="N18" t="s">
        <v>3</v>
      </c>
      <c r="O18" t="s">
        <v>20</v>
      </c>
    </row>
    <row r="19" spans="2:14">
      <c r="B19" t="s">
        <v>5</v>
      </c>
      <c r="C19" t="s">
        <v>6</v>
      </c>
      <c r="D19" t="s">
        <v>7</v>
      </c>
      <c r="E19" t="s">
        <v>8</v>
      </c>
      <c r="F19" s="1" t="s">
        <v>9</v>
      </c>
      <c r="G19" s="1"/>
      <c r="H19" s="1"/>
      <c r="I19" t="s">
        <v>10</v>
      </c>
      <c r="J19" s="1" t="s">
        <v>11</v>
      </c>
      <c r="K19" s="1"/>
      <c r="N19" s="1">
        <f>$G$21+$L$21+$J$21</f>
        <v>23.423</v>
      </c>
    </row>
    <row r="20" spans="2:18">
      <c r="B20">
        <v>1000</v>
      </c>
      <c r="C20" t="s">
        <v>12</v>
      </c>
      <c r="D20">
        <v>125.7</v>
      </c>
      <c r="E20">
        <f>D20*B20</f>
        <v>125700</v>
      </c>
      <c r="F20">
        <f>(0.03*E20)/100</f>
        <v>37.71</v>
      </c>
      <c r="G20">
        <v>20</v>
      </c>
      <c r="J20">
        <f>0.00325*E20/100</f>
        <v>4.08525</v>
      </c>
      <c r="L20">
        <f>E20/10000000</f>
        <v>0.01257</v>
      </c>
      <c r="N20">
        <f>(18*N19)/100</f>
        <v>4.21614</v>
      </c>
      <c r="O20">
        <f>(0.003*E20)/100</f>
        <v>3.771</v>
      </c>
      <c r="R20" s="6">
        <f>SUM(G20:O20)</f>
        <v>32.08496</v>
      </c>
    </row>
    <row r="21" spans="2:18">
      <c r="B21">
        <v>500</v>
      </c>
      <c r="C21" t="s">
        <v>13</v>
      </c>
      <c r="D21">
        <v>210</v>
      </c>
      <c r="E21">
        <f>D21*B21</f>
        <v>105000</v>
      </c>
      <c r="F21">
        <f>(0.03*E21)/100</f>
        <v>31.5</v>
      </c>
      <c r="G21">
        <v>20</v>
      </c>
      <c r="I21">
        <f>(0.025*E21)/100</f>
        <v>26.25</v>
      </c>
      <c r="J21">
        <f>0.00325*E21/100</f>
        <v>3.4125</v>
      </c>
      <c r="L21">
        <f>E21/10000000</f>
        <v>0.0105</v>
      </c>
      <c r="N21">
        <f>(18*N19)/100</f>
        <v>4.21614</v>
      </c>
      <c r="R21" s="6">
        <f>SUM(G21:O21)</f>
        <v>53.88914</v>
      </c>
    </row>
    <row r="22" spans="5:18">
      <c r="E22" s="2">
        <f>E21-E20</f>
        <v>-20700</v>
      </c>
      <c r="F22" s="2">
        <f>SUM(F20:F21)</f>
        <v>69.21</v>
      </c>
      <c r="G22" s="2">
        <f>SUM(G20:G21)</f>
        <v>40</v>
      </c>
      <c r="H22" s="2">
        <f>SUM(H20:H21)</f>
        <v>0</v>
      </c>
      <c r="I22" s="2">
        <f>SUM(I20:I21)</f>
        <v>26.25</v>
      </c>
      <c r="J22" s="2">
        <f>SUM(J20:J21)</f>
        <v>7.49775</v>
      </c>
      <c r="K22" s="2"/>
      <c r="L22" s="2">
        <f>SUM(L20:L21)</f>
        <v>0.02307</v>
      </c>
      <c r="M22" s="2"/>
      <c r="N22" s="2">
        <f>SUM(N20:N21)</f>
        <v>8.43228</v>
      </c>
      <c r="O22" s="2">
        <f>SUM(O20:O21)</f>
        <v>3.771</v>
      </c>
      <c r="P22" s="2"/>
      <c r="Q22" s="2"/>
      <c r="R22" s="2">
        <f>SUM(R20:R21)</f>
        <v>85.9741</v>
      </c>
    </row>
    <row r="25" spans="6:6">
      <c r="F25" t="s">
        <v>21</v>
      </c>
    </row>
    <row r="26" spans="5:8">
      <c r="E26" t="s">
        <v>22</v>
      </c>
      <c r="F26" s="2">
        <f>E22-R22</f>
        <v>-20785.9741</v>
      </c>
      <c r="H26" s="2"/>
    </row>
    <row r="29" spans="7:8">
      <c r="G29" s="3"/>
      <c r="H29" s="3"/>
    </row>
  </sheetData>
  <mergeCells count="11">
    <mergeCell ref="F1:H1"/>
    <mergeCell ref="L1:M1"/>
    <mergeCell ref="F2:H2"/>
    <mergeCell ref="J2:K2"/>
    <mergeCell ref="J7:L7"/>
    <mergeCell ref="J12:L12"/>
    <mergeCell ref="F17:H17"/>
    <mergeCell ref="F18:H18"/>
    <mergeCell ref="L18:M18"/>
    <mergeCell ref="F19:H19"/>
    <mergeCell ref="J19:K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</dc:creator>
  <cp:lastModifiedBy>Home Edition by Shivani</cp:lastModifiedBy>
  <dcterms:created xsi:type="dcterms:W3CDTF">2023-12-16T06:45:00Z</dcterms:created>
  <dcterms:modified xsi:type="dcterms:W3CDTF">2023-12-17T14:12:27Z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5CFEE188B390437D9813FB6F9934887A</vt:lpwstr>
  </property>
  <property fmtid="{D5CDD505-2E9C-101B-9397-08002B2CF9AE}" pid="3" name="KSOProductBuildVer">
    <vt:lpwstr>1033-11.2.0.11225</vt:lpwstr>
  </property>
</Properties>
</file>