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drawings/drawing3.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409"/>
  <workbookPr dateCompatibility="0" hidePivotFieldList="1" defaultThemeVersion="166925"/>
  <mc:AlternateContent xmlns:mc="http://schemas.openxmlformats.org/markup-compatibility/2006">
    <mc:Choice Requires="x15">
      <x15ac:absPath xmlns:x15ac="http://schemas.microsoft.com/office/spreadsheetml/2010/11/ac" url="https://d.docs.live.net/7ce5ebe0e9373496/Documents/"/>
    </mc:Choice>
  </mc:AlternateContent>
  <xr:revisionPtr revIDLastSave="0" documentId="10_ncr:8_{4CC7954D-4105-C049-BA76-A44D33A61A68}" xr6:coauthVersionLast="47" xr6:coauthVersionMax="47" xr10:uidLastSave="{00000000-0000-0000-0000-000000000000}"/>
  <bookViews>
    <workbookView xWindow="0" yWindow="500" windowWidth="28800" windowHeight="16300" activeTab="1" xr2:uid="{00000000-000D-0000-FFFF-FFFF00000000}"/>
  </bookViews>
  <sheets>
    <sheet name="About data" sheetId="3" r:id="rId1"/>
    <sheet name="Dashboard" sheetId="5" r:id="rId2"/>
    <sheet name="Insights" sheetId="15" r:id="rId3"/>
    <sheet name="KPIs" sheetId="9" r:id="rId4"/>
    <sheet name="Donut" sheetId="11" r:id="rId5"/>
    <sheet name="Total Hours" sheetId="13" r:id="rId6"/>
    <sheet name="Comparison" sheetId="14" r:id="rId7"/>
    <sheet name="AirIndia Data" sheetId="2" r:id="rId8"/>
  </sheets>
  <definedNames>
    <definedName name="_xlnm._FilterDatabase" localSheetId="7" hidden="1">'AirIndia Data'!$A$1:$J$240</definedName>
    <definedName name="Slicer_FY">#N/A</definedName>
    <definedName name="Slicer_Month">#N/A</definedName>
    <definedName name="Slicer_Region">#N/A</definedName>
  </definedNames>
  <calcPr calcId="191029"/>
  <pivotCaches>
    <pivotCache cacheId="122"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E4" i="11" l="1"/>
  <c r="E3" i="11"/>
  <c r="F3" i="11"/>
  <c r="F4" i="11"/>
</calcChain>
</file>

<file path=xl/sharedStrings.xml><?xml version="1.0" encoding="utf-8"?>
<sst xmlns="http://purl.oclc.org/ooxml/spreadsheetml/main" count="838" uniqueCount="48">
  <si>
    <t>Month</t>
  </si>
  <si>
    <t xml:space="preserve">DEPARTURES
</t>
  </si>
  <si>
    <t xml:space="preserve">HOURS
</t>
  </si>
  <si>
    <t xml:space="preserve">PASSENGERS CARRIED
</t>
  </si>
  <si>
    <t>AVAILABLE SEAT KILOMETRE
(TH)</t>
  </si>
  <si>
    <t>FY</t>
  </si>
  <si>
    <t>APR</t>
  </si>
  <si>
    <t>FY14</t>
  </si>
  <si>
    <t>MAY</t>
  </si>
  <si>
    <t>JUNE</t>
  </si>
  <si>
    <t>JULY</t>
  </si>
  <si>
    <t>AUG</t>
  </si>
  <si>
    <t>SEP</t>
  </si>
  <si>
    <t>OCT</t>
  </si>
  <si>
    <t>NOV</t>
  </si>
  <si>
    <t>DEC</t>
  </si>
  <si>
    <t>JAN</t>
  </si>
  <si>
    <t>FEB</t>
  </si>
  <si>
    <t>MAR</t>
  </si>
  <si>
    <t>FY15</t>
  </si>
  <si>
    <t>FY16</t>
  </si>
  <si>
    <t>FY17</t>
  </si>
  <si>
    <t>FY18</t>
  </si>
  <si>
    <t>FY19</t>
  </si>
  <si>
    <t>FY20</t>
  </si>
  <si>
    <t>FY21</t>
  </si>
  <si>
    <t>FY22</t>
  </si>
  <si>
    <t>FY23</t>
  </si>
  <si>
    <t xml:space="preserve"> PAX.LOAD FACTOR (IN %)</t>
  </si>
  <si>
    <t>PASSENGER KMS.PERFORMED
(TH)</t>
  </si>
  <si>
    <t>KILOMETRE
(TH)</t>
  </si>
  <si>
    <t>Row Labels</t>
  </si>
  <si>
    <t>Grand Total</t>
  </si>
  <si>
    <t xml:space="preserve">Sum of PASSENGERS CARRIED
</t>
  </si>
  <si>
    <t>Domestic</t>
  </si>
  <si>
    <t>Average of  PAX.LOAD FACTOR (IN %)</t>
  </si>
  <si>
    <t>Region</t>
  </si>
  <si>
    <t>International</t>
  </si>
  <si>
    <t>Column Labels</t>
  </si>
  <si>
    <t>c</t>
  </si>
  <si>
    <t>Domestic Passenger (%)</t>
  </si>
  <si>
    <t>Others</t>
  </si>
  <si>
    <t>Average of AVAILABLE SEAT KILOMETRE
(TH)</t>
  </si>
  <si>
    <t>Total Average of AVAILABLE SEAT KILOMETRE
(TH)</t>
  </si>
  <si>
    <t>Total Average of PASSENGER KMS.PERFORMED
(TH)</t>
  </si>
  <si>
    <t>Average of PASSENGER KMS.PERFORMED
(TH)</t>
  </si>
  <si>
    <t xml:space="preserve">Sum of HOURS
</t>
  </si>
  <si>
    <t xml:space="preserve">Sum of DEPARTURES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</si>
</sst>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0" borderId="0" xfId="0" applyFont="1"/>
    <xf numFmtId="0" fontId="0" fillId="0" borderId="0" xfId="0" pivotButton="1"/>
    <xf numFmtId="0" fontId="0" fillId="0" borderId="0" xfId="0" applyAlignment="1">
      <alignment horizontal="left"/>
    </xf>
    <xf numFmtId="0" fontId="0" fillId="33" borderId="0" xfId="0" applyFill="1"/>
    <xf numFmtId="2" fontId="0" fillId="0" borderId="0" xfId="0" applyNumberFormat="1"/>
    <xf numFmtId="164" fontId="0" fillId="0" borderId="0" xfId="0" applyNumberFormat="1"/>
    <xf numFmtId="165" fontId="0" fillId="0" borderId="0" xfId="1" applyNumberFormat="1" applyFont="1"/>
    <xf numFmtId="166" fontId="0" fillId="0" borderId="0" xfId="0" applyNumberFormat="1"/>
    <xf numFmtId="0" fontId="16" fillId="0" borderId="10" xfId="0" applyFont="1" applyBorder="1"/>
    <xf numFmtId="0" fontId="0" fillId="0" borderId="10" xfId="0" applyBorder="1"/>
    <xf numFmtId="0"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 cent" xfId="1" builtinId="5"/>
    <cellStyle name="Title" xfId="2" builtinId="15" customBuiltin="1"/>
    <cellStyle name="Total" xfId="18" builtinId="25" customBuiltin="1"/>
    <cellStyle name="Warning Text" xfId="15" builtinId="11" customBuiltin="1"/>
  </cellStyles>
  <dxfs count="36">
    <dxf>
      <numFmt numFmtId="166" formatCode="0.0,&quot;K&quot;"/>
    </dxf>
    <dxf>
      <numFmt numFmtId="166" formatCode="0.0,&quot;K&quot;"/>
    </dxf>
    <dxf>
      <numFmt numFmtId="166" formatCode="0.0,&quot;K&quot;"/>
    </dxf>
    <dxf>
      <numFmt numFmtId="2" formatCode="0.00"/>
    </dxf>
    <dxf>
      <numFmt numFmtId="166" formatCode="0.0,&quot;K&quot;"/>
    </dxf>
    <dxf>
      <numFmt numFmtId="164" formatCode="0.0"/>
    </dxf>
    <dxf>
      <numFmt numFmtId="166" formatCode="0.0,&quot;K&quot;"/>
    </dxf>
    <dxf>
      <numFmt numFmtId="166" formatCode="0.0,&quot;K&quot;"/>
    </dxf>
    <dxf>
      <numFmt numFmtId="166" formatCode="0.0,&quot;K&quot;"/>
    </dxf>
    <dxf>
      <numFmt numFmtId="2" formatCode="0.00"/>
    </dxf>
    <dxf>
      <numFmt numFmtId="166" formatCode="0.0,&quot;K&quot;"/>
    </dxf>
    <dxf>
      <numFmt numFmtId="164" formatCode="0.0"/>
    </dxf>
    <dxf>
      <numFmt numFmtId="166" formatCode="0.0,&quot;K&quot;"/>
    </dxf>
    <dxf>
      <numFmt numFmtId="166" formatCode="0.0,&quot;K&quot;"/>
    </dxf>
    <dxf>
      <numFmt numFmtId="166" formatCode="0.0,&quot;K&quot;"/>
    </dxf>
    <dxf>
      <numFmt numFmtId="2" formatCode="0.00"/>
    </dxf>
    <dxf>
      <numFmt numFmtId="166" formatCode="0.0,&quot;K&quot;"/>
    </dxf>
    <dxf>
      <numFmt numFmtId="164" formatCode="0.0"/>
    </dxf>
    <dxf>
      <numFmt numFmtId="166" formatCode="0.0,&quot;K&quot;"/>
    </dxf>
    <dxf>
      <numFmt numFmtId="166" formatCode="0.0,&quot;K&quot;"/>
    </dxf>
    <dxf>
      <numFmt numFmtId="166" formatCode="0.0,&quot;K&quot;"/>
    </dxf>
    <dxf>
      <numFmt numFmtId="2" formatCode="0.00"/>
    </dxf>
    <dxf>
      <numFmt numFmtId="166" formatCode="0.0,&quot;K&quot;"/>
    </dxf>
    <dxf>
      <numFmt numFmtId="164" formatCode="0.0"/>
    </dxf>
    <dxf>
      <numFmt numFmtId="166" formatCode="0.0,&quot;K&quot;"/>
    </dxf>
    <dxf>
      <numFmt numFmtId="166" formatCode="0.0,&quot;K&quot;"/>
    </dxf>
    <dxf>
      <numFmt numFmtId="166" formatCode="0.0,&quot;K&quot;"/>
    </dxf>
    <dxf>
      <numFmt numFmtId="2" formatCode="0.00"/>
    </dxf>
    <dxf>
      <numFmt numFmtId="166" formatCode="0.0,&quot;K&quot;"/>
    </dxf>
    <dxf>
      <numFmt numFmtId="164" formatCode="0.0"/>
    </dxf>
    <dxf>
      <numFmt numFmtId="166" formatCode="0.0,&quot;K&quot;"/>
    </dxf>
    <dxf>
      <numFmt numFmtId="166" formatCode="0.0,&quot;K&quot;"/>
    </dxf>
    <dxf>
      <numFmt numFmtId="166" formatCode="0.0,&quot;K&quot;"/>
    </dxf>
    <dxf>
      <numFmt numFmtId="166" formatCode="0.0,&quot;K&quot;"/>
    </dxf>
    <dxf>
      <numFmt numFmtId="2" formatCode="0.00"/>
    </dxf>
    <dxf>
      <numFmt numFmtId="164" formatCode="0.0"/>
    </dxf>
  </dxfs>
  <tableStyles count="0" defaultTableStyle="TableStyleMedium2" defaultPivotStyle="PivotStyleLight16"/>
  <colors>
    <mruColors>
      <color rgb="FF2F4B1F"/>
      <color rgb="FF1C2C1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12" Type="http://schemas.microsoft.com/office/2007/relationships/slicerCache" Target="slicerCaches/slicerCache3.xml"/><Relationship Id="rId2" Type="http://purl.oclc.org/ooxml/officeDocument/relationships/worksheet" Target="worksheets/sheet2.xml"/><Relationship Id="rId16" Type="http://purl.oclc.org/ooxml/officeDocument/relationships/calcChain" Target="calcChain.xml"/><Relationship Id="rId1" Type="http://purl.oclc.org/ooxml/officeDocument/relationships/worksheet" Target="worksheets/sheet1.xml"/><Relationship Id="rId6" Type="http://purl.oclc.org/ooxml/officeDocument/relationships/worksheet" Target="worksheets/sheet6.xml"/><Relationship Id="rId11" Type="http://schemas.microsoft.com/office/2007/relationships/slicerCache" Target="slicerCaches/slicerCache2.xml"/><Relationship Id="rId5" Type="http://purl.oclc.org/ooxml/officeDocument/relationships/worksheet" Target="worksheets/sheet5.xml"/><Relationship Id="rId15" Type="http://purl.oclc.org/ooxml/officeDocument/relationships/sharedStrings" Target="sharedStrings.xml"/><Relationship Id="rId10" Type="http://schemas.microsoft.com/office/2007/relationships/slicerCache" Target="slicerCaches/slicerCache1.xml"/><Relationship Id="rId4" Type="http://purl.oclc.org/ooxml/officeDocument/relationships/worksheet" Target="worksheets/sheet4.xml"/><Relationship Id="rId9" Type="http://purl.oclc.org/ooxml/officeDocument/relationships/pivotCacheDefinition" Target="pivotCache/pivotCacheDefinition1.xml"/><Relationship Id="rId14" Type="http://purl.oclc.org/ooxml/officeDocument/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[AirIndia Data Analysis (Shivani Rawat).xlsx]KPIs!PivotTable20</c:name>
    <c:fmtId val="4"/>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8100" cap="rnd">
            <a:solidFill>
              <a:schemeClr val="accent4">
                <a:lumMod val="60%"/>
                <a:lumOff val="40%"/>
              </a:schemeClr>
            </a:solidFill>
            <a:round/>
          </a:ln>
          <a:effectLst/>
        </c:spPr>
        <c:marker>
          <c:symbol val="circle"/>
          <c:size val="5"/>
          <c:spPr>
            <a:solidFill>
              <a:schemeClr val="accent1"/>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8100" cap="rnd">
            <a:solidFill>
              <a:srgbClr val="FF0000"/>
            </a:solidFill>
            <a:round/>
          </a:ln>
          <a:effectLst/>
        </c:spPr>
        <c:marker>
          <c:symbol val="circle"/>
          <c:size val="5"/>
          <c:spPr>
            <a:solidFill>
              <a:schemeClr val="tx1"/>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KPIs!$B$3:$B$4</c:f>
              <c:strCache>
                <c:ptCount val="1"/>
                <c:pt idx="0">
                  <c:v>Domestic</c:v>
                </c:pt>
              </c:strCache>
            </c:strRef>
          </c:tx>
          <c:spPr>
            <a:ln w="38100" cap="rnd">
              <a:solidFill>
                <a:schemeClr val="accent4">
                  <a:lumMod val="60%"/>
                  <a:lumOff val="40%"/>
                </a:schemeClr>
              </a:solidFill>
              <a:round/>
            </a:ln>
            <a:effectLst/>
          </c:spPr>
          <c:marker>
            <c:symbol val="circle"/>
            <c:size val="5"/>
            <c:spPr>
              <a:solidFill>
                <a:schemeClr val="accent1"/>
              </a:solidFill>
              <a:ln w="9525">
                <a:noFill/>
              </a:ln>
              <a:effectLst/>
            </c:spPr>
          </c:marker>
          <c:cat>
            <c:strRef>
              <c:f>KPIs!$A$5:$A$15</c:f>
              <c:strCache>
                <c:ptCount val="10"/>
                <c:pt idx="0">
                  <c:v>FY14</c:v>
                </c:pt>
                <c:pt idx="1">
                  <c:v>FY15</c:v>
                </c:pt>
                <c:pt idx="2">
                  <c:v>FY16</c:v>
                </c:pt>
                <c:pt idx="3">
                  <c:v>FY17</c:v>
                </c:pt>
                <c:pt idx="4">
                  <c:v>FY18</c:v>
                </c:pt>
                <c:pt idx="5">
                  <c:v>FY19</c:v>
                </c:pt>
                <c:pt idx="6">
                  <c:v>FY20</c:v>
                </c:pt>
                <c:pt idx="7">
                  <c:v>FY21</c:v>
                </c:pt>
                <c:pt idx="8">
                  <c:v>FY22</c:v>
                </c:pt>
                <c:pt idx="9">
                  <c:v>FY23</c:v>
                </c:pt>
              </c:strCache>
            </c:strRef>
          </c:cat>
          <c:val>
            <c:numRef>
              <c:f>KPIs!$B$5:$B$15</c:f>
              <c:numCache>
                <c:formatCode>General</c:formatCode>
                <c:ptCount val="10"/>
                <c:pt idx="0">
                  <c:v>10418532</c:v>
                </c:pt>
                <c:pt idx="1">
                  <c:v>11527876</c:v>
                </c:pt>
                <c:pt idx="2">
                  <c:v>12249286</c:v>
                </c:pt>
                <c:pt idx="3">
                  <c:v>13083158</c:v>
                </c:pt>
                <c:pt idx="4">
                  <c:v>14330642.199999999</c:v>
                </c:pt>
                <c:pt idx="5">
                  <c:v>15013722.800000001</c:v>
                </c:pt>
                <c:pt idx="6">
                  <c:v>15002343.4</c:v>
                </c:pt>
                <c:pt idx="7">
                  <c:v>5176728.4000000004</c:v>
                </c:pt>
                <c:pt idx="8">
                  <c:v>8549089.1000000015</c:v>
                </c:pt>
                <c:pt idx="9">
                  <c:v>11135130</c:v>
                </c:pt>
              </c:numCache>
            </c:numRef>
          </c:val>
          <c:smooth val="0"/>
          <c:extLst>
            <c:ext xmlns:c16="http://schemas.microsoft.com/office/drawing/2014/chart" uri="{C3380CC4-5D6E-409C-BE32-E72D297353CC}">
              <c16:uniqueId val="{00000000-5DA2-6749-A148-36138ED02B86}"/>
            </c:ext>
          </c:extLst>
        </c:ser>
        <c:ser>
          <c:idx val="1"/>
          <c:order val="1"/>
          <c:tx>
            <c:strRef>
              <c:f>KPIs!$C$3:$C$4</c:f>
              <c:strCache>
                <c:ptCount val="1"/>
                <c:pt idx="0">
                  <c:v>International</c:v>
                </c:pt>
              </c:strCache>
            </c:strRef>
          </c:tx>
          <c:spPr>
            <a:ln w="38100" cap="rnd">
              <a:solidFill>
                <a:srgbClr val="FF0000"/>
              </a:solidFill>
              <a:round/>
            </a:ln>
            <a:effectLst/>
          </c:spPr>
          <c:marker>
            <c:symbol val="circle"/>
            <c:size val="5"/>
            <c:spPr>
              <a:solidFill>
                <a:schemeClr val="tx1"/>
              </a:solidFill>
              <a:ln w="9525">
                <a:noFill/>
              </a:ln>
              <a:effectLst/>
            </c:spPr>
          </c:marker>
          <c:cat>
            <c:strRef>
              <c:f>KPIs!$A$5:$A$15</c:f>
              <c:strCache>
                <c:ptCount val="10"/>
                <c:pt idx="0">
                  <c:v>FY14</c:v>
                </c:pt>
                <c:pt idx="1">
                  <c:v>FY15</c:v>
                </c:pt>
                <c:pt idx="2">
                  <c:v>FY16</c:v>
                </c:pt>
                <c:pt idx="3">
                  <c:v>FY17</c:v>
                </c:pt>
                <c:pt idx="4">
                  <c:v>FY18</c:v>
                </c:pt>
                <c:pt idx="5">
                  <c:v>FY19</c:v>
                </c:pt>
                <c:pt idx="6">
                  <c:v>FY20</c:v>
                </c:pt>
                <c:pt idx="7">
                  <c:v>FY21</c:v>
                </c:pt>
                <c:pt idx="8">
                  <c:v>FY22</c:v>
                </c:pt>
                <c:pt idx="9">
                  <c:v>FY23</c:v>
                </c:pt>
              </c:strCache>
            </c:strRef>
          </c:cat>
          <c:val>
            <c:numRef>
              <c:f>KPIs!$C$5:$C$15</c:f>
              <c:numCache>
                <c:formatCode>General</c:formatCode>
                <c:ptCount val="10"/>
                <c:pt idx="0">
                  <c:v>22824661</c:v>
                </c:pt>
                <c:pt idx="1">
                  <c:v>24389325</c:v>
                </c:pt>
                <c:pt idx="2">
                  <c:v>26299504</c:v>
                </c:pt>
                <c:pt idx="3">
                  <c:v>28279398</c:v>
                </c:pt>
                <c:pt idx="4">
                  <c:v>31696303.600000001</c:v>
                </c:pt>
                <c:pt idx="5">
                  <c:v>34101547.099999994</c:v>
                </c:pt>
                <c:pt idx="6">
                  <c:v>35436686.300000004</c:v>
                </c:pt>
                <c:pt idx="7">
                  <c:v>0</c:v>
                </c:pt>
                <c:pt idx="8">
                  <c:v>0</c:v>
                </c:pt>
                <c:pt idx="9">
                  <c:v>34426021.400000006</c:v>
                </c:pt>
              </c:numCache>
            </c:numRef>
          </c:val>
          <c:smooth val="0"/>
          <c:extLst>
            <c:ext xmlns:c16="http://schemas.microsoft.com/office/drawing/2014/chart" uri="{C3380CC4-5D6E-409C-BE32-E72D297353CC}">
              <c16:uniqueId val="{00000001-0C01-2F41-9EDE-2D755D1A37EF}"/>
            </c:ext>
          </c:extLst>
        </c:ser>
        <c:dLbls>
          <c:showLegendKey val="0"/>
          <c:showVal val="0"/>
          <c:showCatName val="0"/>
          <c:showSerName val="0"/>
          <c:showPercent val="0"/>
          <c:showBubbleSize val="0"/>
        </c:dLbls>
        <c:marker val="1"/>
        <c:smooth val="0"/>
        <c:axId val="1254036368"/>
        <c:axId val="1253871824"/>
      </c:lineChart>
      <c:catAx>
        <c:axId val="1254036368"/>
        <c:scaling>
          <c:orientation val="minMax"/>
        </c:scaling>
        <c:delete val="0"/>
        <c:axPos val="b"/>
        <c:numFmt formatCode="General" sourceLinked="1"/>
        <c:majorTickMark val="none"/>
        <c:minorTickMark val="none"/>
        <c:tickLblPos val="nextTo"/>
        <c:spPr>
          <a:noFill/>
          <a:ln w="9525" cap="flat" cmpd="sng" algn="ctr">
            <a:solidFill>
              <a:schemeClr val="bg2"/>
            </a:solidFill>
            <a:round/>
          </a:ln>
          <a:effectLst/>
        </c:spPr>
        <c:txPr>
          <a:bodyPr rot="-60000000" spcFirstLastPara="1" vertOverflow="ellipsis" vert="horz" wrap="square" anchor="ctr" anchorCtr="1"/>
          <a:lstStyle/>
          <a:p>
            <a:pPr>
              <a:defRPr sz="1000" b="0" i="0" u="none" strike="noStrike" kern="1200" baseline="0%">
                <a:solidFill>
                  <a:schemeClr val="bg2">
                    <a:lumMod val="10%"/>
                  </a:schemeClr>
                </a:solidFill>
                <a:latin typeface="+mn-lt"/>
                <a:ea typeface="+mn-ea"/>
                <a:cs typeface="+mn-cs"/>
              </a:defRPr>
            </a:pPr>
            <a:endParaRPr lang="en-US"/>
          </a:p>
        </c:txPr>
        <c:crossAx val="1253871824"/>
        <c:crosses val="autoZero"/>
        <c:auto val="1"/>
        <c:lblAlgn val="ctr"/>
        <c:lblOffset val="100"/>
        <c:noMultiLvlLbl val="0"/>
      </c:catAx>
      <c:valAx>
        <c:axId val="1253871824"/>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lumMod val="10%"/>
                  </a:schemeClr>
                </a:solidFill>
                <a:latin typeface="+mn-lt"/>
                <a:ea typeface="+mn-ea"/>
                <a:cs typeface="+mn-cs"/>
              </a:defRPr>
            </a:pPr>
            <a:endParaRPr lang="en-US"/>
          </a:p>
        </c:txPr>
        <c:crossAx val="1254036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bg2">
                  <a:lumMod val="1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[AirIndia Data Analysis (Shivani Rawat).xlsx]KPIs!PivotTable24</c:name>
    <c:fmtId val="7"/>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dLbl>
          <c:idx val="0"/>
          <c:layout>
            <c:manualLayout>
              <c:x val="4.1666666666666664E-2"/>
              <c:y val="-4.1666666666666678E-2"/>
            </c:manualLayout>
          </c:layout>
          <c:tx>
            <c:rich>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fld id="{FB73AF24-BC34-ED4A-AD11-5345E09B6F1E}" type="VALUE">
                  <a:rPr lang="en-US"/>
                  <a:pPr>
                    <a:defRPr sz="1600" b="1" i="0" u="none" strike="noStrike" kern="1200" baseline="0%">
                      <a:solidFill>
                        <a:schemeClr val="tx1">
                          <a:lumMod val="75%"/>
                          <a:lumOff val="25%"/>
                        </a:schemeClr>
                      </a:solidFill>
                      <a:latin typeface="+mn-lt"/>
                      <a:ea typeface="+mn-ea"/>
                      <a:cs typeface="+mn-cs"/>
                    </a:defRPr>
                  </a:pPr>
                  <a:t>[VALUE]</a:t>
                </a:fld>
                <a:r>
                  <a:rPr lang="en-US"/>
                  <a:t> %</a:t>
                </a:r>
              </a:p>
            </c:rich>
          </c:tx>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accent1"/>
          </a:solidFill>
          <a:ln>
            <a:noFill/>
          </a:ln>
          <a:effectLst/>
          <a:sp3d/>
        </c:spPr>
        <c:dLbl>
          <c:idx val="0"/>
          <c:layout>
            <c:manualLayout>
              <c:x val="8.3333333333333332E-3"/>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5.5555555555555558E-3"/>
              <c:y val="-6.0185185185185182E-2"/>
            </c:manualLayout>
          </c:layout>
          <c:tx>
            <c:rich>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fld id="{1F81D6F9-0406-1044-8904-3622D20F8550}" type="VALUE">
                  <a:rPr lang="en-US"/>
                  <a:pPr>
                    <a:defRPr sz="1600" b="1" i="0" u="none" strike="noStrike" kern="1200" baseline="0%">
                      <a:solidFill>
                        <a:schemeClr val="tx1">
                          <a:lumMod val="75%"/>
                          <a:lumOff val="25%"/>
                        </a:schemeClr>
                      </a:solidFill>
                      <a:latin typeface="+mn-lt"/>
                      <a:ea typeface="+mn-ea"/>
                      <a:cs typeface="+mn-cs"/>
                    </a:defRPr>
                  </a:pPr>
                  <a:t>[VALUE]</a:t>
                </a:fld>
                <a:r>
                  <a:rPr lang="en-US"/>
                  <a:t> %</a:t>
                </a:r>
              </a:p>
            </c:rich>
          </c:tx>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sp3d/>
        </c:spPr>
        <c:dLbl>
          <c:idx val="0"/>
          <c:layout>
            <c:manualLayout>
              <c:x val="4.1666666666666664E-2"/>
              <c:y val="-4.1666666666666678E-2"/>
            </c:manualLayout>
          </c:layout>
          <c:tx>
            <c:rich>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fld id="{FB73AF24-BC34-ED4A-AD11-5345E09B6F1E}" type="VALUE">
                  <a:rPr lang="en-US"/>
                  <a:pPr>
                    <a:defRPr sz="1600" b="1" i="0" u="none" strike="noStrike" kern="1200" baseline="0%">
                      <a:solidFill>
                        <a:schemeClr val="tx1">
                          <a:lumMod val="75%"/>
                          <a:lumOff val="25%"/>
                        </a:schemeClr>
                      </a:solidFill>
                      <a:latin typeface="+mn-lt"/>
                      <a:ea typeface="+mn-ea"/>
                      <a:cs typeface="+mn-cs"/>
                    </a:defRPr>
                  </a:pPr>
                  <a:t>[VALUE]</a:t>
                </a:fld>
                <a:r>
                  <a:rPr lang="en-US"/>
                  <a:t> %</a:t>
                </a:r>
              </a:p>
            </c:rich>
          </c:tx>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dLbl>
          <c:idx val="0"/>
          <c:layout>
            <c:manualLayout>
              <c:x val="5.5555555555555558E-3"/>
              <c:y val="-6.0185185185185182E-2"/>
            </c:manualLayout>
          </c:layout>
          <c:tx>
            <c:rich>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fld id="{1F81D6F9-0406-1044-8904-3622D20F8550}" type="VALUE">
                  <a:rPr lang="en-US"/>
                  <a:pPr>
                    <a:defRPr sz="1600" b="1"/>
                  </a:pPr>
                  <a:t>[VALUE]</a:t>
                </a:fld>
                <a:r>
                  <a:rPr lang="en-US"/>
                  <a:t> %</a:t>
                </a:r>
              </a:p>
            </c:rich>
          </c:tx>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dLbl>
          <c:idx val="0"/>
          <c:layout>
            <c:manualLayout>
              <c:x val="4.1666666666666664E-2"/>
              <c:y val="-4.1666666666666678E-2"/>
            </c:manualLayout>
          </c:layout>
          <c:tx>
            <c:rich>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fld id="{FB73AF24-BC34-ED4A-AD11-5345E09B6F1E}" type="VALUE">
                  <a:rPr lang="en-US"/>
                  <a:pPr>
                    <a:defRPr sz="1600" b="1"/>
                  </a:pPr>
                  <a:t>[VALUE]</a:t>
                </a:fld>
                <a:r>
                  <a:rPr lang="en-US"/>
                  <a:t> %</a:t>
                </a:r>
              </a:p>
            </c:rich>
          </c:tx>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clustered"/>
        <c:varyColors val="0"/>
        <c:ser>
          <c:idx val="0"/>
          <c:order val="0"/>
          <c:tx>
            <c:strRef>
              <c:f>KPIs!$P$3:$P$4</c:f>
              <c:strCache>
                <c:ptCount val="1"/>
                <c:pt idx="0">
                  <c:v>Domestic</c:v>
                </c:pt>
              </c:strCache>
            </c:strRef>
          </c:tx>
          <c:spPr>
            <a:solidFill>
              <a:schemeClr val="accent1"/>
            </a:solidFill>
            <a:ln>
              <a:noFill/>
            </a:ln>
            <a:effectLst/>
            <a:sp3d/>
          </c:spPr>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0-BA40-334A-8B7B-1FA632B58E67}"/>
              </c:ext>
            </c:extLst>
          </c:dPt>
          <c:dLbls>
            <c:dLbl>
              <c:idx val="0"/>
              <c:layout>
                <c:manualLayout>
                  <c:x val="5.5555555555555558E-3"/>
                  <c:y val="-6.0185185185185182E-2"/>
                </c:manualLayout>
              </c:layout>
              <c:tx>
                <c:rich>
                  <a:bodyPr/>
                  <a:lstStyle/>
                  <a:p>
                    <a:fld id="{1F81D6F9-0406-1044-8904-3622D20F8550}" type="VALUE">
                      <a:rPr lang="en-US"/>
                      <a:pPr/>
                      <a:t>[VALUE]</a:t>
                    </a:fld>
                    <a:r>
                      <a:rPr lang="en-US"/>
                      <a:t> %</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BA40-334A-8B7B-1FA632B58E67}"/>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KPIs!$O$5:$O$6</c:f>
              <c:strCache>
                <c:ptCount val="1"/>
                <c:pt idx="0">
                  <c:v>FY23</c:v>
                </c:pt>
              </c:strCache>
            </c:strRef>
          </c:cat>
          <c:val>
            <c:numRef>
              <c:f>KPIs!$P$5:$P$6</c:f>
              <c:numCache>
                <c:formatCode>0.00</c:formatCode>
                <c:ptCount val="1"/>
                <c:pt idx="0">
                  <c:v>81.263636363636365</c:v>
                </c:pt>
              </c:numCache>
            </c:numRef>
          </c:val>
          <c:extLst>
            <c:ext xmlns:c16="http://schemas.microsoft.com/office/drawing/2014/chart" uri="{C3380CC4-5D6E-409C-BE32-E72D297353CC}">
              <c16:uniqueId val="{00000001-BA40-334A-8B7B-1FA632B58E67}"/>
            </c:ext>
          </c:extLst>
        </c:ser>
        <c:ser>
          <c:idx val="1"/>
          <c:order val="1"/>
          <c:tx>
            <c:strRef>
              <c:f>KPIs!$Q$3:$Q$4</c:f>
              <c:strCache>
                <c:ptCount val="1"/>
                <c:pt idx="0">
                  <c:v>International</c:v>
                </c:pt>
              </c:strCache>
            </c:strRef>
          </c:tx>
          <c:spPr>
            <a:solidFill>
              <a:schemeClr val="accent2"/>
            </a:solidFill>
            <a:ln>
              <a:noFill/>
            </a:ln>
            <a:effectLst/>
            <a:sp3d/>
          </c:spPr>
          <c:invertIfNegative val="0"/>
          <c:dPt>
            <c:idx val="0"/>
            <c:invertIfNegative val="0"/>
            <c:bubble3D val="0"/>
            <c:spPr>
              <a:solidFill>
                <a:schemeClr val="accent2"/>
              </a:solidFill>
              <a:ln>
                <a:noFill/>
              </a:ln>
              <a:effectLst/>
              <a:sp3d/>
            </c:spPr>
          </c:dPt>
          <c:dLbls>
            <c:dLbl>
              <c:idx val="0"/>
              <c:layout>
                <c:manualLayout>
                  <c:x val="4.1666666666666664E-2"/>
                  <c:y val="-4.1666666666666678E-2"/>
                </c:manualLayout>
              </c:layout>
              <c:tx>
                <c:rich>
                  <a:bodyPr/>
                  <a:lstStyle/>
                  <a:p>
                    <a:fld id="{FB73AF24-BC34-ED4A-AD11-5345E09B6F1E}" type="VALUE">
                      <a:rPr lang="en-US"/>
                      <a:pPr/>
                      <a:t>[VALUE]</a:t>
                    </a:fld>
                    <a:r>
                      <a:rPr lang="en-US"/>
                      <a:t> %</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KPIs!$O$5:$O$6</c:f>
              <c:strCache>
                <c:ptCount val="1"/>
                <c:pt idx="0">
                  <c:v>FY23</c:v>
                </c:pt>
              </c:strCache>
            </c:strRef>
          </c:cat>
          <c:val>
            <c:numRef>
              <c:f>KPIs!$Q$5:$Q$6</c:f>
              <c:numCache>
                <c:formatCode>0.00</c:formatCode>
                <c:ptCount val="1"/>
                <c:pt idx="0">
                  <c:v>83.127272727272725</c:v>
                </c:pt>
              </c:numCache>
            </c:numRef>
          </c:val>
          <c:extLst>
            <c:ext xmlns:c16="http://schemas.microsoft.com/office/drawing/2014/chart" uri="{C3380CC4-5D6E-409C-BE32-E72D297353CC}">
              <c16:uniqueId val="{00000002-BCC2-9148-BC77-0F63864A79DD}"/>
            </c:ext>
          </c:extLst>
        </c:ser>
        <c:dLbls>
          <c:showLegendKey val="0"/>
          <c:showVal val="0"/>
          <c:showCatName val="0"/>
          <c:showSerName val="0"/>
          <c:showPercent val="0"/>
          <c:showBubbleSize val="0"/>
        </c:dLbls>
        <c:gapWidth val="150"/>
        <c:shape val="box"/>
        <c:axId val="1165471104"/>
        <c:axId val="1165384512"/>
        <c:axId val="0"/>
      </c:bar3DChart>
      <c:catAx>
        <c:axId val="1165471104"/>
        <c:scaling>
          <c:orientation val="minMax"/>
        </c:scaling>
        <c:delete val="1"/>
        <c:axPos val="b"/>
        <c:numFmt formatCode="General" sourceLinked="1"/>
        <c:majorTickMark val="none"/>
        <c:minorTickMark val="none"/>
        <c:tickLblPos val="nextTo"/>
        <c:crossAx val="1165384512"/>
        <c:crosses val="autoZero"/>
        <c:auto val="1"/>
        <c:lblAlgn val="ctr"/>
        <c:lblOffset val="100"/>
        <c:noMultiLvlLbl val="0"/>
      </c:catAx>
      <c:valAx>
        <c:axId val="1165384512"/>
        <c:scaling>
          <c:orientation val="minMax"/>
        </c:scaling>
        <c:delete val="0"/>
        <c:axPos val="l"/>
        <c:majorGridlines>
          <c:spPr>
            <a:ln w="9525" cap="flat" cmpd="sng" algn="ctr">
              <a:solidFill>
                <a:schemeClr val="tx1">
                  <a:lumMod val="15%"/>
                  <a:lumOff val="85%"/>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2">
                    <a:lumMod val="10%"/>
                  </a:schemeClr>
                </a:solidFill>
                <a:latin typeface="+mn-lt"/>
                <a:ea typeface="+mn-ea"/>
                <a:cs typeface="+mn-cs"/>
              </a:defRPr>
            </a:pPr>
            <a:endParaRPr lang="en-US"/>
          </a:p>
        </c:txPr>
        <c:crossAx val="1165471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bg2">
                  <a:lumMod val="1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[AirIndia Data Analysis (Shivani Rawat).xlsx]Donut!PivotTable23</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6">
                  <a:lumMod val="67%"/>
                </a:schemeClr>
              </a:gs>
              <a:gs pos="63%">
                <a:schemeClr val="accent6">
                  <a:lumMod val="97%"/>
                  <a:lumOff val="3%"/>
                </a:schemeClr>
              </a:gs>
              <a:gs pos="100%">
                <a:schemeClr val="accent6">
                  <a:lumMod val="60%"/>
                  <a:lumOff val="40%"/>
                </a:schemeClr>
              </a:gs>
            </a:gsLst>
            <a:lin ang="16200000" scaled="1"/>
            <a:tileRect/>
          </a:gradFill>
          <a:ln w="19050">
            <a:noFill/>
          </a:ln>
          <a:effectLst/>
        </c:spPr>
        <c:dLbl>
          <c:idx val="0"/>
          <c:layout>
            <c:manualLayout>
              <c:x val="-0.12777777777777777"/>
              <c:y val="-8.333333333333337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4">
                  <a:lumMod val="67%"/>
                </a:schemeClr>
              </a:gs>
              <a:gs pos="48%">
                <a:schemeClr val="accent4">
                  <a:lumMod val="97%"/>
                  <a:lumOff val="3%"/>
                </a:schemeClr>
              </a:gs>
              <a:gs pos="100%">
                <a:schemeClr val="accent4">
                  <a:lumMod val="60%"/>
                  <a:lumOff val="40%"/>
                </a:schemeClr>
              </a:gs>
            </a:gsLst>
            <a:lin ang="16200000" scaled="1"/>
            <a:tileRect/>
          </a:gradFill>
          <a:ln w="19050">
            <a:solidFill>
              <a:schemeClr val="lt1"/>
            </a:solidFill>
          </a:ln>
          <a:effectLst/>
        </c:spPr>
        <c:dLbl>
          <c:idx val="0"/>
          <c:layout>
            <c:manualLayout>
              <c:x val="0.14444444444444443"/>
              <c:y val="1.3888888888888805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4">
                  <a:lumMod val="67%"/>
                </a:schemeClr>
              </a:gs>
              <a:gs pos="48%">
                <a:schemeClr val="accent4">
                  <a:lumMod val="97%"/>
                  <a:lumOff val="3%"/>
                </a:schemeClr>
              </a:gs>
              <a:gs pos="100%">
                <a:schemeClr val="accent4">
                  <a:lumMod val="60%"/>
                  <a:lumOff val="40%"/>
                </a:schemeClr>
              </a:gs>
            </a:gsLst>
            <a:lin ang="16200000" scaled="1"/>
            <a:tileRect/>
          </a:gradFill>
          <a:ln w="19050">
            <a:solidFill>
              <a:schemeClr val="lt1"/>
            </a:solidFill>
          </a:ln>
          <a:effectLst/>
        </c:spPr>
        <c:dLbl>
          <c:idx val="0"/>
          <c:layout>
            <c:manualLayout>
              <c:x val="0.14444444444444443"/>
              <c:y val="1.3888888888888805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6">
                  <a:lumMod val="67%"/>
                </a:schemeClr>
              </a:gs>
              <a:gs pos="63%">
                <a:schemeClr val="accent6">
                  <a:lumMod val="97%"/>
                  <a:lumOff val="3%"/>
                </a:schemeClr>
              </a:gs>
              <a:gs pos="100%">
                <a:schemeClr val="accent6">
                  <a:lumMod val="60%"/>
                  <a:lumOff val="40%"/>
                </a:schemeClr>
              </a:gs>
            </a:gsLst>
            <a:lin ang="16200000" scaled="1"/>
            <a:tileRect/>
          </a:gradFill>
          <a:ln w="19050">
            <a:noFill/>
          </a:ln>
          <a:effectLst/>
        </c:spPr>
        <c:dLbl>
          <c:idx val="0"/>
          <c:layout>
            <c:manualLayout>
              <c:x val="-0.12777777777777777"/>
              <c:y val="-8.333333333333337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flip="none" rotWithShape="1">
            <a:gsLst>
              <a:gs pos="0%">
                <a:schemeClr val="accent4">
                  <a:lumMod val="67%"/>
                </a:schemeClr>
              </a:gs>
              <a:gs pos="48%">
                <a:schemeClr val="accent4">
                  <a:lumMod val="97%"/>
                  <a:lumOff val="3%"/>
                </a:schemeClr>
              </a:gs>
              <a:gs pos="100%">
                <a:schemeClr val="accent4">
                  <a:lumMod val="60%"/>
                  <a:lumOff val="40%"/>
                </a:schemeClr>
              </a:gs>
            </a:gsLst>
            <a:lin ang="16200000" scaled="1"/>
            <a:tileRect/>
          </a:gradFill>
          <a:ln w="19050">
            <a:noFill/>
          </a:ln>
          <a:effectLst/>
        </c:spPr>
        <c:dLbl>
          <c:idx val="0"/>
          <c:layout>
            <c:manualLayout>
              <c:x val="0.14444444444444443"/>
              <c:y val="1.3888888888888805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flip="none" rotWithShape="1">
            <a:gsLst>
              <a:gs pos="0%">
                <a:schemeClr val="accent6">
                  <a:lumMod val="67%"/>
                </a:schemeClr>
              </a:gs>
              <a:gs pos="63%">
                <a:schemeClr val="accent6">
                  <a:lumMod val="97%"/>
                  <a:lumOff val="3%"/>
                </a:schemeClr>
              </a:gs>
              <a:gs pos="100%">
                <a:schemeClr val="accent6">
                  <a:lumMod val="60%"/>
                  <a:lumOff val="40%"/>
                </a:schemeClr>
              </a:gs>
            </a:gsLst>
            <a:lin ang="16200000" scaled="1"/>
            <a:tileRect/>
          </a:gradFill>
          <a:ln w="19050">
            <a:noFill/>
          </a:ln>
          <a:effectLst/>
        </c:spPr>
        <c:dLbl>
          <c:idx val="0"/>
          <c:layout>
            <c:manualLayout>
              <c:x val="-0.12777777777777777"/>
              <c:y val="-8.333333333333337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098740157480315"/>
          <c:y val="0"/>
          <c:w val="0.45135853018372696"/>
          <c:h val="0.74399757722592363"/>
        </c:manualLayout>
      </c:layout>
      <c:doughnutChart>
        <c:varyColors val="1"/>
        <c:ser>
          <c:idx val="0"/>
          <c:order val="0"/>
          <c:tx>
            <c:strRef>
              <c:f>Donut!$B$1</c:f>
              <c:strCache>
                <c:ptCount val="1"/>
                <c:pt idx="0">
                  <c:v>Total</c:v>
                </c:pt>
              </c:strCache>
            </c:strRef>
          </c:tx>
          <c:dPt>
            <c:idx val="0"/>
            <c:bubble3D val="0"/>
            <c:spPr>
              <a:gradFill flip="none" rotWithShape="1">
                <a:gsLst>
                  <a:gs pos="0%">
                    <a:schemeClr val="accent4">
                      <a:lumMod val="67%"/>
                    </a:schemeClr>
                  </a:gs>
                  <a:gs pos="48%">
                    <a:schemeClr val="accent4">
                      <a:lumMod val="97%"/>
                      <a:lumOff val="3%"/>
                    </a:schemeClr>
                  </a:gs>
                  <a:gs pos="100%">
                    <a:schemeClr val="accent4">
                      <a:lumMod val="60%"/>
                      <a:lumOff val="40%"/>
                    </a:schemeClr>
                  </a:gs>
                </a:gsLst>
                <a:lin ang="16200000" scaled="1"/>
                <a:tileRect/>
              </a:gradFill>
              <a:ln w="19050">
                <a:noFill/>
              </a:ln>
              <a:effectLst/>
            </c:spPr>
            <c:extLst>
              <c:ext xmlns:c16="http://schemas.microsoft.com/office/drawing/2014/chart" uri="{C3380CC4-5D6E-409C-BE32-E72D297353CC}">
                <c16:uniqueId val="{00000001-09D1-0B46-BA0B-3A58A5DEBB17}"/>
              </c:ext>
            </c:extLst>
          </c:dPt>
          <c:dPt>
            <c:idx val="1"/>
            <c:bubble3D val="0"/>
            <c:spPr>
              <a:gradFill flip="none" rotWithShape="1">
                <a:gsLst>
                  <a:gs pos="0%">
                    <a:schemeClr val="accent6">
                      <a:lumMod val="67%"/>
                    </a:schemeClr>
                  </a:gs>
                  <a:gs pos="63%">
                    <a:schemeClr val="accent6">
                      <a:lumMod val="97%"/>
                      <a:lumOff val="3%"/>
                    </a:schemeClr>
                  </a:gs>
                  <a:gs pos="100%">
                    <a:schemeClr val="accent6">
                      <a:lumMod val="60%"/>
                      <a:lumOff val="40%"/>
                    </a:schemeClr>
                  </a:gs>
                </a:gsLst>
                <a:lin ang="16200000" scaled="1"/>
                <a:tileRect/>
              </a:gradFill>
              <a:ln w="19050">
                <a:noFill/>
              </a:ln>
              <a:effectLst/>
            </c:spPr>
            <c:extLst>
              <c:ext xmlns:c16="http://schemas.microsoft.com/office/drawing/2014/chart" uri="{C3380CC4-5D6E-409C-BE32-E72D297353CC}">
                <c16:uniqueId val="{00000003-09D1-0B46-BA0B-3A58A5DEBB17}"/>
              </c:ext>
            </c:extLst>
          </c:dPt>
          <c:dLbls>
            <c:dLbl>
              <c:idx val="0"/>
              <c:layout>
                <c:manualLayout>
                  <c:x val="0.14444444444444443"/>
                  <c:y val="1.388888888888880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9D1-0B46-BA0B-3A58A5DEBB17}"/>
                </c:ext>
              </c:extLst>
            </c:dLbl>
            <c:dLbl>
              <c:idx val="1"/>
              <c:layout>
                <c:manualLayout>
                  <c:x val="-0.12777777777777777"/>
                  <c:y val="-8.33333333333333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9D1-0B46-BA0B-3A58A5DEBB17}"/>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31750" cap="flat" cmpd="sng" algn="ctr">
                  <a:solidFill>
                    <a:schemeClr val="bg2">
                      <a:lumMod val="10%"/>
                    </a:schemeClr>
                  </a:solidFill>
                  <a:round/>
                </a:ln>
                <a:effectLst/>
              </c:spPr>
            </c:leaderLines>
            <c:extLst>
              <c:ext xmlns:c15="http://schemas.microsoft.com/office/drawing/2012/chart" uri="{CE6537A1-D6FC-4f65-9D91-7224C49458BB}"/>
            </c:extLst>
          </c:dLbls>
          <c:cat>
            <c:strRef>
              <c:f>Donut!$A$2:$A$4</c:f>
              <c:strCache>
                <c:ptCount val="2"/>
                <c:pt idx="0">
                  <c:v>Domestic</c:v>
                </c:pt>
                <c:pt idx="1">
                  <c:v>International</c:v>
                </c:pt>
              </c:strCache>
            </c:strRef>
          </c:cat>
          <c:val>
            <c:numRef>
              <c:f>Donut!$B$2:$B$4</c:f>
              <c:numCache>
                <c:formatCode>0.0,"K"</c:formatCode>
                <c:ptCount val="2"/>
                <c:pt idx="0">
                  <c:v>117719540</c:v>
                </c:pt>
                <c:pt idx="1">
                  <c:v>48551148</c:v>
                </c:pt>
              </c:numCache>
            </c:numRef>
          </c:val>
          <c:extLst>
            <c:ext xmlns:c16="http://schemas.microsoft.com/office/drawing/2014/chart" uri="{C3380CC4-5D6E-409C-BE32-E72D297353CC}">
              <c16:uniqueId val="{00000004-09D1-0B46-BA0B-3A58A5DEBB17}"/>
            </c:ext>
          </c:extLst>
        </c:ser>
        <c:dLbls>
          <c:showLegendKey val="0"/>
          <c:showVal val="0"/>
          <c:showCatName val="0"/>
          <c:showSerName val="0"/>
          <c:showPercent val="0"/>
          <c:showBubbleSize val="0"/>
          <c:showLeaderLines val="1"/>
        </c:dLbls>
        <c:firstSliceAng val="0"/>
        <c:holeSize val="66"/>
      </c:doughnutChart>
      <c:spPr>
        <a:noFill/>
        <a:ln>
          <a:noFill/>
        </a:ln>
        <a:effectLst/>
      </c:spPr>
    </c:plotArea>
    <c:legend>
      <c:legendPos val="b"/>
      <c:layout>
        <c:manualLayout>
          <c:xMode val="edge"/>
          <c:yMode val="edge"/>
          <c:x val="0.22536377952755907"/>
          <c:y val="0.76786536298347319"/>
          <c:w val="0.543569241529273"/>
          <c:h val="0.1170510302517159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[AirIndia Data Analysis (Shivani Rawat).xlsx]KPIs!PivotTable21</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flip="none" rotWithShape="1">
            <a:gsLst>
              <a:gs pos="0%">
                <a:srgbClr val="FF0000"/>
              </a:gs>
              <a:gs pos="100%">
                <a:schemeClr val="accent6">
                  <a:lumMod val="95%"/>
                  <a:lumOff val="5%"/>
                </a:schemeClr>
              </a:gs>
              <a:gs pos="100%">
                <a:schemeClr val="accent6">
                  <a:lumMod val="60%"/>
                </a:schemeClr>
              </a:gs>
            </a:gsLst>
            <a:path path="circle">
              <a:fillToRect l="50%" t="130%" r="50%" b="-3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0%">
                <a:schemeClr val="accent4">
                  <a:lumMod val="67%"/>
                </a:schemeClr>
              </a:gs>
              <a:gs pos="84%">
                <a:schemeClr val="accent4">
                  <a:lumMod val="97%"/>
                  <a:lumOff val="3%"/>
                </a:schemeClr>
              </a:gs>
              <a:gs pos="100%">
                <a:schemeClr val="accent4">
                  <a:lumMod val="60%"/>
                  <a:lumOff val="4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flip="none" rotWithShape="1">
            <a:gsLst>
              <a:gs pos="0%">
                <a:srgbClr val="FF0000"/>
              </a:gs>
              <a:gs pos="100%">
                <a:schemeClr val="accent6">
                  <a:lumMod val="95%"/>
                  <a:lumOff val="5%"/>
                </a:schemeClr>
              </a:gs>
              <a:gs pos="100%">
                <a:schemeClr val="accent6">
                  <a:lumMod val="60%"/>
                </a:schemeClr>
              </a:gs>
            </a:gsLst>
            <a:path path="circle">
              <a:fillToRect l="50%" t="130%" r="50%" b="-30%"/>
            </a:path>
            <a:tileRect/>
          </a:gra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A911DF79-118F-2948-B320-BC36FC0DDDA0}" type="VALUE">
                  <a:rPr lang="en-US"/>
                  <a:pPr>
                    <a:defRPr b="1">
                      <a:solidFill>
                        <a:schemeClr val="tx1"/>
                      </a:solidFill>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col"/>
        <c:grouping val="clustered"/>
        <c:varyColors val="0"/>
        <c:ser>
          <c:idx val="0"/>
          <c:order val="0"/>
          <c:tx>
            <c:strRef>
              <c:f>KPIs!$I$3:$I$4</c:f>
              <c:strCache>
                <c:ptCount val="1"/>
                <c:pt idx="0">
                  <c:v>Domestic</c:v>
                </c:pt>
              </c:strCache>
            </c:strRef>
          </c:tx>
          <c:spPr>
            <a:gradFill flip="none" rotWithShape="1">
              <a:gsLst>
                <a:gs pos="0%">
                  <a:srgbClr val="FF0000"/>
                </a:gs>
                <a:gs pos="100%">
                  <a:schemeClr val="accent6">
                    <a:lumMod val="95%"/>
                    <a:lumOff val="5%"/>
                  </a:schemeClr>
                </a:gs>
                <a:gs pos="100%">
                  <a:schemeClr val="accent6">
                    <a:lumMod val="60%"/>
                  </a:schemeClr>
                </a:gs>
              </a:gsLst>
              <a:path path="circle">
                <a:fillToRect l="50%" t="130%" r="50%" b="-30%"/>
              </a:path>
              <a:tileRect/>
            </a:gradFill>
            <a:ln>
              <a:noFill/>
            </a:ln>
            <a:effectLst/>
          </c:spPr>
          <c:invertIfNegative val="0"/>
          <c:dPt>
            <c:idx val="0"/>
            <c:invertIfNegative val="0"/>
            <c:bubble3D val="0"/>
            <c:spPr>
              <a:gradFill flip="none" rotWithShape="1">
                <a:gsLst>
                  <a:gs pos="0%">
                    <a:srgbClr val="FF0000"/>
                  </a:gs>
                  <a:gs pos="100%">
                    <a:schemeClr val="accent6">
                      <a:lumMod val="95%"/>
                      <a:lumOff val="5%"/>
                    </a:schemeClr>
                  </a:gs>
                  <a:gs pos="100%">
                    <a:schemeClr val="accent6">
                      <a:lumMod val="60%"/>
                    </a:schemeClr>
                  </a:gs>
                </a:gsLst>
                <a:path path="circle">
                  <a:fillToRect l="50%" t="130%" r="50%" b="-30%"/>
                </a:path>
                <a:tileRect/>
              </a:gradFill>
              <a:ln>
                <a:noFill/>
              </a:ln>
              <a:effectLst/>
            </c:spPr>
            <c:extLst>
              <c:ext xmlns:c16="http://schemas.microsoft.com/office/drawing/2014/chart" uri="{C3380CC4-5D6E-409C-BE32-E72D297353CC}">
                <c16:uniqueId val="{00000002-199E-5447-B8F7-43CA611A5290}"/>
              </c:ext>
            </c:extLst>
          </c:dPt>
          <c:dLbls>
            <c:dLbl>
              <c:idx val="0"/>
              <c:tx>
                <c:rich>
                  <a:bodyPr/>
                  <a:lstStyle/>
                  <a:p>
                    <a:fld id="{A911DF79-118F-2948-B320-BC36FC0DDDA0}" type="VALUE">
                      <a:rPr lang="en-US"/>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199E-5447-B8F7-43CA611A529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KPIs!$H$5:$H$15</c:f>
              <c:strCache>
                <c:ptCount val="10"/>
                <c:pt idx="0">
                  <c:v>FY14</c:v>
                </c:pt>
                <c:pt idx="1">
                  <c:v>FY15</c:v>
                </c:pt>
                <c:pt idx="2">
                  <c:v>FY16</c:v>
                </c:pt>
                <c:pt idx="3">
                  <c:v>FY17</c:v>
                </c:pt>
                <c:pt idx="4">
                  <c:v>FY18</c:v>
                </c:pt>
                <c:pt idx="5">
                  <c:v>FY19</c:v>
                </c:pt>
                <c:pt idx="6">
                  <c:v>FY20</c:v>
                </c:pt>
                <c:pt idx="7">
                  <c:v>FY21</c:v>
                </c:pt>
                <c:pt idx="8">
                  <c:v>FY22</c:v>
                </c:pt>
                <c:pt idx="9">
                  <c:v>FY23</c:v>
                </c:pt>
              </c:strCache>
            </c:strRef>
          </c:cat>
          <c:val>
            <c:numRef>
              <c:f>KPIs!$I$5:$I$15</c:f>
              <c:numCache>
                <c:formatCode>0.0</c:formatCode>
                <c:ptCount val="10"/>
                <c:pt idx="0">
                  <c:v>70.841666666666669</c:v>
                </c:pt>
                <c:pt idx="1">
                  <c:v>77.150000000000006</c:v>
                </c:pt>
                <c:pt idx="2">
                  <c:v>79.150000000000006</c:v>
                </c:pt>
                <c:pt idx="3">
                  <c:v>79.183333333333337</c:v>
                </c:pt>
                <c:pt idx="4">
                  <c:v>80.45</c:v>
                </c:pt>
                <c:pt idx="5">
                  <c:v>81.13333333333334</c:v>
                </c:pt>
                <c:pt idx="6">
                  <c:v>78.266666666666666</c:v>
                </c:pt>
                <c:pt idx="7">
                  <c:v>56.166666666666664</c:v>
                </c:pt>
                <c:pt idx="8">
                  <c:v>67.233333333333348</c:v>
                </c:pt>
                <c:pt idx="9">
                  <c:v>81.263636363636365</c:v>
                </c:pt>
              </c:numCache>
            </c:numRef>
          </c:val>
          <c:extLst>
            <c:ext xmlns:c16="http://schemas.microsoft.com/office/drawing/2014/chart" uri="{C3380CC4-5D6E-409C-BE32-E72D297353CC}">
              <c16:uniqueId val="{00000000-199E-5447-B8F7-43CA611A5290}"/>
            </c:ext>
          </c:extLst>
        </c:ser>
        <c:ser>
          <c:idx val="1"/>
          <c:order val="1"/>
          <c:tx>
            <c:strRef>
              <c:f>KPIs!$J$3:$J$4</c:f>
              <c:strCache>
                <c:ptCount val="1"/>
                <c:pt idx="0">
                  <c:v>International</c:v>
                </c:pt>
              </c:strCache>
            </c:strRef>
          </c:tx>
          <c:spPr>
            <a:gradFill flip="none" rotWithShape="1">
              <a:gsLst>
                <a:gs pos="0%">
                  <a:schemeClr val="accent4">
                    <a:lumMod val="67%"/>
                  </a:schemeClr>
                </a:gs>
                <a:gs pos="84%">
                  <a:schemeClr val="accent4">
                    <a:lumMod val="97%"/>
                    <a:lumOff val="3%"/>
                  </a:schemeClr>
                </a:gs>
                <a:gs pos="100%">
                  <a:schemeClr val="accent4">
                    <a:lumMod val="60%"/>
                    <a:lumOff val="40%"/>
                  </a:schemeClr>
                </a:gs>
              </a:gsLst>
              <a:lin ang="162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KPIs!$H$5:$H$15</c:f>
              <c:strCache>
                <c:ptCount val="10"/>
                <c:pt idx="0">
                  <c:v>FY14</c:v>
                </c:pt>
                <c:pt idx="1">
                  <c:v>FY15</c:v>
                </c:pt>
                <c:pt idx="2">
                  <c:v>FY16</c:v>
                </c:pt>
                <c:pt idx="3">
                  <c:v>FY17</c:v>
                </c:pt>
                <c:pt idx="4">
                  <c:v>FY18</c:v>
                </c:pt>
                <c:pt idx="5">
                  <c:v>FY19</c:v>
                </c:pt>
                <c:pt idx="6">
                  <c:v>FY20</c:v>
                </c:pt>
                <c:pt idx="7">
                  <c:v>FY21</c:v>
                </c:pt>
                <c:pt idx="8">
                  <c:v>FY22</c:v>
                </c:pt>
                <c:pt idx="9">
                  <c:v>FY23</c:v>
                </c:pt>
              </c:strCache>
            </c:strRef>
          </c:cat>
          <c:val>
            <c:numRef>
              <c:f>KPIs!$J$5:$J$15</c:f>
              <c:numCache>
                <c:formatCode>0.0</c:formatCode>
                <c:ptCount val="10"/>
                <c:pt idx="0">
                  <c:v>74.816666666666663</c:v>
                </c:pt>
                <c:pt idx="1">
                  <c:v>72.650000000000006</c:v>
                </c:pt>
                <c:pt idx="2">
                  <c:v>73.8</c:v>
                </c:pt>
                <c:pt idx="3">
                  <c:v>75.100000000000009</c:v>
                </c:pt>
                <c:pt idx="4">
                  <c:v>79.36666666666666</c:v>
                </c:pt>
                <c:pt idx="5">
                  <c:v>78.125</c:v>
                </c:pt>
                <c:pt idx="6">
                  <c:v>80.09999999999998</c:v>
                </c:pt>
                <c:pt idx="7">
                  <c:v>0</c:v>
                </c:pt>
                <c:pt idx="8">
                  <c:v>0</c:v>
                </c:pt>
                <c:pt idx="9">
                  <c:v>83.127272727272739</c:v>
                </c:pt>
              </c:numCache>
            </c:numRef>
          </c:val>
          <c:extLst>
            <c:ext xmlns:c16="http://schemas.microsoft.com/office/drawing/2014/chart" uri="{C3380CC4-5D6E-409C-BE32-E72D297353CC}">
              <c16:uniqueId val="{00000001-45EC-C742-9A98-E53F828C7E6C}"/>
            </c:ext>
          </c:extLst>
        </c:ser>
        <c:dLbls>
          <c:showLegendKey val="0"/>
          <c:showVal val="0"/>
          <c:showCatName val="0"/>
          <c:showSerName val="0"/>
          <c:showPercent val="0"/>
          <c:showBubbleSize val="0"/>
        </c:dLbls>
        <c:gapWidth val="48"/>
        <c:axId val="682136543"/>
        <c:axId val="129112239"/>
      </c:barChart>
      <c:catAx>
        <c:axId val="682136543"/>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9112239"/>
        <c:crosses val="autoZero"/>
        <c:auto val="1"/>
        <c:lblAlgn val="ctr"/>
        <c:lblOffset val="100"/>
        <c:noMultiLvlLbl val="0"/>
      </c:catAx>
      <c:valAx>
        <c:axId val="129112239"/>
        <c:scaling>
          <c:orientation val="minMax"/>
        </c:scaling>
        <c:delete val="1"/>
        <c:axPos val="l"/>
        <c:majorGridlines>
          <c:spPr>
            <a:ln w="9525" cap="flat" cmpd="sng" algn="ctr">
              <a:gradFill>
                <a:gsLst>
                  <a:gs pos="0%">
                    <a:schemeClr val="accent1">
                      <a:lumMod val="5%"/>
                      <a:lumOff val="95%"/>
                    </a:schemeClr>
                  </a:gs>
                  <a:gs pos="74%">
                    <a:schemeClr val="accent1">
                      <a:lumMod val="45%"/>
                      <a:lumOff val="55%"/>
                    </a:schemeClr>
                  </a:gs>
                  <a:gs pos="83%">
                    <a:schemeClr val="accent1">
                      <a:lumMod val="45%"/>
                      <a:lumOff val="55%"/>
                    </a:schemeClr>
                  </a:gs>
                  <a:gs pos="100%">
                    <a:schemeClr val="accent1">
                      <a:lumMod val="30%"/>
                      <a:lumOff val="70%"/>
                    </a:schemeClr>
                  </a:gs>
                </a:gsLst>
                <a:lin ang="5400000" scaled="1"/>
              </a:gradFill>
              <a:round/>
            </a:ln>
            <a:effectLst/>
          </c:spPr>
        </c:majorGridlines>
        <c:numFmt formatCode="0.0" sourceLinked="1"/>
        <c:majorTickMark val="none"/>
        <c:minorTickMark val="none"/>
        <c:tickLblPos val="nextTo"/>
        <c:crossAx val="682136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[AirIndia Data Analysis (Shivani Rawat).xlsx]Comparison!PivotTable29</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Comparison!$B$23:$B$25</c:f>
              <c:strCache>
                <c:ptCount val="1"/>
                <c:pt idx="0">
                  <c:v>Average of PASSENGER KMS.PERFORMED
(TH) - Domestic</c:v>
                </c:pt>
              </c:strCache>
            </c:strRef>
          </c:tx>
          <c:spPr>
            <a:solidFill>
              <a:schemeClr val="accent1"/>
            </a:solidFill>
            <a:ln>
              <a:noFill/>
            </a:ln>
            <a:effectLst/>
          </c:spPr>
          <c:cat>
            <c:strRef>
              <c:f>Comparison!$A$26:$A$36</c:f>
              <c:strCache>
                <c:ptCount val="10"/>
                <c:pt idx="0">
                  <c:v>FY14</c:v>
                </c:pt>
                <c:pt idx="1">
                  <c:v>FY15</c:v>
                </c:pt>
                <c:pt idx="2">
                  <c:v>FY16</c:v>
                </c:pt>
                <c:pt idx="3">
                  <c:v>FY17</c:v>
                </c:pt>
                <c:pt idx="4">
                  <c:v>FY18</c:v>
                </c:pt>
                <c:pt idx="5">
                  <c:v>FY19</c:v>
                </c:pt>
                <c:pt idx="6">
                  <c:v>FY20</c:v>
                </c:pt>
                <c:pt idx="7">
                  <c:v>FY21</c:v>
                </c:pt>
                <c:pt idx="8">
                  <c:v>FY22</c:v>
                </c:pt>
                <c:pt idx="9">
                  <c:v>FY23</c:v>
                </c:pt>
              </c:strCache>
            </c:strRef>
          </c:cat>
          <c:val>
            <c:numRef>
              <c:f>Comparison!$B$26:$B$36</c:f>
              <c:numCache>
                <c:formatCode>0.0,"K"</c:formatCode>
                <c:ptCount val="10"/>
                <c:pt idx="0">
                  <c:v>868211</c:v>
                </c:pt>
                <c:pt idx="1">
                  <c:v>960656.33333333337</c:v>
                </c:pt>
                <c:pt idx="2">
                  <c:v>1020773.8333333334</c:v>
                </c:pt>
                <c:pt idx="3">
                  <c:v>1090263.1666666667</c:v>
                </c:pt>
                <c:pt idx="4">
                  <c:v>1194220.1833333333</c:v>
                </c:pt>
                <c:pt idx="5">
                  <c:v>1251143.5666666667</c:v>
                </c:pt>
                <c:pt idx="6">
                  <c:v>1250195.2833333334</c:v>
                </c:pt>
                <c:pt idx="7">
                  <c:v>431394.03333333338</c:v>
                </c:pt>
                <c:pt idx="8">
                  <c:v>712424.09166666679</c:v>
                </c:pt>
                <c:pt idx="9">
                  <c:v>1012284.5454545454</c:v>
                </c:pt>
              </c:numCache>
            </c:numRef>
          </c:val>
          <c:extLst>
            <c:ext xmlns:c16="http://schemas.microsoft.com/office/drawing/2014/chart" uri="{C3380CC4-5D6E-409C-BE32-E72D297353CC}">
              <c16:uniqueId val="{00000000-5304-1D4C-AFE6-0759C99BCBE0}"/>
            </c:ext>
          </c:extLst>
        </c:ser>
        <c:ser>
          <c:idx val="1"/>
          <c:order val="1"/>
          <c:tx>
            <c:strRef>
              <c:f>Comparison!$C$23:$C$25</c:f>
              <c:strCache>
                <c:ptCount val="1"/>
                <c:pt idx="0">
                  <c:v>Average of PASSENGER KMS.PERFORMED
(TH) - International</c:v>
                </c:pt>
              </c:strCache>
            </c:strRef>
          </c:tx>
          <c:spPr>
            <a:solidFill>
              <a:schemeClr val="accent2"/>
            </a:solidFill>
            <a:ln>
              <a:noFill/>
            </a:ln>
            <a:effectLst/>
          </c:spPr>
          <c:cat>
            <c:strRef>
              <c:f>Comparison!$A$26:$A$36</c:f>
              <c:strCache>
                <c:ptCount val="10"/>
                <c:pt idx="0">
                  <c:v>FY14</c:v>
                </c:pt>
                <c:pt idx="1">
                  <c:v>FY15</c:v>
                </c:pt>
                <c:pt idx="2">
                  <c:v>FY16</c:v>
                </c:pt>
                <c:pt idx="3">
                  <c:v>FY17</c:v>
                </c:pt>
                <c:pt idx="4">
                  <c:v>FY18</c:v>
                </c:pt>
                <c:pt idx="5">
                  <c:v>FY19</c:v>
                </c:pt>
                <c:pt idx="6">
                  <c:v>FY20</c:v>
                </c:pt>
                <c:pt idx="7">
                  <c:v>FY21</c:v>
                </c:pt>
                <c:pt idx="8">
                  <c:v>FY22</c:v>
                </c:pt>
                <c:pt idx="9">
                  <c:v>FY23</c:v>
                </c:pt>
              </c:strCache>
            </c:strRef>
          </c:cat>
          <c:val>
            <c:numRef>
              <c:f>Comparison!$C$26:$C$36</c:f>
              <c:numCache>
                <c:formatCode>0.0,"K"</c:formatCode>
                <c:ptCount val="10"/>
                <c:pt idx="0">
                  <c:v>1902055.0833333333</c:v>
                </c:pt>
                <c:pt idx="1">
                  <c:v>2032443.75</c:v>
                </c:pt>
                <c:pt idx="2">
                  <c:v>2191625.3333333335</c:v>
                </c:pt>
                <c:pt idx="3">
                  <c:v>2356616.5</c:v>
                </c:pt>
                <c:pt idx="4">
                  <c:v>2641358.6333333333</c:v>
                </c:pt>
                <c:pt idx="5">
                  <c:v>2841795.5916666663</c:v>
                </c:pt>
                <c:pt idx="6">
                  <c:v>2953057.1916666669</c:v>
                </c:pt>
                <c:pt idx="7">
                  <c:v>0</c:v>
                </c:pt>
                <c:pt idx="8">
                  <c:v>0</c:v>
                </c:pt>
                <c:pt idx="9">
                  <c:v>3129638.3090909095</c:v>
                </c:pt>
              </c:numCache>
            </c:numRef>
          </c:val>
          <c:extLst>
            <c:ext xmlns:c16="http://schemas.microsoft.com/office/drawing/2014/chart" uri="{C3380CC4-5D6E-409C-BE32-E72D297353CC}">
              <c16:uniqueId val="{00000001-5304-1D4C-AFE6-0759C99BCBE0}"/>
            </c:ext>
          </c:extLst>
        </c:ser>
        <c:ser>
          <c:idx val="2"/>
          <c:order val="2"/>
          <c:tx>
            <c:strRef>
              <c:f>Comparison!$D$23:$D$25</c:f>
              <c:strCache>
                <c:ptCount val="1"/>
                <c:pt idx="0">
                  <c:v>Average of AVAILABLE SEAT KILOMETRE
(TH) - Domestic</c:v>
                </c:pt>
              </c:strCache>
            </c:strRef>
          </c:tx>
          <c:spPr>
            <a:solidFill>
              <a:schemeClr val="accent3"/>
            </a:solidFill>
            <a:ln w="25400">
              <a:noFill/>
            </a:ln>
            <a:effectLst/>
          </c:spPr>
          <c:cat>
            <c:strRef>
              <c:f>Comparison!$A$26:$A$36</c:f>
              <c:strCache>
                <c:ptCount val="10"/>
                <c:pt idx="0">
                  <c:v>FY14</c:v>
                </c:pt>
                <c:pt idx="1">
                  <c:v>FY15</c:v>
                </c:pt>
                <c:pt idx="2">
                  <c:v>FY16</c:v>
                </c:pt>
                <c:pt idx="3">
                  <c:v>FY17</c:v>
                </c:pt>
                <c:pt idx="4">
                  <c:v>FY18</c:v>
                </c:pt>
                <c:pt idx="5">
                  <c:v>FY19</c:v>
                </c:pt>
                <c:pt idx="6">
                  <c:v>FY20</c:v>
                </c:pt>
                <c:pt idx="7">
                  <c:v>FY21</c:v>
                </c:pt>
                <c:pt idx="8">
                  <c:v>FY22</c:v>
                </c:pt>
                <c:pt idx="9">
                  <c:v>FY23</c:v>
                </c:pt>
              </c:strCache>
            </c:strRef>
          </c:cat>
          <c:val>
            <c:numRef>
              <c:f>Comparison!$D$26:$D$36</c:f>
              <c:numCache>
                <c:formatCode>0.0,"K"</c:formatCode>
                <c:ptCount val="10"/>
                <c:pt idx="0">
                  <c:v>1224810.5833333333</c:v>
                </c:pt>
                <c:pt idx="1">
                  <c:v>1244952.75</c:v>
                </c:pt>
                <c:pt idx="2">
                  <c:v>1288995.1666666667</c:v>
                </c:pt>
                <c:pt idx="3">
                  <c:v>1376441.25</c:v>
                </c:pt>
                <c:pt idx="4">
                  <c:v>1484327.8083333333</c:v>
                </c:pt>
                <c:pt idx="5">
                  <c:v>1543159.4749999996</c:v>
                </c:pt>
                <c:pt idx="6">
                  <c:v>1589875.7749999997</c:v>
                </c:pt>
                <c:pt idx="7">
                  <c:v>657494.4</c:v>
                </c:pt>
                <c:pt idx="8">
                  <c:v>1038964.4833333334</c:v>
                </c:pt>
                <c:pt idx="9">
                  <c:v>1242083.3545454545</c:v>
                </c:pt>
              </c:numCache>
            </c:numRef>
          </c:val>
          <c:extLst>
            <c:ext xmlns:c16="http://schemas.microsoft.com/office/drawing/2014/chart" uri="{C3380CC4-5D6E-409C-BE32-E72D297353CC}">
              <c16:uniqueId val="{00000001-B2BD-0640-8CF8-CA62BA40A8F7}"/>
            </c:ext>
          </c:extLst>
        </c:ser>
        <c:ser>
          <c:idx val="3"/>
          <c:order val="3"/>
          <c:tx>
            <c:strRef>
              <c:f>Comparison!$E$23:$E$25</c:f>
              <c:strCache>
                <c:ptCount val="1"/>
                <c:pt idx="0">
                  <c:v>Average of AVAILABLE SEAT KILOMETRE
(TH) - International</c:v>
                </c:pt>
              </c:strCache>
            </c:strRef>
          </c:tx>
          <c:spPr>
            <a:solidFill>
              <a:schemeClr val="accent4"/>
            </a:solidFill>
            <a:ln w="25400">
              <a:noFill/>
            </a:ln>
            <a:effectLst/>
          </c:spPr>
          <c:cat>
            <c:strRef>
              <c:f>Comparison!$A$26:$A$36</c:f>
              <c:strCache>
                <c:ptCount val="10"/>
                <c:pt idx="0">
                  <c:v>FY14</c:v>
                </c:pt>
                <c:pt idx="1">
                  <c:v>FY15</c:v>
                </c:pt>
                <c:pt idx="2">
                  <c:v>FY16</c:v>
                </c:pt>
                <c:pt idx="3">
                  <c:v>FY17</c:v>
                </c:pt>
                <c:pt idx="4">
                  <c:v>FY18</c:v>
                </c:pt>
                <c:pt idx="5">
                  <c:v>FY19</c:v>
                </c:pt>
                <c:pt idx="6">
                  <c:v>FY20</c:v>
                </c:pt>
                <c:pt idx="7">
                  <c:v>FY21</c:v>
                </c:pt>
                <c:pt idx="8">
                  <c:v>FY22</c:v>
                </c:pt>
                <c:pt idx="9">
                  <c:v>FY23</c:v>
                </c:pt>
              </c:strCache>
            </c:strRef>
          </c:cat>
          <c:val>
            <c:numRef>
              <c:f>Comparison!$E$26:$E$36</c:f>
              <c:numCache>
                <c:formatCode>0.0,"K"</c:formatCode>
                <c:ptCount val="10"/>
                <c:pt idx="0">
                  <c:v>2541293.3333333335</c:v>
                </c:pt>
                <c:pt idx="1">
                  <c:v>2795458.5833333335</c:v>
                </c:pt>
                <c:pt idx="2">
                  <c:v>2965133.1666666665</c:v>
                </c:pt>
                <c:pt idx="3">
                  <c:v>3135215.3333333335</c:v>
                </c:pt>
                <c:pt idx="4">
                  <c:v>3325932.4083333332</c:v>
                </c:pt>
                <c:pt idx="5">
                  <c:v>3635109.9583333335</c:v>
                </c:pt>
                <c:pt idx="6">
                  <c:v>3675569.5333333327</c:v>
                </c:pt>
                <c:pt idx="7">
                  <c:v>0</c:v>
                </c:pt>
                <c:pt idx="8">
                  <c:v>0</c:v>
                </c:pt>
                <c:pt idx="9">
                  <c:v>3758866.2727272729</c:v>
                </c:pt>
              </c:numCache>
            </c:numRef>
          </c:val>
          <c:extLst>
            <c:ext xmlns:c16="http://schemas.microsoft.com/office/drawing/2014/chart" uri="{C3380CC4-5D6E-409C-BE32-E72D297353CC}">
              <c16:uniqueId val="{00000002-B2BD-0640-8CF8-CA62BA40A8F7}"/>
            </c:ext>
          </c:extLst>
        </c:ser>
        <c:dLbls>
          <c:showLegendKey val="0"/>
          <c:showVal val="0"/>
          <c:showCatName val="0"/>
          <c:showSerName val="0"/>
          <c:showPercent val="0"/>
          <c:showBubbleSize val="0"/>
        </c:dLbls>
        <c:axId val="1866269248"/>
        <c:axId val="1865804400"/>
      </c:areaChart>
      <c:catAx>
        <c:axId val="1866269248"/>
        <c:scaling>
          <c:orientation val="minMax"/>
        </c:scaling>
        <c:delete val="0"/>
        <c:axPos val="b"/>
        <c:numFmt formatCode="General"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65804400"/>
        <c:crosses val="autoZero"/>
        <c:auto val="1"/>
        <c:lblAlgn val="ctr"/>
        <c:lblOffset val="100"/>
        <c:noMultiLvlLbl val="0"/>
      </c:catAx>
      <c:valAx>
        <c:axId val="1865804400"/>
        <c:scaling>
          <c:orientation val="minMax"/>
        </c:scaling>
        <c:delete val="0"/>
        <c:axPos val="l"/>
        <c:majorGridlines>
          <c:spPr>
            <a:ln w="9525" cap="flat" cmpd="sng" algn="ctr">
              <a:noFill/>
              <a:round/>
            </a:ln>
            <a:effectLst/>
          </c:spPr>
        </c:majorGridlines>
        <c:numFmt formatCode="0.0,&quot;K&quot;"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1866269248"/>
        <c:crosses val="autoZero"/>
        <c:crossBetween val="midCat"/>
      </c:valAx>
      <c:spPr>
        <a:noFill/>
        <a:ln>
          <a:noFill/>
        </a:ln>
        <a:effectLst/>
      </c:spPr>
    </c:plotArea>
    <c:legend>
      <c:legendPos val="b"/>
      <c:layout>
        <c:manualLayout>
          <c:xMode val="edge"/>
          <c:yMode val="edge"/>
          <c:x val="7.9585891049333113E-2"/>
          <c:y val="0.7841527763575008"/>
          <c:w val="0.7359733891032344"/>
          <c:h val="0.2061539218641388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[AirIndia Data Analysis (Shivani Rawat).xlsx]Total Hours!PivotTable27</c:name>
    <c:fmtId val="4"/>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6"/>
        <c:spPr>
          <a:ln w="28575" cap="rnd">
            <a:solidFill>
              <a:schemeClr val="accent4">
                <a:lumMod val="60%"/>
                <a:lumOff val="40%"/>
              </a:schemeClr>
            </a:solidFill>
            <a:round/>
          </a:ln>
          <a:effectLst/>
        </c:spPr>
        <c:marker>
          <c:symbol val="circle"/>
          <c:size val="5"/>
          <c:spPr>
            <a:solidFill>
              <a:schemeClr val="tx1"/>
            </a:solidFill>
            <a:ln w="9525">
              <a:solidFill>
                <a:schemeClr val="accent1"/>
              </a:solidFill>
            </a:ln>
            <a:effectLst/>
          </c:spPr>
        </c:marker>
        <c:dLbl>
          <c:idx val="0"/>
          <c:delete val="1"/>
          <c:extLst>
            <c:ext xmlns:c15="http://schemas.microsoft.com/office/drawing/2012/chart" uri="{CE6537A1-D6FC-4f65-9D91-7224C49458BB}"/>
          </c:extLst>
        </c:dLbl>
      </c:pivotFmt>
      <c:pivotFmt>
        <c:idx val="7"/>
        <c:spPr>
          <a:ln w="28575" cap="rnd">
            <a:solidFill>
              <a:srgbClr val="FF0000"/>
            </a:solidFill>
            <a:round/>
          </a:ln>
          <a:effectLst/>
        </c:spPr>
        <c:marker>
          <c:symbol val="circle"/>
          <c:size val="5"/>
          <c:spPr>
            <a:solidFill>
              <a:schemeClr val="tx1"/>
            </a:solidFill>
            <a:ln w="9525">
              <a:solidFill>
                <a:schemeClr val="accent2"/>
              </a:solidFill>
            </a:ln>
            <a:effectLst/>
          </c:spPr>
        </c:marker>
        <c:dLbl>
          <c:idx val="0"/>
          <c:delete val="1"/>
          <c:extLst>
            <c:ext xmlns:c15="http://schemas.microsoft.com/office/drawing/2012/chart" uri="{CE6537A1-D6FC-4f65-9D91-7224C49458BB}"/>
          </c:extLst>
        </c:dLbl>
      </c:pivotFmt>
    </c:pivotFmts>
    <c:plotArea>
      <c:layout>
        <c:manualLayout>
          <c:layoutTarget val="inner"/>
          <c:xMode val="edge"/>
          <c:yMode val="edge"/>
          <c:x val="4.9047878968887425E-2"/>
          <c:y val="8.8386494110660199E-2"/>
          <c:w val="0.70815095933016814"/>
          <c:h val="0.7839441255072751"/>
        </c:manualLayout>
      </c:layout>
      <c:lineChart>
        <c:grouping val="standard"/>
        <c:varyColors val="0"/>
        <c:ser>
          <c:idx val="0"/>
          <c:order val="0"/>
          <c:tx>
            <c:strRef>
              <c:f>'Total Hours'!$B$1:$B$2</c:f>
              <c:strCache>
                <c:ptCount val="1"/>
                <c:pt idx="0">
                  <c:v>Domestic</c:v>
                </c:pt>
              </c:strCache>
            </c:strRef>
          </c:tx>
          <c:spPr>
            <a:ln w="28575" cap="rnd">
              <a:solidFill>
                <a:schemeClr val="accent4">
                  <a:lumMod val="60%"/>
                  <a:lumOff val="40%"/>
                </a:schemeClr>
              </a:solidFill>
              <a:round/>
            </a:ln>
            <a:effectLst/>
          </c:spPr>
          <c:marker>
            <c:symbol val="circle"/>
            <c:size val="5"/>
            <c:spPr>
              <a:solidFill>
                <a:schemeClr val="tx1"/>
              </a:solidFill>
              <a:ln w="9525">
                <a:solidFill>
                  <a:schemeClr val="accent1"/>
                </a:solidFill>
              </a:ln>
              <a:effectLst/>
            </c:spPr>
          </c:marker>
          <c:cat>
            <c:strRef>
              <c:f>'Total Hours'!$A$3:$A$13</c:f>
              <c:strCache>
                <c:ptCount val="10"/>
                <c:pt idx="0">
                  <c:v>FY14</c:v>
                </c:pt>
                <c:pt idx="1">
                  <c:v>FY15</c:v>
                </c:pt>
                <c:pt idx="2">
                  <c:v>FY16</c:v>
                </c:pt>
                <c:pt idx="3">
                  <c:v>FY17</c:v>
                </c:pt>
                <c:pt idx="4">
                  <c:v>FY18</c:v>
                </c:pt>
                <c:pt idx="5">
                  <c:v>FY19</c:v>
                </c:pt>
                <c:pt idx="6">
                  <c:v>FY20</c:v>
                </c:pt>
                <c:pt idx="7">
                  <c:v>FY21</c:v>
                </c:pt>
                <c:pt idx="8">
                  <c:v>FY22</c:v>
                </c:pt>
                <c:pt idx="9">
                  <c:v>FY23</c:v>
                </c:pt>
              </c:strCache>
            </c:strRef>
          </c:cat>
          <c:val>
            <c:numRef>
              <c:f>'Total Hours'!$B$3:$B$13</c:f>
              <c:numCache>
                <c:formatCode>General</c:formatCode>
                <c:ptCount val="10"/>
                <c:pt idx="0">
                  <c:v>176293</c:v>
                </c:pt>
                <c:pt idx="1">
                  <c:v>180314</c:v>
                </c:pt>
                <c:pt idx="2">
                  <c:v>188049</c:v>
                </c:pt>
                <c:pt idx="3">
                  <c:v>199338</c:v>
                </c:pt>
                <c:pt idx="4">
                  <c:v>216527.5</c:v>
                </c:pt>
                <c:pt idx="5">
                  <c:v>221689.3</c:v>
                </c:pt>
                <c:pt idx="6">
                  <c:v>231052.2</c:v>
                </c:pt>
                <c:pt idx="7">
                  <c:v>90968.8</c:v>
                </c:pt>
                <c:pt idx="8">
                  <c:v>145274.39999999997</c:v>
                </c:pt>
                <c:pt idx="9">
                  <c:v>160671.1</c:v>
                </c:pt>
              </c:numCache>
            </c:numRef>
          </c:val>
          <c:smooth val="0"/>
          <c:extLst>
            <c:ext xmlns:c16="http://schemas.microsoft.com/office/drawing/2014/chart" uri="{C3380CC4-5D6E-409C-BE32-E72D297353CC}">
              <c16:uniqueId val="{00000003-245D-0444-87B9-D4534F159A8A}"/>
            </c:ext>
          </c:extLst>
        </c:ser>
        <c:ser>
          <c:idx val="1"/>
          <c:order val="1"/>
          <c:tx>
            <c:strRef>
              <c:f>'Total Hours'!$C$1:$C$2</c:f>
              <c:strCache>
                <c:ptCount val="1"/>
                <c:pt idx="0">
                  <c:v>International</c:v>
                </c:pt>
              </c:strCache>
            </c:strRef>
          </c:tx>
          <c:spPr>
            <a:ln w="28575" cap="rnd">
              <a:solidFill>
                <a:srgbClr val="FF0000"/>
              </a:solidFill>
              <a:round/>
            </a:ln>
            <a:effectLst/>
          </c:spPr>
          <c:marker>
            <c:symbol val="circle"/>
            <c:size val="5"/>
            <c:spPr>
              <a:solidFill>
                <a:schemeClr val="tx1"/>
              </a:solidFill>
              <a:ln w="9525">
                <a:solidFill>
                  <a:schemeClr val="accent2"/>
                </a:solidFill>
              </a:ln>
              <a:effectLst/>
            </c:spPr>
          </c:marker>
          <c:cat>
            <c:strRef>
              <c:f>'Total Hours'!$A$3:$A$13</c:f>
              <c:strCache>
                <c:ptCount val="10"/>
                <c:pt idx="0">
                  <c:v>FY14</c:v>
                </c:pt>
                <c:pt idx="1">
                  <c:v>FY15</c:v>
                </c:pt>
                <c:pt idx="2">
                  <c:v>FY16</c:v>
                </c:pt>
                <c:pt idx="3">
                  <c:v>FY17</c:v>
                </c:pt>
                <c:pt idx="4">
                  <c:v>FY18</c:v>
                </c:pt>
                <c:pt idx="5">
                  <c:v>FY19</c:v>
                </c:pt>
                <c:pt idx="6">
                  <c:v>FY20</c:v>
                </c:pt>
                <c:pt idx="7">
                  <c:v>FY21</c:v>
                </c:pt>
                <c:pt idx="8">
                  <c:v>FY22</c:v>
                </c:pt>
                <c:pt idx="9">
                  <c:v>FY23</c:v>
                </c:pt>
              </c:strCache>
            </c:strRef>
          </c:cat>
          <c:val>
            <c:numRef>
              <c:f>'Total Hours'!$C$3:$C$13</c:f>
              <c:numCache>
                <c:formatCode>General</c:formatCode>
                <c:ptCount val="10"/>
                <c:pt idx="0">
                  <c:v>166709</c:v>
                </c:pt>
                <c:pt idx="1">
                  <c:v>178613</c:v>
                </c:pt>
                <c:pt idx="2">
                  <c:v>190086</c:v>
                </c:pt>
                <c:pt idx="3">
                  <c:v>201703</c:v>
                </c:pt>
                <c:pt idx="4">
                  <c:v>215685.3</c:v>
                </c:pt>
                <c:pt idx="5">
                  <c:v>242179.6</c:v>
                </c:pt>
                <c:pt idx="6">
                  <c:v>245421.1</c:v>
                </c:pt>
                <c:pt idx="7">
                  <c:v>0</c:v>
                </c:pt>
                <c:pt idx="8">
                  <c:v>0</c:v>
                </c:pt>
                <c:pt idx="9">
                  <c:v>221839.90000000005</c:v>
                </c:pt>
              </c:numCache>
            </c:numRef>
          </c:val>
          <c:smooth val="0"/>
          <c:extLst>
            <c:ext xmlns:c16="http://schemas.microsoft.com/office/drawing/2014/chart" uri="{C3380CC4-5D6E-409C-BE32-E72D297353CC}">
              <c16:uniqueId val="{00000001-F98B-5B49-A5FC-6E7814D999E5}"/>
            </c:ext>
          </c:extLst>
        </c:ser>
        <c:dLbls>
          <c:showLegendKey val="0"/>
          <c:showVal val="0"/>
          <c:showCatName val="0"/>
          <c:showSerName val="0"/>
          <c:showPercent val="0"/>
          <c:showBubbleSize val="0"/>
        </c:dLbls>
        <c:marker val="1"/>
        <c:smooth val="0"/>
        <c:axId val="1104925967"/>
        <c:axId val="48020207"/>
      </c:lineChart>
      <c:catAx>
        <c:axId val="1104925967"/>
        <c:scaling>
          <c:orientation val="minMax"/>
        </c:scaling>
        <c:delete val="1"/>
        <c:axPos val="b"/>
        <c:numFmt formatCode="General" sourceLinked="1"/>
        <c:majorTickMark val="none"/>
        <c:minorTickMark val="none"/>
        <c:tickLblPos val="nextTo"/>
        <c:crossAx val="48020207"/>
        <c:crosses val="autoZero"/>
        <c:auto val="1"/>
        <c:lblAlgn val="ctr"/>
        <c:lblOffset val="100"/>
        <c:noMultiLvlLbl val="0"/>
      </c:catAx>
      <c:valAx>
        <c:axId val="48020207"/>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1104925967"/>
        <c:crosses val="autoZero"/>
        <c:crossBetween val="between"/>
      </c:valAx>
      <c:spPr>
        <a:noFill/>
        <a:ln>
          <a:noFill/>
        </a:ln>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[AirIndia Data Analysis (Shivani Rawat).xlsx]KPIs!PivotTable20</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KPIs!$B$3:$B$4</c:f>
              <c:strCache>
                <c:ptCount val="1"/>
                <c:pt idx="0">
                  <c:v>Domestic</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KPIs!$A$5:$A$15</c:f>
              <c:strCache>
                <c:ptCount val="10"/>
                <c:pt idx="0">
                  <c:v>FY14</c:v>
                </c:pt>
                <c:pt idx="1">
                  <c:v>FY15</c:v>
                </c:pt>
                <c:pt idx="2">
                  <c:v>FY16</c:v>
                </c:pt>
                <c:pt idx="3">
                  <c:v>FY17</c:v>
                </c:pt>
                <c:pt idx="4">
                  <c:v>FY18</c:v>
                </c:pt>
                <c:pt idx="5">
                  <c:v>FY19</c:v>
                </c:pt>
                <c:pt idx="6">
                  <c:v>FY20</c:v>
                </c:pt>
                <c:pt idx="7">
                  <c:v>FY21</c:v>
                </c:pt>
                <c:pt idx="8">
                  <c:v>FY22</c:v>
                </c:pt>
                <c:pt idx="9">
                  <c:v>FY23</c:v>
                </c:pt>
              </c:strCache>
            </c:strRef>
          </c:cat>
          <c:val>
            <c:numRef>
              <c:f>KPIs!$B$5:$B$15</c:f>
              <c:numCache>
                <c:formatCode>General</c:formatCode>
                <c:ptCount val="10"/>
                <c:pt idx="0">
                  <c:v>10418532</c:v>
                </c:pt>
                <c:pt idx="1">
                  <c:v>11527876</c:v>
                </c:pt>
                <c:pt idx="2">
                  <c:v>12249286</c:v>
                </c:pt>
                <c:pt idx="3">
                  <c:v>13083158</c:v>
                </c:pt>
                <c:pt idx="4">
                  <c:v>14330642.199999999</c:v>
                </c:pt>
                <c:pt idx="5">
                  <c:v>15013722.800000001</c:v>
                </c:pt>
                <c:pt idx="6">
                  <c:v>15002343.4</c:v>
                </c:pt>
                <c:pt idx="7">
                  <c:v>5176728.4000000004</c:v>
                </c:pt>
                <c:pt idx="8">
                  <c:v>8549089.1000000015</c:v>
                </c:pt>
                <c:pt idx="9">
                  <c:v>11135130</c:v>
                </c:pt>
              </c:numCache>
            </c:numRef>
          </c:val>
          <c:smooth val="0"/>
          <c:extLst>
            <c:ext xmlns:c16="http://schemas.microsoft.com/office/drawing/2014/chart" uri="{C3380CC4-5D6E-409C-BE32-E72D297353CC}">
              <c16:uniqueId val="{00000000-61FF-7948-90C0-91529C3050B4}"/>
            </c:ext>
          </c:extLst>
        </c:ser>
        <c:ser>
          <c:idx val="1"/>
          <c:order val="1"/>
          <c:tx>
            <c:strRef>
              <c:f>KPIs!$C$3:$C$4</c:f>
              <c:strCache>
                <c:ptCount val="1"/>
                <c:pt idx="0">
                  <c:v>International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KPIs!$A$5:$A$15</c:f>
              <c:strCache>
                <c:ptCount val="10"/>
                <c:pt idx="0">
                  <c:v>FY14</c:v>
                </c:pt>
                <c:pt idx="1">
                  <c:v>FY15</c:v>
                </c:pt>
                <c:pt idx="2">
                  <c:v>FY16</c:v>
                </c:pt>
                <c:pt idx="3">
                  <c:v>FY17</c:v>
                </c:pt>
                <c:pt idx="4">
                  <c:v>FY18</c:v>
                </c:pt>
                <c:pt idx="5">
                  <c:v>FY19</c:v>
                </c:pt>
                <c:pt idx="6">
                  <c:v>FY20</c:v>
                </c:pt>
                <c:pt idx="7">
                  <c:v>FY21</c:v>
                </c:pt>
                <c:pt idx="8">
                  <c:v>FY22</c:v>
                </c:pt>
                <c:pt idx="9">
                  <c:v>FY23</c:v>
                </c:pt>
              </c:strCache>
            </c:strRef>
          </c:cat>
          <c:val>
            <c:numRef>
              <c:f>KPIs!$C$5:$C$15</c:f>
              <c:numCache>
                <c:formatCode>General</c:formatCode>
                <c:ptCount val="10"/>
                <c:pt idx="0">
                  <c:v>22824661</c:v>
                </c:pt>
                <c:pt idx="1">
                  <c:v>24389325</c:v>
                </c:pt>
                <c:pt idx="2">
                  <c:v>26299504</c:v>
                </c:pt>
                <c:pt idx="3">
                  <c:v>28279398</c:v>
                </c:pt>
                <c:pt idx="4">
                  <c:v>31696303.600000001</c:v>
                </c:pt>
                <c:pt idx="5">
                  <c:v>34101547.099999994</c:v>
                </c:pt>
                <c:pt idx="6">
                  <c:v>35436686.300000004</c:v>
                </c:pt>
                <c:pt idx="7">
                  <c:v>0</c:v>
                </c:pt>
                <c:pt idx="8">
                  <c:v>0</c:v>
                </c:pt>
                <c:pt idx="9">
                  <c:v>34426021.400000006</c:v>
                </c:pt>
              </c:numCache>
            </c:numRef>
          </c:val>
          <c:smooth val="0"/>
          <c:extLst>
            <c:ext xmlns:c16="http://schemas.microsoft.com/office/drawing/2014/chart" uri="{C3380CC4-5D6E-409C-BE32-E72D297353CC}">
              <c16:uniqueId val="{00000000-35BA-EC4A-83B8-217EB3F83530}"/>
            </c:ext>
          </c:extLst>
        </c:ser>
        <c:dLbls>
          <c:showLegendKey val="0"/>
          <c:showVal val="0"/>
          <c:showCatName val="0"/>
          <c:showSerName val="0"/>
          <c:showPercent val="0"/>
          <c:showBubbleSize val="0"/>
        </c:dLbls>
        <c:marker val="1"/>
        <c:smooth val="0"/>
        <c:axId val="1254036368"/>
        <c:axId val="1253871824"/>
      </c:lineChart>
      <c:catAx>
        <c:axId val="125403636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53871824"/>
        <c:crosses val="autoZero"/>
        <c:auto val="1"/>
        <c:lblAlgn val="ctr"/>
        <c:lblOffset val="100"/>
        <c:noMultiLvlLbl val="0"/>
      </c:catAx>
      <c:valAx>
        <c:axId val="1253871824"/>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54036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[AirIndia Data Analysis (Shivani Rawat).xlsx]KPIs!PivotTable21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KPIs!$I$3:$I$4</c:f>
              <c:strCache>
                <c:ptCount val="1"/>
                <c:pt idx="0">
                  <c:v>Domestic</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KPIs!$H$5:$H$15</c:f>
              <c:strCache>
                <c:ptCount val="10"/>
                <c:pt idx="0">
                  <c:v>FY14</c:v>
                </c:pt>
                <c:pt idx="1">
                  <c:v>FY15</c:v>
                </c:pt>
                <c:pt idx="2">
                  <c:v>FY16</c:v>
                </c:pt>
                <c:pt idx="3">
                  <c:v>FY17</c:v>
                </c:pt>
                <c:pt idx="4">
                  <c:v>FY18</c:v>
                </c:pt>
                <c:pt idx="5">
                  <c:v>FY19</c:v>
                </c:pt>
                <c:pt idx="6">
                  <c:v>FY20</c:v>
                </c:pt>
                <c:pt idx="7">
                  <c:v>FY21</c:v>
                </c:pt>
                <c:pt idx="8">
                  <c:v>FY22</c:v>
                </c:pt>
                <c:pt idx="9">
                  <c:v>FY23</c:v>
                </c:pt>
              </c:strCache>
            </c:strRef>
          </c:cat>
          <c:val>
            <c:numRef>
              <c:f>KPIs!$I$5:$I$15</c:f>
              <c:numCache>
                <c:formatCode>0.0</c:formatCode>
                <c:ptCount val="10"/>
                <c:pt idx="0">
                  <c:v>70.841666666666669</c:v>
                </c:pt>
                <c:pt idx="1">
                  <c:v>77.150000000000006</c:v>
                </c:pt>
                <c:pt idx="2">
                  <c:v>79.150000000000006</c:v>
                </c:pt>
                <c:pt idx="3">
                  <c:v>79.183333333333337</c:v>
                </c:pt>
                <c:pt idx="4">
                  <c:v>80.45</c:v>
                </c:pt>
                <c:pt idx="5">
                  <c:v>81.13333333333334</c:v>
                </c:pt>
                <c:pt idx="6">
                  <c:v>78.266666666666666</c:v>
                </c:pt>
                <c:pt idx="7">
                  <c:v>56.166666666666664</c:v>
                </c:pt>
                <c:pt idx="8">
                  <c:v>67.233333333333348</c:v>
                </c:pt>
                <c:pt idx="9">
                  <c:v>81.263636363636365</c:v>
                </c:pt>
              </c:numCache>
            </c:numRef>
          </c:val>
          <c:extLst>
            <c:ext xmlns:c16="http://schemas.microsoft.com/office/drawing/2014/chart" uri="{C3380CC4-5D6E-409C-BE32-E72D297353CC}">
              <c16:uniqueId val="{00000000-AAF3-9D43-A4DE-DAEBC5260189}"/>
            </c:ext>
          </c:extLst>
        </c:ser>
        <c:ser>
          <c:idx val="1"/>
          <c:order val="1"/>
          <c:tx>
            <c:strRef>
              <c:f>KPIs!$J$3:$J$4</c:f>
              <c:strCache>
                <c:ptCount val="1"/>
                <c:pt idx="0">
                  <c:v>International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KPIs!$H$5:$H$15</c:f>
              <c:strCache>
                <c:ptCount val="10"/>
                <c:pt idx="0">
                  <c:v>FY14</c:v>
                </c:pt>
                <c:pt idx="1">
                  <c:v>FY15</c:v>
                </c:pt>
                <c:pt idx="2">
                  <c:v>FY16</c:v>
                </c:pt>
                <c:pt idx="3">
                  <c:v>FY17</c:v>
                </c:pt>
                <c:pt idx="4">
                  <c:v>FY18</c:v>
                </c:pt>
                <c:pt idx="5">
                  <c:v>FY19</c:v>
                </c:pt>
                <c:pt idx="6">
                  <c:v>FY20</c:v>
                </c:pt>
                <c:pt idx="7">
                  <c:v>FY21</c:v>
                </c:pt>
                <c:pt idx="8">
                  <c:v>FY22</c:v>
                </c:pt>
                <c:pt idx="9">
                  <c:v>FY23</c:v>
                </c:pt>
              </c:strCache>
            </c:strRef>
          </c:cat>
          <c:val>
            <c:numRef>
              <c:f>KPIs!$J$5:$J$15</c:f>
              <c:numCache>
                <c:formatCode>0.0</c:formatCode>
                <c:ptCount val="10"/>
                <c:pt idx="0">
                  <c:v>74.816666666666663</c:v>
                </c:pt>
                <c:pt idx="1">
                  <c:v>72.650000000000006</c:v>
                </c:pt>
                <c:pt idx="2">
                  <c:v>73.8</c:v>
                </c:pt>
                <c:pt idx="3">
                  <c:v>75.100000000000009</c:v>
                </c:pt>
                <c:pt idx="4">
                  <c:v>79.36666666666666</c:v>
                </c:pt>
                <c:pt idx="5">
                  <c:v>78.125</c:v>
                </c:pt>
                <c:pt idx="6">
                  <c:v>80.09999999999998</c:v>
                </c:pt>
                <c:pt idx="7">
                  <c:v>0</c:v>
                </c:pt>
                <c:pt idx="8">
                  <c:v>0</c:v>
                </c:pt>
                <c:pt idx="9">
                  <c:v>83.127272727272739</c:v>
                </c:pt>
              </c:numCache>
            </c:numRef>
          </c:val>
          <c:extLst>
            <c:ext xmlns:c16="http://schemas.microsoft.com/office/drawing/2014/chart" uri="{C3380CC4-5D6E-409C-BE32-E72D297353CC}">
              <c16:uniqueId val="{00000000-2263-374A-877D-BD5455C85D9C}"/>
            </c:ext>
          </c:extLst>
        </c:ser>
        <c:dLbls>
          <c:showLegendKey val="0"/>
          <c:showVal val="0"/>
          <c:showCatName val="0"/>
          <c:showSerName val="0"/>
          <c:showPercent val="0"/>
          <c:showBubbleSize val="0"/>
        </c:dLbls>
        <c:gapWidth val="50"/>
        <c:axId val="682136543"/>
        <c:axId val="129112239"/>
      </c:barChart>
      <c:catAx>
        <c:axId val="682136543"/>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9112239"/>
        <c:crosses val="autoZero"/>
        <c:auto val="1"/>
        <c:lblAlgn val="ctr"/>
        <c:lblOffset val="100"/>
        <c:noMultiLvlLbl val="0"/>
      </c:catAx>
      <c:valAx>
        <c:axId val="129112239"/>
        <c:scaling>
          <c:orientation val="minMax"/>
        </c:scaling>
        <c:delete val="0"/>
        <c:axPos val="l"/>
        <c:majorGridlines>
          <c:spPr>
            <a:ln w="9525" cap="flat" cmpd="sng" algn="ctr">
              <a:solidFill>
                <a:schemeClr val="tx1">
                  <a:lumMod val="15%"/>
                  <a:lumOff val="85%"/>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82136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[AirIndia Data Analysis (Shivani Rawat).xlsx]KPIs!PivotTable24</c:name>
    <c:fmtId val="5"/>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4.1666666666666664E-2"/>
              <c:y val="-4.1666666666666678E-2"/>
            </c:manualLayout>
          </c:layout>
          <c:tx>
            <c:rich>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fld id="{FB73AF24-BC34-ED4A-AD11-5345E09B6F1E}" type="VALUE">
                  <a:rPr lang="en-US"/>
                  <a:pPr>
                    <a:defRPr sz="1600" b="1"/>
                  </a:pPr>
                  <a:t>[VALUE]</a:t>
                </a:fld>
                <a:r>
                  <a:rPr lang="en-US"/>
                  <a:t> %</a:t>
                </a:r>
              </a:p>
            </c:rich>
          </c:tx>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accent1"/>
          </a:solidFill>
          <a:ln>
            <a:noFill/>
          </a:ln>
          <a:effectLst/>
          <a:sp3d/>
        </c:spPr>
        <c:dLbl>
          <c:idx val="0"/>
          <c:layout>
            <c:manualLayout>
              <c:x val="8.3333333333333332E-3"/>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KPIs!$P$3:$P$4</c:f>
              <c:strCache>
                <c:ptCount val="1"/>
                <c:pt idx="0">
                  <c:v>Domestic</c:v>
                </c:pt>
              </c:strCache>
            </c:strRef>
          </c:tx>
          <c:spPr>
            <a:solidFill>
              <a:schemeClr val="accent1"/>
            </a:solidFill>
            <a:ln>
              <a:noFill/>
            </a:ln>
            <a:effectLst/>
            <a:sp3d/>
          </c:spPr>
          <c:invertIfNegative val="0"/>
          <c:dPt>
            <c:idx val="0"/>
            <c:invertIfNegative val="0"/>
            <c:bubble3D val="0"/>
            <c:extLst>
              <c:ext xmlns:c16="http://schemas.microsoft.com/office/drawing/2014/chart" uri="{C3380CC4-5D6E-409C-BE32-E72D297353CC}">
                <c16:uniqueId val="{00000004-274F-354A-851C-8E73AE516D83}"/>
              </c:ext>
            </c:extLst>
          </c:dPt>
          <c:dLbls>
            <c:dLbl>
              <c:idx val="0"/>
              <c:layout>
                <c:manualLayout>
                  <c:x val="8.3333333333333332E-3"/>
                  <c:y val="-6.01851851851851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74F-354A-851C-8E73AE516D83}"/>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KPIs!$O$5:$O$6</c:f>
              <c:strCache>
                <c:ptCount val="1"/>
                <c:pt idx="0">
                  <c:v>FY23</c:v>
                </c:pt>
              </c:strCache>
            </c:strRef>
          </c:cat>
          <c:val>
            <c:numRef>
              <c:f>KPIs!$P$5:$P$6</c:f>
              <c:numCache>
                <c:formatCode>0.00</c:formatCode>
                <c:ptCount val="1"/>
                <c:pt idx="0">
                  <c:v>81.263636363636365</c:v>
                </c:pt>
              </c:numCache>
            </c:numRef>
          </c:val>
          <c:extLst>
            <c:ext xmlns:c16="http://schemas.microsoft.com/office/drawing/2014/chart" uri="{C3380CC4-5D6E-409C-BE32-E72D297353CC}">
              <c16:uniqueId val="{00000000-274F-354A-851C-8E73AE516D83}"/>
            </c:ext>
          </c:extLst>
        </c:ser>
        <c:ser>
          <c:idx val="1"/>
          <c:order val="1"/>
          <c:tx>
            <c:strRef>
              <c:f>KPIs!$Q$3:$Q$4</c:f>
              <c:strCache>
                <c:ptCount val="1"/>
                <c:pt idx="0">
                  <c:v>International</c:v>
                </c:pt>
              </c:strCache>
            </c:strRef>
          </c:tx>
          <c:spPr>
            <a:solidFill>
              <a:schemeClr val="accent2"/>
            </a:solidFill>
            <a:ln>
              <a:noFill/>
            </a:ln>
            <a:effectLst/>
            <a:sp3d/>
          </c:spPr>
          <c:invertIfNegative val="0"/>
          <c:dPt>
            <c:idx val="0"/>
            <c:invertIfNegative val="0"/>
            <c:bubble3D val="0"/>
          </c:dPt>
          <c:dLbls>
            <c:dLbl>
              <c:idx val="0"/>
              <c:layout>
                <c:manualLayout>
                  <c:x val="4.1666666666666664E-2"/>
                  <c:y val="-4.1666666666666678E-2"/>
                </c:manualLayout>
              </c:layout>
              <c:tx>
                <c:rich>
                  <a:bodyPr/>
                  <a:lstStyle/>
                  <a:p>
                    <a:fld id="{FB73AF24-BC34-ED4A-AD11-5345E09B6F1E}" type="VALUE">
                      <a:rPr lang="en-US"/>
                      <a:pPr/>
                      <a:t>[VALUE]</a:t>
                    </a:fld>
                    <a:r>
                      <a:rPr lang="en-US"/>
                      <a:t> %</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KPIs!$O$5:$O$6</c:f>
              <c:strCache>
                <c:ptCount val="1"/>
                <c:pt idx="0">
                  <c:v>FY23</c:v>
                </c:pt>
              </c:strCache>
            </c:strRef>
          </c:cat>
          <c:val>
            <c:numRef>
              <c:f>KPIs!$Q$5:$Q$6</c:f>
              <c:numCache>
                <c:formatCode>0.00</c:formatCode>
                <c:ptCount val="1"/>
                <c:pt idx="0">
                  <c:v>83.127272727272725</c:v>
                </c:pt>
              </c:numCache>
            </c:numRef>
          </c:val>
          <c:extLst>
            <c:ext xmlns:c16="http://schemas.microsoft.com/office/drawing/2014/chart" uri="{C3380CC4-5D6E-409C-BE32-E72D297353CC}">
              <c16:uniqueId val="{00000001-64D2-6D48-B48E-FDED7736F472}"/>
            </c:ext>
          </c:extLst>
        </c:ser>
        <c:dLbls>
          <c:showLegendKey val="0"/>
          <c:showVal val="0"/>
          <c:showCatName val="0"/>
          <c:showSerName val="0"/>
          <c:showPercent val="0"/>
          <c:showBubbleSize val="0"/>
        </c:dLbls>
        <c:gapWidth val="150"/>
        <c:shape val="box"/>
        <c:axId val="1165471104"/>
        <c:axId val="1165384512"/>
        <c:axId val="0"/>
      </c:bar3DChart>
      <c:catAx>
        <c:axId val="11654711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165384512"/>
        <c:crosses val="autoZero"/>
        <c:auto val="1"/>
        <c:lblAlgn val="ctr"/>
        <c:lblOffset val="100"/>
        <c:noMultiLvlLbl val="0"/>
      </c:catAx>
      <c:valAx>
        <c:axId val="1165384512"/>
        <c:scaling>
          <c:orientation val="minMax"/>
        </c:scaling>
        <c:delete val="0"/>
        <c:axPos val="l"/>
        <c:majorGridlines>
          <c:spPr>
            <a:ln w="9525" cap="flat" cmpd="sng" algn="ctr">
              <a:solidFill>
                <a:schemeClr val="tx1">
                  <a:lumMod val="15%"/>
                  <a:lumOff val="85%"/>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165471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[AirIndia Data Analysis (Shivani Rawat).xlsx]Donut!PivotTable23</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4">
                  <a:lumMod val="67%"/>
                </a:schemeClr>
              </a:gs>
              <a:gs pos="48%">
                <a:schemeClr val="accent4">
                  <a:lumMod val="97%"/>
                  <a:lumOff val="3%"/>
                </a:schemeClr>
              </a:gs>
              <a:gs pos="100%">
                <a:schemeClr val="accent4">
                  <a:lumMod val="60%"/>
                  <a:lumOff val="40%"/>
                </a:schemeClr>
              </a:gs>
            </a:gsLst>
            <a:lin ang="16200000" scaled="1"/>
            <a:tileRect/>
          </a:gradFill>
          <a:ln w="19050">
            <a:solidFill>
              <a:schemeClr val="lt1"/>
            </a:solidFill>
          </a:ln>
          <a:effectLst/>
        </c:spPr>
        <c:dLbl>
          <c:idx val="0"/>
          <c:layout>
            <c:manualLayout>
              <c:x val="0.15"/>
              <c:y val="2.3148148148148064E-2"/>
            </c:manualLayout>
          </c:layout>
          <c:tx>
            <c:rich>
              <a:bodyPr rot="0" spcFirstLastPara="1" vertOverflow="ellipsis" vert="horz" wrap="square" lIns="38100" tIns="19050" rIns="38100" bIns="19050" anchor="ctr" anchorCtr="1">
                <a:spAutoFit/>
              </a:bodyPr>
              <a:lstStyle/>
              <a:p>
                <a:pPr>
                  <a:defRPr sz="1400" b="1" i="0" u="none" strike="noStrike" kern="1200" baseline="0%">
                    <a:solidFill>
                      <a:schemeClr val="tx1">
                        <a:lumMod val="75%"/>
                        <a:lumOff val="25%"/>
                      </a:schemeClr>
                    </a:solidFill>
                    <a:latin typeface="+mn-lt"/>
                    <a:ea typeface="+mn-ea"/>
                    <a:cs typeface="+mn-cs"/>
                  </a:defRPr>
                </a:pPr>
                <a:r>
                  <a:rPr lang="en-US"/>
                  <a:t>70.8%</a:t>
                </a:r>
              </a:p>
            </c:rich>
          </c:tx>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2"/>
        <c:spPr>
          <a:gradFill flip="none" rotWithShape="1">
            <a:gsLst>
              <a:gs pos="0%">
                <a:schemeClr val="accent6">
                  <a:lumMod val="40%"/>
                  <a:lumOff val="60%"/>
                </a:schemeClr>
              </a:gs>
              <a:gs pos="57%">
                <a:schemeClr val="accent6">
                  <a:lumMod val="95%"/>
                  <a:lumOff val="5%"/>
                </a:schemeClr>
              </a:gs>
              <a:gs pos="100%">
                <a:schemeClr val="accent6">
                  <a:lumMod val="60%"/>
                </a:schemeClr>
              </a:gs>
            </a:gsLst>
            <a:path path="circle">
              <a:fillToRect l="50%" t="130%" r="50%" b="-30%"/>
            </a:path>
            <a:tileRect/>
          </a:gradFill>
          <a:ln w="19050">
            <a:solidFill>
              <a:schemeClr val="lt1"/>
            </a:solidFill>
          </a:ln>
          <a:effectLst/>
        </c:spPr>
        <c:dLbl>
          <c:idx val="0"/>
          <c:layout>
            <c:manualLayout>
              <c:x val="-0.1111111111111111"/>
              <c:y val="-6.018518518518523E-2"/>
            </c:manualLayout>
          </c:layout>
          <c:tx>
            <c:rich>
              <a:bodyPr rot="0" spcFirstLastPara="1" vertOverflow="ellipsis" vert="horz" wrap="square" lIns="38100" tIns="19050" rIns="38100" bIns="19050" anchor="ctr" anchorCtr="1">
                <a:spAutoFit/>
              </a:bodyPr>
              <a:lstStyle/>
              <a:p>
                <a:pPr>
                  <a:defRPr sz="1400" b="1" i="0" u="none" strike="noStrike" kern="1200" baseline="0%">
                    <a:solidFill>
                      <a:schemeClr val="tx1">
                        <a:lumMod val="75%"/>
                        <a:lumOff val="25%"/>
                      </a:schemeClr>
                    </a:solidFill>
                    <a:latin typeface="+mn-lt"/>
                    <a:ea typeface="+mn-ea"/>
                    <a:cs typeface="+mn-cs"/>
                  </a:defRPr>
                </a:pPr>
                <a:r>
                  <a:rPr lang="en-US"/>
                  <a:t>29.2%</a:t>
                </a:r>
              </a:p>
            </c:rich>
          </c:tx>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s>
    <c:plotArea>
      <c:layout/>
      <c:doughnutChart>
        <c:varyColors val="1"/>
        <c:ser>
          <c:idx val="0"/>
          <c:order val="0"/>
          <c:tx>
            <c:strRef>
              <c:f>Donut!$B$1</c:f>
              <c:strCache>
                <c:ptCount val="1"/>
                <c:pt idx="0">
                  <c:v>Total</c:v>
                </c:pt>
              </c:strCache>
            </c:strRef>
          </c:tx>
          <c:dPt>
            <c:idx val="0"/>
            <c:bubble3D val="0"/>
            <c:spPr>
              <a:gradFill flip="none" rotWithShape="1">
                <a:gsLst>
                  <a:gs pos="0%">
                    <a:schemeClr val="accent4">
                      <a:lumMod val="67%"/>
                    </a:schemeClr>
                  </a:gs>
                  <a:gs pos="48%">
                    <a:schemeClr val="accent4">
                      <a:lumMod val="97%"/>
                      <a:lumOff val="3%"/>
                    </a:schemeClr>
                  </a:gs>
                  <a:gs pos="100%">
                    <a:schemeClr val="accent4">
                      <a:lumMod val="60%"/>
                      <a:lumOff val="40%"/>
                    </a:schemeClr>
                  </a:gs>
                </a:gsLst>
                <a:lin ang="16200000" scaled="1"/>
                <a:tileRect/>
              </a:gradFill>
              <a:ln w="19050">
                <a:solidFill>
                  <a:schemeClr val="lt1"/>
                </a:solidFill>
              </a:ln>
              <a:effectLst/>
            </c:spPr>
            <c:extLst>
              <c:ext xmlns:c16="http://schemas.microsoft.com/office/drawing/2014/chart" uri="{C3380CC4-5D6E-409C-BE32-E72D297353CC}">
                <c16:uniqueId val="{00000002-DB86-3F42-A7E5-7FB91605089B}"/>
              </c:ext>
            </c:extLst>
          </c:dPt>
          <c:dPt>
            <c:idx val="1"/>
            <c:bubble3D val="0"/>
            <c:spPr>
              <a:gradFill flip="none" rotWithShape="1">
                <a:gsLst>
                  <a:gs pos="0%">
                    <a:schemeClr val="accent6">
                      <a:lumMod val="40%"/>
                      <a:lumOff val="60%"/>
                    </a:schemeClr>
                  </a:gs>
                  <a:gs pos="57%">
                    <a:schemeClr val="accent6">
                      <a:lumMod val="95%"/>
                      <a:lumOff val="5%"/>
                    </a:schemeClr>
                  </a:gs>
                  <a:gs pos="100%">
                    <a:schemeClr val="accent6">
                      <a:lumMod val="60%"/>
                    </a:schemeClr>
                  </a:gs>
                </a:gsLst>
                <a:path path="circle">
                  <a:fillToRect l="50%" t="130%" r="50%" b="-30%"/>
                </a:path>
                <a:tileRect/>
              </a:gradFill>
              <a:ln w="19050">
                <a:solidFill>
                  <a:schemeClr val="lt1"/>
                </a:solidFill>
              </a:ln>
              <a:effectLst/>
            </c:spPr>
            <c:extLst>
              <c:ext xmlns:c16="http://schemas.microsoft.com/office/drawing/2014/chart" uri="{C3380CC4-5D6E-409C-BE32-E72D297353CC}">
                <c16:uniqueId val="{00000003-DB86-3F42-A7E5-7FB91605089B}"/>
              </c:ext>
            </c:extLst>
          </c:dPt>
          <c:dLbls>
            <c:dLbl>
              <c:idx val="0"/>
              <c:layout>
                <c:manualLayout>
                  <c:x val="0.15"/>
                  <c:y val="2.3148148148148064E-2"/>
                </c:manualLayout>
              </c:layout>
              <c:tx>
                <c:rich>
                  <a:bodyPr/>
                  <a:lstStyle/>
                  <a:p>
                    <a:r>
                      <a:rPr lang="en-US"/>
                      <a:t>70.8%</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DB86-3F42-A7E5-7FB91605089B}"/>
                </c:ext>
              </c:extLst>
            </c:dLbl>
            <c:dLbl>
              <c:idx val="1"/>
              <c:layout>
                <c:manualLayout>
                  <c:x val="-0.1111111111111111"/>
                  <c:y val="-6.018518518518523E-2"/>
                </c:manualLayout>
              </c:layout>
              <c:tx>
                <c:rich>
                  <a:bodyPr/>
                  <a:lstStyle/>
                  <a:p>
                    <a:r>
                      <a:rPr lang="en-US"/>
                      <a:t>29.2%</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DB86-3F42-A7E5-7FB91605089B}"/>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1"/>
            <c:leaderLines>
              <c:spPr>
                <a:ln w="31750" cap="flat" cmpd="sng" algn="ctr">
                  <a:solidFill>
                    <a:schemeClr val="tx1">
                      <a:lumMod val="95%"/>
                      <a:lumOff val="5%"/>
                    </a:schemeClr>
                  </a:solidFill>
                  <a:round/>
                </a:ln>
                <a:effectLst/>
              </c:spPr>
            </c:leaderLines>
            <c:extLst>
              <c:ext xmlns:c15="http://schemas.microsoft.com/office/drawing/2012/chart" uri="{CE6537A1-D6FC-4f65-9D91-7224C49458BB}"/>
            </c:extLst>
          </c:dLbls>
          <c:cat>
            <c:strRef>
              <c:f>Donut!$A$2:$A$4</c:f>
              <c:strCache>
                <c:ptCount val="2"/>
                <c:pt idx="0">
                  <c:v>Domestic</c:v>
                </c:pt>
                <c:pt idx="1">
                  <c:v>International</c:v>
                </c:pt>
              </c:strCache>
            </c:strRef>
          </c:cat>
          <c:val>
            <c:numRef>
              <c:f>Donut!$B$2:$B$4</c:f>
              <c:numCache>
                <c:formatCode>0.0,"K"</c:formatCode>
                <c:ptCount val="2"/>
                <c:pt idx="0">
                  <c:v>117719540</c:v>
                </c:pt>
                <c:pt idx="1">
                  <c:v>48551148</c:v>
                </c:pt>
              </c:numCache>
            </c:numRef>
          </c:val>
          <c:extLst>
            <c:ext xmlns:c16="http://schemas.microsoft.com/office/drawing/2014/chart" uri="{C3380CC4-5D6E-409C-BE32-E72D297353CC}">
              <c16:uniqueId val="{00000000-DB86-3F42-A7E5-7FB91605089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[AirIndia Data Analysis (Shivani Rawat).xlsx]Donut!PivotTable23</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6">
                  <a:lumMod val="67%"/>
                </a:schemeClr>
              </a:gs>
              <a:gs pos="63%">
                <a:schemeClr val="accent6">
                  <a:lumMod val="97%"/>
                  <a:lumOff val="3%"/>
                </a:schemeClr>
              </a:gs>
              <a:gs pos="100%">
                <a:schemeClr val="accent6">
                  <a:lumMod val="60%"/>
                  <a:lumOff val="40%"/>
                </a:schemeClr>
              </a:gs>
            </a:gsLst>
            <a:lin ang="16200000" scaled="1"/>
            <a:tileRect/>
          </a:gradFill>
          <a:ln w="19050">
            <a:noFill/>
          </a:ln>
          <a:effectLst/>
        </c:spPr>
        <c:dLbl>
          <c:idx val="0"/>
          <c:layout>
            <c:manualLayout>
              <c:x val="-0.12777777777777777"/>
              <c:y val="-8.333333333333337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4">
                  <a:lumMod val="67%"/>
                </a:schemeClr>
              </a:gs>
              <a:gs pos="48%">
                <a:schemeClr val="accent4">
                  <a:lumMod val="97%"/>
                  <a:lumOff val="3%"/>
                </a:schemeClr>
              </a:gs>
              <a:gs pos="100%">
                <a:schemeClr val="accent4">
                  <a:lumMod val="60%"/>
                  <a:lumOff val="40%"/>
                </a:schemeClr>
              </a:gs>
            </a:gsLst>
            <a:lin ang="16200000" scaled="1"/>
            <a:tileRect/>
          </a:gradFill>
          <a:ln w="19050">
            <a:solidFill>
              <a:schemeClr val="lt1"/>
            </a:solidFill>
          </a:ln>
          <a:effectLst/>
        </c:spPr>
        <c:dLbl>
          <c:idx val="0"/>
          <c:layout>
            <c:manualLayout>
              <c:x val="0.14444444444444443"/>
              <c:y val="1.3888888888888805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Donut!$B$1</c:f>
              <c:strCache>
                <c:ptCount val="1"/>
                <c:pt idx="0">
                  <c:v>Total</c:v>
                </c:pt>
              </c:strCache>
            </c:strRef>
          </c:tx>
          <c:dPt>
            <c:idx val="0"/>
            <c:bubble3D val="0"/>
            <c:spPr>
              <a:gradFill flip="none" rotWithShape="1">
                <a:gsLst>
                  <a:gs pos="0%">
                    <a:schemeClr val="accent4">
                      <a:lumMod val="67%"/>
                    </a:schemeClr>
                  </a:gs>
                  <a:gs pos="48%">
                    <a:schemeClr val="accent4">
                      <a:lumMod val="97%"/>
                      <a:lumOff val="3%"/>
                    </a:schemeClr>
                  </a:gs>
                  <a:gs pos="100%">
                    <a:schemeClr val="accent4">
                      <a:lumMod val="60%"/>
                      <a:lumOff val="40%"/>
                    </a:schemeClr>
                  </a:gs>
                </a:gsLst>
                <a:lin ang="16200000" scaled="1"/>
                <a:tileRect/>
              </a:gradFill>
              <a:ln w="19050">
                <a:solidFill>
                  <a:schemeClr val="lt1"/>
                </a:solidFill>
              </a:ln>
              <a:effectLst/>
            </c:spPr>
            <c:extLst>
              <c:ext xmlns:c16="http://schemas.microsoft.com/office/drawing/2014/chart" uri="{C3380CC4-5D6E-409C-BE32-E72D297353CC}">
                <c16:uniqueId val="{00000003-BD20-6440-834D-1D6C6F27D29B}"/>
              </c:ext>
            </c:extLst>
          </c:dPt>
          <c:dPt>
            <c:idx val="1"/>
            <c:bubble3D val="0"/>
            <c:spPr>
              <a:gradFill flip="none" rotWithShape="1">
                <a:gsLst>
                  <a:gs pos="0%">
                    <a:schemeClr val="accent6">
                      <a:lumMod val="67%"/>
                    </a:schemeClr>
                  </a:gs>
                  <a:gs pos="63%">
                    <a:schemeClr val="accent6">
                      <a:lumMod val="97%"/>
                      <a:lumOff val="3%"/>
                    </a:schemeClr>
                  </a:gs>
                  <a:gs pos="100%">
                    <a:schemeClr val="accent6">
                      <a:lumMod val="60%"/>
                      <a:lumOff val="40%"/>
                    </a:schemeClr>
                  </a:gs>
                </a:gsLst>
                <a:lin ang="16200000" scaled="1"/>
                <a:tileRect/>
              </a:gradFill>
              <a:ln w="19050">
                <a:noFill/>
              </a:ln>
              <a:effectLst/>
            </c:spPr>
            <c:extLst>
              <c:ext xmlns:c16="http://schemas.microsoft.com/office/drawing/2014/chart" uri="{C3380CC4-5D6E-409C-BE32-E72D297353CC}">
                <c16:uniqueId val="{00000002-BD20-6440-834D-1D6C6F27D29B}"/>
              </c:ext>
            </c:extLst>
          </c:dPt>
          <c:dLbls>
            <c:dLbl>
              <c:idx val="0"/>
              <c:layout>
                <c:manualLayout>
                  <c:x val="0.14444444444444443"/>
                  <c:y val="1.388888888888880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D20-6440-834D-1D6C6F27D29B}"/>
                </c:ext>
              </c:extLst>
            </c:dLbl>
            <c:dLbl>
              <c:idx val="1"/>
              <c:layout>
                <c:manualLayout>
                  <c:x val="-0.12777777777777777"/>
                  <c:y val="-8.33333333333333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D20-6440-834D-1D6C6F27D29B}"/>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31750" cap="flat" cmpd="sng" algn="ctr">
                  <a:solidFill>
                    <a:schemeClr val="bg2">
                      <a:lumMod val="10%"/>
                    </a:schemeClr>
                  </a:solidFill>
                  <a:round/>
                </a:ln>
                <a:effectLst/>
              </c:spPr>
            </c:leaderLines>
            <c:extLst>
              <c:ext xmlns:c15="http://schemas.microsoft.com/office/drawing/2012/chart" uri="{CE6537A1-D6FC-4f65-9D91-7224C49458BB}"/>
            </c:extLst>
          </c:dLbls>
          <c:cat>
            <c:strRef>
              <c:f>Donut!$A$2:$A$4</c:f>
              <c:strCache>
                <c:ptCount val="2"/>
                <c:pt idx="0">
                  <c:v>Domestic</c:v>
                </c:pt>
                <c:pt idx="1">
                  <c:v>International</c:v>
                </c:pt>
              </c:strCache>
            </c:strRef>
          </c:cat>
          <c:val>
            <c:numRef>
              <c:f>Donut!$B$2:$B$4</c:f>
              <c:numCache>
                <c:formatCode>0.0,"K"</c:formatCode>
                <c:ptCount val="2"/>
                <c:pt idx="0">
                  <c:v>117719540</c:v>
                </c:pt>
                <c:pt idx="1">
                  <c:v>48551148</c:v>
                </c:pt>
              </c:numCache>
            </c:numRef>
          </c:val>
          <c:extLst>
            <c:ext xmlns:c16="http://schemas.microsoft.com/office/drawing/2014/chart" uri="{C3380CC4-5D6E-409C-BE32-E72D297353CC}">
              <c16:uniqueId val="{00000000-BD20-6440-834D-1D6C6F27D29B}"/>
            </c:ext>
          </c:extLst>
        </c:ser>
        <c:dLbls>
          <c:showLegendKey val="0"/>
          <c:showVal val="0"/>
          <c:showCatName val="0"/>
          <c:showSerName val="0"/>
          <c:showPercent val="0"/>
          <c:showBubbleSize val="0"/>
          <c:showLeaderLines val="1"/>
        </c:dLbls>
        <c:firstSliceAng val="0"/>
        <c:holeSize val="57"/>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[AirIndia Data Analysis (Shivani Rawat).xlsx]Donut!PivotTable30</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Donut!$N$2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Donut!$M$3:$M$5</c:f>
              <c:strCache>
                <c:ptCount val="2"/>
                <c:pt idx="0">
                  <c:v>Domestic</c:v>
                </c:pt>
                <c:pt idx="1">
                  <c:v>International</c:v>
                </c:pt>
              </c:strCache>
            </c:strRef>
          </c:cat>
          <c:val>
            <c:numRef>
              <c:f>Donut!$N$3:$N$5</c:f>
              <c:numCache>
                <c:formatCode>0.0,"K"</c:formatCode>
                <c:ptCount val="2"/>
                <c:pt idx="0">
                  <c:v>981474</c:v>
                </c:pt>
                <c:pt idx="1">
                  <c:v>296837</c:v>
                </c:pt>
              </c:numCache>
            </c:numRef>
          </c:val>
          <c:extLst>
            <c:ext xmlns:c16="http://schemas.microsoft.com/office/drawing/2014/chart" uri="{C3380CC4-5D6E-409C-BE32-E72D297353CC}">
              <c16:uniqueId val="{00000000-0D0F-FB45-A1F5-67B6D5756932}"/>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[AirIndia Data Analysis (Shivani Rawat).xlsx]Total Hours!PivotTable27</c:name>
    <c:fmtId val="5"/>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Hours'!$B$1:$B$2</c:f>
              <c:strCache>
                <c:ptCount val="1"/>
                <c:pt idx="0">
                  <c:v>Domestic</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'Total Hours'!$A$3:$A$13</c:f>
              <c:strCache>
                <c:ptCount val="10"/>
                <c:pt idx="0">
                  <c:v>FY14</c:v>
                </c:pt>
                <c:pt idx="1">
                  <c:v>FY15</c:v>
                </c:pt>
                <c:pt idx="2">
                  <c:v>FY16</c:v>
                </c:pt>
                <c:pt idx="3">
                  <c:v>FY17</c:v>
                </c:pt>
                <c:pt idx="4">
                  <c:v>FY18</c:v>
                </c:pt>
                <c:pt idx="5">
                  <c:v>FY19</c:v>
                </c:pt>
                <c:pt idx="6">
                  <c:v>FY20</c:v>
                </c:pt>
                <c:pt idx="7">
                  <c:v>FY21</c:v>
                </c:pt>
                <c:pt idx="8">
                  <c:v>FY22</c:v>
                </c:pt>
                <c:pt idx="9">
                  <c:v>FY23</c:v>
                </c:pt>
              </c:strCache>
            </c:strRef>
          </c:cat>
          <c:val>
            <c:numRef>
              <c:f>'Total Hours'!$B$3:$B$13</c:f>
              <c:numCache>
                <c:formatCode>General</c:formatCode>
                <c:ptCount val="10"/>
                <c:pt idx="0">
                  <c:v>176293</c:v>
                </c:pt>
                <c:pt idx="1">
                  <c:v>180314</c:v>
                </c:pt>
                <c:pt idx="2">
                  <c:v>188049</c:v>
                </c:pt>
                <c:pt idx="3">
                  <c:v>199338</c:v>
                </c:pt>
                <c:pt idx="4">
                  <c:v>216527.5</c:v>
                </c:pt>
                <c:pt idx="5">
                  <c:v>221689.3</c:v>
                </c:pt>
                <c:pt idx="6">
                  <c:v>231052.2</c:v>
                </c:pt>
                <c:pt idx="7">
                  <c:v>90968.8</c:v>
                </c:pt>
                <c:pt idx="8">
                  <c:v>145274.39999999997</c:v>
                </c:pt>
                <c:pt idx="9">
                  <c:v>160671.1</c:v>
                </c:pt>
              </c:numCache>
            </c:numRef>
          </c:val>
          <c:smooth val="0"/>
          <c:extLst>
            <c:ext xmlns:c16="http://schemas.microsoft.com/office/drawing/2014/chart" uri="{C3380CC4-5D6E-409C-BE32-E72D297353CC}">
              <c16:uniqueId val="{00000000-C3E9-1B48-A085-7BB51AE84108}"/>
            </c:ext>
          </c:extLst>
        </c:ser>
        <c:ser>
          <c:idx val="1"/>
          <c:order val="1"/>
          <c:tx>
            <c:strRef>
              <c:f>'Total Hours'!$C$1:$C$2</c:f>
              <c:strCache>
                <c:ptCount val="1"/>
                <c:pt idx="0">
                  <c:v>International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'Total Hours'!$A$3:$A$13</c:f>
              <c:strCache>
                <c:ptCount val="10"/>
                <c:pt idx="0">
                  <c:v>FY14</c:v>
                </c:pt>
                <c:pt idx="1">
                  <c:v>FY15</c:v>
                </c:pt>
                <c:pt idx="2">
                  <c:v>FY16</c:v>
                </c:pt>
                <c:pt idx="3">
                  <c:v>FY17</c:v>
                </c:pt>
                <c:pt idx="4">
                  <c:v>FY18</c:v>
                </c:pt>
                <c:pt idx="5">
                  <c:v>FY19</c:v>
                </c:pt>
                <c:pt idx="6">
                  <c:v>FY20</c:v>
                </c:pt>
                <c:pt idx="7">
                  <c:v>FY21</c:v>
                </c:pt>
                <c:pt idx="8">
                  <c:v>FY22</c:v>
                </c:pt>
                <c:pt idx="9">
                  <c:v>FY23</c:v>
                </c:pt>
              </c:strCache>
            </c:strRef>
          </c:cat>
          <c:val>
            <c:numRef>
              <c:f>'Total Hours'!$C$3:$C$13</c:f>
              <c:numCache>
                <c:formatCode>General</c:formatCode>
                <c:ptCount val="10"/>
                <c:pt idx="0">
                  <c:v>166709</c:v>
                </c:pt>
                <c:pt idx="1">
                  <c:v>178613</c:v>
                </c:pt>
                <c:pt idx="2">
                  <c:v>190086</c:v>
                </c:pt>
                <c:pt idx="3">
                  <c:v>201703</c:v>
                </c:pt>
                <c:pt idx="4">
                  <c:v>215685.3</c:v>
                </c:pt>
                <c:pt idx="5">
                  <c:v>242179.6</c:v>
                </c:pt>
                <c:pt idx="6">
                  <c:v>245421.1</c:v>
                </c:pt>
                <c:pt idx="7">
                  <c:v>0</c:v>
                </c:pt>
                <c:pt idx="8">
                  <c:v>0</c:v>
                </c:pt>
                <c:pt idx="9">
                  <c:v>221839.90000000005</c:v>
                </c:pt>
              </c:numCache>
            </c:numRef>
          </c:val>
          <c:smooth val="0"/>
          <c:extLst>
            <c:ext xmlns:c16="http://schemas.microsoft.com/office/drawing/2014/chart" uri="{C3380CC4-5D6E-409C-BE32-E72D297353CC}">
              <c16:uniqueId val="{00000000-6A0C-5C4E-8BC2-D81C73A2025D}"/>
            </c:ext>
          </c:extLst>
        </c:ser>
        <c:dLbls>
          <c:showLegendKey val="0"/>
          <c:showVal val="0"/>
          <c:showCatName val="0"/>
          <c:showSerName val="0"/>
          <c:showPercent val="0"/>
          <c:showBubbleSize val="0"/>
        </c:dLbls>
        <c:marker val="1"/>
        <c:smooth val="0"/>
        <c:axId val="1104925967"/>
        <c:axId val="48020207"/>
      </c:lineChart>
      <c:catAx>
        <c:axId val="1104925967"/>
        <c:scaling>
          <c:orientation val="minMax"/>
        </c:scaling>
        <c:delete val="1"/>
        <c:axPos val="b"/>
        <c:numFmt formatCode="General" sourceLinked="1"/>
        <c:majorTickMark val="none"/>
        <c:minorTickMark val="none"/>
        <c:tickLblPos val="nextTo"/>
        <c:crossAx val="48020207"/>
        <c:crosses val="autoZero"/>
        <c:auto val="1"/>
        <c:lblAlgn val="ctr"/>
        <c:lblOffset val="100"/>
        <c:noMultiLvlLbl val="0"/>
      </c:catAx>
      <c:valAx>
        <c:axId val="48020207"/>
        <c:scaling>
          <c:orientation val="minMax"/>
        </c:scaling>
        <c:delete val="1"/>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crossAx val="1104925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[AirIndia Data Analysis (Shivani Rawat).xlsx]Comparison!PivotTable29</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Comparison!$B$23:$B$25</c:f>
              <c:strCache>
                <c:ptCount val="1"/>
                <c:pt idx="0">
                  <c:v>Average of PASSENGER KMS.PERFORMED
(TH) - Domestic</c:v>
                </c:pt>
              </c:strCache>
            </c:strRef>
          </c:tx>
          <c:spPr>
            <a:solidFill>
              <a:schemeClr val="accent1"/>
            </a:solidFill>
            <a:ln>
              <a:noFill/>
            </a:ln>
            <a:effectLst/>
          </c:spPr>
          <c:cat>
            <c:strRef>
              <c:f>Comparison!$A$26:$A$36</c:f>
              <c:strCache>
                <c:ptCount val="10"/>
                <c:pt idx="0">
                  <c:v>FY14</c:v>
                </c:pt>
                <c:pt idx="1">
                  <c:v>FY15</c:v>
                </c:pt>
                <c:pt idx="2">
                  <c:v>FY16</c:v>
                </c:pt>
                <c:pt idx="3">
                  <c:v>FY17</c:v>
                </c:pt>
                <c:pt idx="4">
                  <c:v>FY18</c:v>
                </c:pt>
                <c:pt idx="5">
                  <c:v>FY19</c:v>
                </c:pt>
                <c:pt idx="6">
                  <c:v>FY20</c:v>
                </c:pt>
                <c:pt idx="7">
                  <c:v>FY21</c:v>
                </c:pt>
                <c:pt idx="8">
                  <c:v>FY22</c:v>
                </c:pt>
                <c:pt idx="9">
                  <c:v>FY23</c:v>
                </c:pt>
              </c:strCache>
            </c:strRef>
          </c:cat>
          <c:val>
            <c:numRef>
              <c:f>Comparison!$B$26:$B$36</c:f>
              <c:numCache>
                <c:formatCode>0.0,"K"</c:formatCode>
                <c:ptCount val="10"/>
                <c:pt idx="0">
                  <c:v>868211</c:v>
                </c:pt>
                <c:pt idx="1">
                  <c:v>960656.33333333337</c:v>
                </c:pt>
                <c:pt idx="2">
                  <c:v>1020773.8333333334</c:v>
                </c:pt>
                <c:pt idx="3">
                  <c:v>1090263.1666666667</c:v>
                </c:pt>
                <c:pt idx="4">
                  <c:v>1194220.1833333333</c:v>
                </c:pt>
                <c:pt idx="5">
                  <c:v>1251143.5666666667</c:v>
                </c:pt>
                <c:pt idx="6">
                  <c:v>1250195.2833333334</c:v>
                </c:pt>
                <c:pt idx="7">
                  <c:v>431394.03333333338</c:v>
                </c:pt>
                <c:pt idx="8">
                  <c:v>712424.09166666679</c:v>
                </c:pt>
                <c:pt idx="9">
                  <c:v>1012284.5454545454</c:v>
                </c:pt>
              </c:numCache>
            </c:numRef>
          </c:val>
          <c:extLst>
            <c:ext xmlns:c16="http://schemas.microsoft.com/office/drawing/2014/chart" uri="{C3380CC4-5D6E-409C-BE32-E72D297353CC}">
              <c16:uniqueId val="{00000000-70B7-6249-A284-B01825580C3B}"/>
            </c:ext>
          </c:extLst>
        </c:ser>
        <c:ser>
          <c:idx val="1"/>
          <c:order val="1"/>
          <c:tx>
            <c:strRef>
              <c:f>Comparison!$C$23:$C$25</c:f>
              <c:strCache>
                <c:ptCount val="1"/>
                <c:pt idx="0">
                  <c:v>Average of PASSENGER KMS.PERFORMED
(TH) - International</c:v>
                </c:pt>
              </c:strCache>
            </c:strRef>
          </c:tx>
          <c:spPr>
            <a:solidFill>
              <a:schemeClr val="accent2"/>
            </a:solidFill>
            <a:ln>
              <a:noFill/>
            </a:ln>
            <a:effectLst/>
          </c:spPr>
          <c:cat>
            <c:strRef>
              <c:f>Comparison!$A$26:$A$36</c:f>
              <c:strCache>
                <c:ptCount val="10"/>
                <c:pt idx="0">
                  <c:v>FY14</c:v>
                </c:pt>
                <c:pt idx="1">
                  <c:v>FY15</c:v>
                </c:pt>
                <c:pt idx="2">
                  <c:v>FY16</c:v>
                </c:pt>
                <c:pt idx="3">
                  <c:v>FY17</c:v>
                </c:pt>
                <c:pt idx="4">
                  <c:v>FY18</c:v>
                </c:pt>
                <c:pt idx="5">
                  <c:v>FY19</c:v>
                </c:pt>
                <c:pt idx="6">
                  <c:v>FY20</c:v>
                </c:pt>
                <c:pt idx="7">
                  <c:v>FY21</c:v>
                </c:pt>
                <c:pt idx="8">
                  <c:v>FY22</c:v>
                </c:pt>
                <c:pt idx="9">
                  <c:v>FY23</c:v>
                </c:pt>
              </c:strCache>
            </c:strRef>
          </c:cat>
          <c:val>
            <c:numRef>
              <c:f>Comparison!$C$26:$C$36</c:f>
              <c:numCache>
                <c:formatCode>0.0,"K"</c:formatCode>
                <c:ptCount val="10"/>
                <c:pt idx="0">
                  <c:v>1902055.0833333333</c:v>
                </c:pt>
                <c:pt idx="1">
                  <c:v>2032443.75</c:v>
                </c:pt>
                <c:pt idx="2">
                  <c:v>2191625.3333333335</c:v>
                </c:pt>
                <c:pt idx="3">
                  <c:v>2356616.5</c:v>
                </c:pt>
                <c:pt idx="4">
                  <c:v>2641358.6333333333</c:v>
                </c:pt>
                <c:pt idx="5">
                  <c:v>2841795.5916666663</c:v>
                </c:pt>
                <c:pt idx="6">
                  <c:v>2953057.1916666669</c:v>
                </c:pt>
                <c:pt idx="7">
                  <c:v>0</c:v>
                </c:pt>
                <c:pt idx="8">
                  <c:v>0</c:v>
                </c:pt>
                <c:pt idx="9">
                  <c:v>3129638.3090909095</c:v>
                </c:pt>
              </c:numCache>
            </c:numRef>
          </c:val>
          <c:extLst>
            <c:ext xmlns:c16="http://schemas.microsoft.com/office/drawing/2014/chart" uri="{C3380CC4-5D6E-409C-BE32-E72D297353CC}">
              <c16:uniqueId val="{00000001-70B7-6249-A284-B01825580C3B}"/>
            </c:ext>
          </c:extLst>
        </c:ser>
        <c:ser>
          <c:idx val="2"/>
          <c:order val="2"/>
          <c:tx>
            <c:strRef>
              <c:f>Comparison!$D$23:$D$25</c:f>
              <c:strCache>
                <c:ptCount val="1"/>
                <c:pt idx="0">
                  <c:v>Average of AVAILABLE SEAT KILOMETRE
(TH) - Domestic</c:v>
                </c:pt>
              </c:strCache>
            </c:strRef>
          </c:tx>
          <c:spPr>
            <a:solidFill>
              <a:schemeClr val="accent3"/>
            </a:solidFill>
            <a:ln w="25400">
              <a:noFill/>
            </a:ln>
            <a:effectLst/>
          </c:spPr>
          <c:cat>
            <c:strRef>
              <c:f>Comparison!$A$26:$A$36</c:f>
              <c:strCache>
                <c:ptCount val="10"/>
                <c:pt idx="0">
                  <c:v>FY14</c:v>
                </c:pt>
                <c:pt idx="1">
                  <c:v>FY15</c:v>
                </c:pt>
                <c:pt idx="2">
                  <c:v>FY16</c:v>
                </c:pt>
                <c:pt idx="3">
                  <c:v>FY17</c:v>
                </c:pt>
                <c:pt idx="4">
                  <c:v>FY18</c:v>
                </c:pt>
                <c:pt idx="5">
                  <c:v>FY19</c:v>
                </c:pt>
                <c:pt idx="6">
                  <c:v>FY20</c:v>
                </c:pt>
                <c:pt idx="7">
                  <c:v>FY21</c:v>
                </c:pt>
                <c:pt idx="8">
                  <c:v>FY22</c:v>
                </c:pt>
                <c:pt idx="9">
                  <c:v>FY23</c:v>
                </c:pt>
              </c:strCache>
            </c:strRef>
          </c:cat>
          <c:val>
            <c:numRef>
              <c:f>Comparison!$D$26:$D$36</c:f>
              <c:numCache>
                <c:formatCode>0.0,"K"</c:formatCode>
                <c:ptCount val="10"/>
                <c:pt idx="0">
                  <c:v>1224810.5833333333</c:v>
                </c:pt>
                <c:pt idx="1">
                  <c:v>1244952.75</c:v>
                </c:pt>
                <c:pt idx="2">
                  <c:v>1288995.1666666667</c:v>
                </c:pt>
                <c:pt idx="3">
                  <c:v>1376441.25</c:v>
                </c:pt>
                <c:pt idx="4">
                  <c:v>1484327.8083333333</c:v>
                </c:pt>
                <c:pt idx="5">
                  <c:v>1543159.4749999996</c:v>
                </c:pt>
                <c:pt idx="6">
                  <c:v>1589875.7749999997</c:v>
                </c:pt>
                <c:pt idx="7">
                  <c:v>657494.4</c:v>
                </c:pt>
                <c:pt idx="8">
                  <c:v>1038964.4833333334</c:v>
                </c:pt>
                <c:pt idx="9">
                  <c:v>1242083.3545454545</c:v>
                </c:pt>
              </c:numCache>
            </c:numRef>
          </c:val>
          <c:extLst>
            <c:ext xmlns:c16="http://schemas.microsoft.com/office/drawing/2014/chart" uri="{C3380CC4-5D6E-409C-BE32-E72D297353CC}">
              <c16:uniqueId val="{00000000-78C2-1242-8C42-C6C5C2FEC671}"/>
            </c:ext>
          </c:extLst>
        </c:ser>
        <c:ser>
          <c:idx val="3"/>
          <c:order val="3"/>
          <c:tx>
            <c:strRef>
              <c:f>Comparison!$E$23:$E$25</c:f>
              <c:strCache>
                <c:ptCount val="1"/>
                <c:pt idx="0">
                  <c:v>Average of AVAILABLE SEAT KILOMETRE
(TH) - International</c:v>
                </c:pt>
              </c:strCache>
            </c:strRef>
          </c:tx>
          <c:spPr>
            <a:solidFill>
              <a:schemeClr val="accent4"/>
            </a:solidFill>
            <a:ln w="25400">
              <a:noFill/>
            </a:ln>
            <a:effectLst/>
          </c:spPr>
          <c:cat>
            <c:strRef>
              <c:f>Comparison!$A$26:$A$36</c:f>
              <c:strCache>
                <c:ptCount val="10"/>
                <c:pt idx="0">
                  <c:v>FY14</c:v>
                </c:pt>
                <c:pt idx="1">
                  <c:v>FY15</c:v>
                </c:pt>
                <c:pt idx="2">
                  <c:v>FY16</c:v>
                </c:pt>
                <c:pt idx="3">
                  <c:v>FY17</c:v>
                </c:pt>
                <c:pt idx="4">
                  <c:v>FY18</c:v>
                </c:pt>
                <c:pt idx="5">
                  <c:v>FY19</c:v>
                </c:pt>
                <c:pt idx="6">
                  <c:v>FY20</c:v>
                </c:pt>
                <c:pt idx="7">
                  <c:v>FY21</c:v>
                </c:pt>
                <c:pt idx="8">
                  <c:v>FY22</c:v>
                </c:pt>
                <c:pt idx="9">
                  <c:v>FY23</c:v>
                </c:pt>
              </c:strCache>
            </c:strRef>
          </c:cat>
          <c:val>
            <c:numRef>
              <c:f>Comparison!$E$26:$E$36</c:f>
              <c:numCache>
                <c:formatCode>0.0,"K"</c:formatCode>
                <c:ptCount val="10"/>
                <c:pt idx="0">
                  <c:v>2541293.3333333335</c:v>
                </c:pt>
                <c:pt idx="1">
                  <c:v>2795458.5833333335</c:v>
                </c:pt>
                <c:pt idx="2">
                  <c:v>2965133.1666666665</c:v>
                </c:pt>
                <c:pt idx="3">
                  <c:v>3135215.3333333335</c:v>
                </c:pt>
                <c:pt idx="4">
                  <c:v>3325932.4083333332</c:v>
                </c:pt>
                <c:pt idx="5">
                  <c:v>3635109.9583333335</c:v>
                </c:pt>
                <c:pt idx="6">
                  <c:v>3675569.5333333327</c:v>
                </c:pt>
                <c:pt idx="7">
                  <c:v>0</c:v>
                </c:pt>
                <c:pt idx="8">
                  <c:v>0</c:v>
                </c:pt>
                <c:pt idx="9">
                  <c:v>3758866.2727272729</c:v>
                </c:pt>
              </c:numCache>
            </c:numRef>
          </c:val>
          <c:extLst>
            <c:ext xmlns:c16="http://schemas.microsoft.com/office/drawing/2014/chart" uri="{C3380CC4-5D6E-409C-BE32-E72D297353CC}">
              <c16:uniqueId val="{00000001-78C2-1242-8C42-C6C5C2FEC671}"/>
            </c:ext>
          </c:extLst>
        </c:ser>
        <c:dLbls>
          <c:showLegendKey val="0"/>
          <c:showVal val="0"/>
          <c:showCatName val="0"/>
          <c:showSerName val="0"/>
          <c:showPercent val="0"/>
          <c:showBubbleSize val="0"/>
        </c:dLbls>
        <c:axId val="1866269248"/>
        <c:axId val="1865804400"/>
      </c:areaChart>
      <c:catAx>
        <c:axId val="1866269248"/>
        <c:scaling>
          <c:orientation val="minMax"/>
        </c:scaling>
        <c:delete val="0"/>
        <c:axPos val="b"/>
        <c:numFmt formatCode="General"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865804400"/>
        <c:crosses val="autoZero"/>
        <c:auto val="1"/>
        <c:lblAlgn val="ctr"/>
        <c:lblOffset val="100"/>
        <c:noMultiLvlLbl val="0"/>
      </c:catAx>
      <c:valAx>
        <c:axId val="1865804400"/>
        <c:scaling>
          <c:orientation val="minMax"/>
        </c:scaling>
        <c:delete val="0"/>
        <c:axPos val="l"/>
        <c:majorGridlines>
          <c:spPr>
            <a:ln w="9525" cap="flat" cmpd="sng" algn="ctr">
              <a:solidFill>
                <a:schemeClr val="tx1">
                  <a:lumMod val="15%"/>
                  <a:lumOff val="85%"/>
                </a:schemeClr>
              </a:solidFill>
              <a:round/>
            </a:ln>
            <a:effectLst/>
          </c:spPr>
        </c:majorGridlines>
        <c:numFmt formatCode="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86626924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8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7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ln w="9525" cap="flat" cmpd="sng" algn="ctr">
        <a:solidFill>
          <a:schemeClr val="tx1">
            <a:lumMod val="15%"/>
            <a:lumOff val="85%"/>
          </a:schemeClr>
        </a:solidFill>
        <a:round/>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purl.oclc.org/ooxml/drawingml/main" id="28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purl.oclc.org/ooxml/drawingml/main" id="27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ln w="9525" cap="flat" cmpd="sng" algn="ctr">
        <a:solidFill>
          <a:schemeClr val="tx1">
            <a:lumMod val="15%"/>
            <a:lumOff val="85%"/>
          </a:schemeClr>
        </a:solidFill>
        <a:round/>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purl.oclc.org/ooxml/officeDocument/relationships/image" Target="../media/image2.svg"/><Relationship Id="rId13" Type="http://purl.oclc.org/ooxml/officeDocument/relationships/image" Target="../media/image5.png"/><Relationship Id="rId3" Type="http://purl.oclc.org/ooxml/officeDocument/relationships/chart" Target="../charts/chart3.xml"/><Relationship Id="rId7" Type="http://purl.oclc.org/ooxml/officeDocument/relationships/image" Target="../media/image1.png"/><Relationship Id="rId12" Type="http://purl.oclc.org/ooxml/officeDocument/relationships/hyperlink" Target="#'AirIndia Data'!A1"/><Relationship Id="rId2" Type="http://purl.oclc.org/ooxml/officeDocument/relationships/chart" Target="../charts/chart2.xml"/><Relationship Id="rId1" Type="http://purl.oclc.org/ooxml/officeDocument/relationships/chart" Target="../charts/chart1.xml"/><Relationship Id="rId6" Type="http://purl.oclc.org/ooxml/officeDocument/relationships/chart" Target="../charts/chart6.xml"/><Relationship Id="rId11" Type="http://purl.oclc.org/ooxml/officeDocument/relationships/image" Target="../media/image4.svg"/><Relationship Id="rId5" Type="http://purl.oclc.org/ooxml/officeDocument/relationships/chart" Target="../charts/chart5.xml"/><Relationship Id="rId10" Type="http://purl.oclc.org/ooxml/officeDocument/relationships/image" Target="../media/image3.png"/><Relationship Id="rId4" Type="http://purl.oclc.org/ooxml/officeDocument/relationships/chart" Target="../charts/chart4.xml"/><Relationship Id="rId9" Type="http://purl.oclc.org/ooxml/officeDocument/relationships/hyperlink" Target="#Insights!A1"/><Relationship Id="rId14" Type="http://purl.oclc.org/ooxml/officeDocument/relationships/image" Target="../media/image6.svg"/></Relationships>
</file>

<file path=xl/drawings/_rels/drawing4.xml.rels><?xml version="1.0" encoding="UTF-8" standalone="yes"?>
<Relationships xmlns="http://schemas.openxmlformats.org/package/2006/relationships"><Relationship Id="rId3" Type="http://purl.oclc.org/ooxml/officeDocument/relationships/chart" Target="../charts/chart9.xml"/><Relationship Id="rId2" Type="http://purl.oclc.org/ooxml/officeDocument/relationships/chart" Target="../charts/chart8.xml"/><Relationship Id="rId1" Type="http://purl.oclc.org/ooxml/officeDocument/relationships/chart" Target="../charts/chart7.xml"/></Relationships>
</file>

<file path=xl/drawings/_rels/drawing5.xml.rels><?xml version="1.0" encoding="UTF-8" standalone="yes"?>
<Relationships xmlns="http://schemas.openxmlformats.org/package/2006/relationships"><Relationship Id="rId3" Type="http://purl.oclc.org/ooxml/officeDocument/relationships/chart" Target="../charts/chart12.xml"/><Relationship Id="rId2" Type="http://purl.oclc.org/ooxml/officeDocument/relationships/chart" Target="../charts/chart11.xml"/><Relationship Id="rId1" Type="http://purl.oclc.org/ooxml/officeDocument/relationships/chart" Target="../charts/chart10.xml"/></Relationships>
</file>

<file path=xl/drawings/_rels/drawing6.xml.rels><?xml version="1.0" encoding="UTF-8" standalone="yes"?>
<Relationships xmlns="http://schemas.openxmlformats.org/package/2006/relationships"><Relationship Id="rId1" Type="http://purl.oclc.org/ooxml/officeDocument/relationships/chart" Target="../charts/chart13.xml"/></Relationships>
</file>

<file path=xl/drawings/_rels/drawing7.xml.rels><?xml version="1.0" encoding="UTF-8" standalone="yes"?>
<Relationships xmlns="http://schemas.openxmlformats.org/package/2006/relationships"><Relationship Id="rId1" Type="http://purl.oclc.org/ooxml/officeDocument/relationships/chart" Target="../charts/chart14.xml"/></Relationships>
</file>

<file path=xl/drawings/drawing1.xml><?xml version="1.0" encoding="utf-8"?>
<xdr:wsDr xmlns:xdr="http://purl.oclc.org/ooxml/drawingml/spreadsheetDrawing" xmlns:a="http://purl.oclc.org/ooxml/drawingml/main">
  <xdr:twoCellAnchor>
    <xdr:from>
      <xdr:col>0</xdr:col>
      <xdr:colOff>233218</xdr:colOff>
      <xdr:row>0</xdr:row>
      <xdr:rowOff>200122</xdr:rowOff>
    </xdr:from>
    <xdr:to>
      <xdr:col>13</xdr:col>
      <xdr:colOff>385618</xdr:colOff>
      <xdr:row>24</xdr:row>
      <xdr:rowOff>163561</xdr:rowOff>
    </xdr:to>
    <xdr:sp macro="" textlink="">
      <xdr:nvSpPr>
        <xdr:cNvPr id="2" name="TextBox 1">
          <a:extLst>
            <a:ext uri="{FF2B5EF4-FFF2-40B4-BE49-F238E27FC236}">
              <a16:creationId xmlns:a16="http://schemas.microsoft.com/office/drawing/2014/main" id="{4D1D0B7B-42CB-4597-004F-D3F6E43381BC}"/>
            </a:ext>
          </a:extLst>
        </xdr:cNvPr>
        <xdr:cNvSpPr txBox="1"/>
      </xdr:nvSpPr>
      <xdr:spPr>
        <a:xfrm>
          <a:off x="233218" y="200122"/>
          <a:ext cx="10908915" cy="4812530"/>
        </a:xfrm>
        <a:prstGeom prst="rect">
          <a:avLst/>
        </a:prstGeom>
        <a:solidFill>
          <a:schemeClr val="lt1"/>
        </a:solidFill>
        <a:ln w="88900"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fontAlgn="base"/>
          <a:r>
            <a:rPr lang="en-IN" sz="1600" b="0" i="0">
              <a:solidFill>
                <a:schemeClr val="dk1"/>
              </a:solidFill>
              <a:effectLst/>
              <a:latin typeface="+mn-lt"/>
              <a:ea typeface="+mn-ea"/>
              <a:cs typeface="+mn-cs"/>
            </a:rPr>
            <a:t>This dataset is about airline operations and performance. The data is quantitative and numerical in nature. It can be analyzed and used to derive insights on the airline's performance, capacity utilization, revenue generation, and efficiency. This type of data is commonly used in the airline industry for performance analysis, benchmarking, and decision-making purposes.</a:t>
          </a:r>
        </a:p>
        <a:p>
          <a:pPr marL="0" marR="0" indent="0" algn="l" defTabSz="914400" eaLnBrk="1" fontAlgn="base" latinLnBrk="0" hangingPunct="1">
            <a:lnSpc>
              <a:spcPct val="100%"/>
            </a:lnSpc>
            <a:spcBef>
              <a:spcPts val="0"/>
            </a:spcBef>
            <a:spcAft>
              <a:spcPts val="0"/>
            </a:spcAft>
            <a:buClrTx/>
            <a:buSzTx/>
            <a:buFontTx/>
            <a:buNone/>
            <a:tabLst/>
            <a:defRPr/>
          </a:pPr>
          <a:r>
            <a:rPr lang="en-IN" sz="1600" b="1" i="0">
              <a:solidFill>
                <a:schemeClr val="dk1"/>
              </a:solidFill>
              <a:effectLst/>
              <a:latin typeface="+mn-lt"/>
              <a:ea typeface="+mn-ea"/>
              <a:cs typeface="+mn-cs"/>
            </a:rPr>
            <a:t>1. Month:</a:t>
          </a:r>
          <a:r>
            <a:rPr lang="en-IN" sz="1600" b="0" i="0">
              <a:solidFill>
                <a:schemeClr val="dk1"/>
              </a:solidFill>
              <a:effectLst/>
              <a:latin typeface="+mn-lt"/>
              <a:ea typeface="+mn-ea"/>
              <a:cs typeface="+mn-cs"/>
            </a:rPr>
            <a:t> This column refers to the month in which the data was recorded.</a:t>
          </a:r>
          <a:br>
            <a:rPr lang="en-IN" sz="1600" b="0" i="0">
              <a:solidFill>
                <a:schemeClr val="dk1"/>
              </a:solidFill>
              <a:effectLst/>
              <a:latin typeface="+mn-lt"/>
              <a:ea typeface="+mn-ea"/>
              <a:cs typeface="+mn-cs"/>
            </a:rPr>
          </a:br>
          <a:r>
            <a:rPr lang="en-IN" sz="1600" b="1" i="0">
              <a:solidFill>
                <a:schemeClr val="dk1"/>
              </a:solidFill>
              <a:effectLst/>
              <a:latin typeface="+mn-lt"/>
              <a:ea typeface="+mn-ea"/>
              <a:cs typeface="+mn-cs"/>
            </a:rPr>
            <a:t>2. DEPARTURES:</a:t>
          </a:r>
          <a:r>
            <a:rPr lang="en-IN" sz="1600" b="0" i="0">
              <a:solidFill>
                <a:schemeClr val="dk1"/>
              </a:solidFill>
              <a:effectLst/>
              <a:latin typeface="+mn-lt"/>
              <a:ea typeface="+mn-ea"/>
              <a:cs typeface="+mn-cs"/>
            </a:rPr>
            <a:t> The number of flights that departed during the month in question.</a:t>
          </a:r>
          <a:br>
            <a:rPr lang="en-IN" sz="1600" b="0" i="0">
              <a:solidFill>
                <a:schemeClr val="dk1"/>
              </a:solidFill>
              <a:effectLst/>
              <a:latin typeface="+mn-lt"/>
              <a:ea typeface="+mn-ea"/>
              <a:cs typeface="+mn-cs"/>
            </a:rPr>
          </a:br>
          <a:r>
            <a:rPr lang="en-IN" sz="1600" b="1" i="0">
              <a:solidFill>
                <a:schemeClr val="dk1"/>
              </a:solidFill>
              <a:effectLst/>
              <a:latin typeface="+mn-lt"/>
              <a:ea typeface="+mn-ea"/>
              <a:cs typeface="+mn-cs"/>
            </a:rPr>
            <a:t>3. HOURS:</a:t>
          </a:r>
          <a:r>
            <a:rPr lang="en-IN" sz="1600" b="0" i="0">
              <a:solidFill>
                <a:schemeClr val="dk1"/>
              </a:solidFill>
              <a:effectLst/>
              <a:latin typeface="+mn-lt"/>
              <a:ea typeface="+mn-ea"/>
              <a:cs typeface="+mn-cs"/>
            </a:rPr>
            <a:t> Hours flown by the airline during the month in question. This can be used to track the airline's utilization of its fleet.</a:t>
          </a:r>
          <a:br>
            <a:rPr lang="en-IN" sz="1600" b="0" i="0">
              <a:solidFill>
                <a:schemeClr val="dk1"/>
              </a:solidFill>
              <a:effectLst/>
              <a:latin typeface="+mn-lt"/>
              <a:ea typeface="+mn-ea"/>
              <a:cs typeface="+mn-cs"/>
            </a:rPr>
          </a:br>
          <a:r>
            <a:rPr lang="en-IN" sz="1600" b="1" i="0">
              <a:solidFill>
                <a:schemeClr val="dk1"/>
              </a:solidFill>
              <a:effectLst/>
              <a:latin typeface="+mn-lt"/>
              <a:ea typeface="+mn-ea"/>
              <a:cs typeface="+mn-cs"/>
            </a:rPr>
            <a:t>4. KILOMETRE(TH):</a:t>
          </a:r>
          <a:r>
            <a:rPr lang="en-IN" sz="1600" b="0" i="0">
              <a:solidFill>
                <a:schemeClr val="dk1"/>
              </a:solidFill>
              <a:effectLst/>
              <a:latin typeface="+mn-lt"/>
              <a:ea typeface="+mn-ea"/>
              <a:cs typeface="+mn-cs"/>
            </a:rPr>
            <a:t> Kilometers flown by the airline during the month, measured in thousands. This can be used to track the airline's overall operational performance.</a:t>
          </a:r>
          <a:br>
            <a:rPr lang="en-IN" sz="1600" b="0" i="0">
              <a:solidFill>
                <a:schemeClr val="dk1"/>
              </a:solidFill>
              <a:effectLst/>
              <a:latin typeface="+mn-lt"/>
              <a:ea typeface="+mn-ea"/>
              <a:cs typeface="+mn-cs"/>
            </a:rPr>
          </a:br>
          <a:r>
            <a:rPr lang="en-IN" sz="1600" b="1" i="0">
              <a:solidFill>
                <a:schemeClr val="dk1"/>
              </a:solidFill>
              <a:effectLst/>
              <a:latin typeface="+mn-lt"/>
              <a:ea typeface="+mn-ea"/>
              <a:cs typeface="+mn-cs"/>
            </a:rPr>
            <a:t>5. PASSENGERS CARRIED:</a:t>
          </a:r>
          <a:r>
            <a:rPr lang="en-IN" sz="1600" b="0" i="0">
              <a:solidFill>
                <a:schemeClr val="dk1"/>
              </a:solidFill>
              <a:effectLst/>
              <a:latin typeface="+mn-lt"/>
              <a:ea typeface="+mn-ea"/>
              <a:cs typeface="+mn-cs"/>
            </a:rPr>
            <a:t> Number of passengers carried by the airline during a given month.</a:t>
          </a:r>
          <a:br>
            <a:rPr lang="en-IN" sz="1600" b="0" i="0">
              <a:solidFill>
                <a:schemeClr val="dk1"/>
              </a:solidFill>
              <a:effectLst/>
              <a:latin typeface="+mn-lt"/>
              <a:ea typeface="+mn-ea"/>
              <a:cs typeface="+mn-cs"/>
            </a:rPr>
          </a:br>
          <a:r>
            <a:rPr lang="en-IN" sz="1600" b="1" i="0">
              <a:solidFill>
                <a:schemeClr val="dk1"/>
              </a:solidFill>
              <a:effectLst/>
              <a:latin typeface="+mn-lt"/>
              <a:ea typeface="+mn-ea"/>
              <a:cs typeface="+mn-cs"/>
            </a:rPr>
            <a:t>6. PASSENGER KMS.PERFORMED(TH):</a:t>
          </a:r>
          <a:r>
            <a:rPr lang="en-IN" sz="1600" b="0" i="0">
              <a:solidFill>
                <a:schemeClr val="dk1"/>
              </a:solidFill>
              <a:effectLst/>
              <a:latin typeface="+mn-lt"/>
              <a:ea typeface="+mn-ea"/>
              <a:cs typeface="+mn-cs"/>
            </a:rPr>
            <a:t> Passenger kilometers performed by the airline during the month, measured in thousands. This can be used to track the airline's revenue performance.</a:t>
          </a:r>
          <a:br>
            <a:rPr lang="en-IN" sz="1600" b="0" i="0">
              <a:solidFill>
                <a:schemeClr val="dk1"/>
              </a:solidFill>
              <a:effectLst/>
              <a:latin typeface="+mn-lt"/>
              <a:ea typeface="+mn-ea"/>
              <a:cs typeface="+mn-cs"/>
            </a:rPr>
          </a:br>
          <a:r>
            <a:rPr lang="en-IN" sz="1600" b="1" i="0">
              <a:solidFill>
                <a:schemeClr val="dk1"/>
              </a:solidFill>
              <a:effectLst/>
              <a:latin typeface="+mn-lt"/>
              <a:ea typeface="+mn-ea"/>
              <a:cs typeface="+mn-cs"/>
            </a:rPr>
            <a:t>7. AVAILABLE SEAT KILOMETRE(TH):</a:t>
          </a:r>
          <a:r>
            <a:rPr lang="en-IN" sz="1600" b="0" i="0">
              <a:solidFill>
                <a:schemeClr val="dk1"/>
              </a:solidFill>
              <a:effectLst/>
              <a:latin typeface="+mn-lt"/>
              <a:ea typeface="+mn-ea"/>
              <a:cs typeface="+mn-cs"/>
            </a:rPr>
            <a:t> Seat kilometers available on the airline's flights during the month, measured in thousands. This can be used to track the airline's capacity utilization.</a:t>
          </a:r>
          <a:br>
            <a:rPr lang="en-IN" sz="1600" b="0" i="0">
              <a:solidFill>
                <a:schemeClr val="dk1"/>
              </a:solidFill>
              <a:effectLst/>
              <a:latin typeface="+mn-lt"/>
              <a:ea typeface="+mn-ea"/>
              <a:cs typeface="+mn-cs"/>
            </a:rPr>
          </a:br>
          <a:r>
            <a:rPr lang="en-IN" sz="1600" b="1" i="0">
              <a:solidFill>
                <a:schemeClr val="dk1"/>
              </a:solidFill>
              <a:effectLst/>
              <a:latin typeface="+mn-lt"/>
              <a:ea typeface="+mn-ea"/>
              <a:cs typeface="+mn-cs"/>
            </a:rPr>
            <a:t>8. PAX.LOAD FACTOR (IN %)</a:t>
          </a:r>
          <a:r>
            <a:rPr lang="en-IN" sz="1600" b="0" i="0">
              <a:solidFill>
                <a:schemeClr val="dk1"/>
              </a:solidFill>
              <a:effectLst/>
              <a:latin typeface="+mn-lt"/>
              <a:ea typeface="+mn-ea"/>
              <a:cs typeface="+mn-cs"/>
            </a:rPr>
            <a:t>: Percentage of available seats that were actually occupied by passengers during the month in question. This is a key metric for airlines, as it indicates how effectively they are filling their planes. measures the percentage of available seating capacity that has been filled with passengers. A high load factor indicates that an airline has sold most of its available seats and is preferred over a low load factor.</a:t>
          </a:r>
        </a:p>
        <a:p>
          <a:pPr algn="l"/>
          <a:endParaRPr lang="en-GB" sz="1100"/>
        </a:p>
      </xdr:txBody>
    </xdr:sp>
    <xdr:clientData/>
  </xdr:twoCellAnchor>
</xdr:wsDr>
</file>

<file path=xl/drawings/drawing2.xml><?xml version="1.0" encoding="utf-8"?>
<xdr:wsDr xmlns:xdr="http://purl.oclc.org/ooxml/drawingml/spreadsheetDrawing" xmlns:a="http://purl.oclc.org/ooxml/drawingml/main">
  <xdr:twoCellAnchor>
    <xdr:from>
      <xdr:col>0</xdr:col>
      <xdr:colOff>127000</xdr:colOff>
      <xdr:row>0</xdr:row>
      <xdr:rowOff>114300</xdr:rowOff>
    </xdr:from>
    <xdr:to>
      <xdr:col>1</xdr:col>
      <xdr:colOff>787400</xdr:colOff>
      <xdr:row>40</xdr:row>
      <xdr:rowOff>12700</xdr:rowOff>
    </xdr:to>
    <xdr:sp macro="" textlink="">
      <xdr:nvSpPr>
        <xdr:cNvPr id="2" name="Rounded Rectangle 1">
          <a:extLst>
            <a:ext uri="{FF2B5EF4-FFF2-40B4-BE49-F238E27FC236}">
              <a16:creationId xmlns:a16="http://schemas.microsoft.com/office/drawing/2014/main" id="{DF99A4D1-6F43-4FFB-FBA7-A88792F359A2}"/>
            </a:ext>
          </a:extLst>
        </xdr:cNvPr>
        <xdr:cNvSpPr/>
      </xdr:nvSpPr>
      <xdr:spPr>
        <a:xfrm>
          <a:off x="127000" y="114300"/>
          <a:ext cx="1485900" cy="8026400"/>
        </a:xfrm>
        <a:prstGeom prst="roundRect">
          <a:avLst>
            <a:gd name="adj" fmla="val 6411"/>
          </a:avLst>
        </a:prstGeom>
        <a:solidFill>
          <a:schemeClr val="tx2">
            <a:lumMod val="60%"/>
            <a:lumOff val="40%"/>
          </a:schemeClr>
        </a:solid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82550</xdr:colOff>
      <xdr:row>0</xdr:row>
      <xdr:rowOff>127000</xdr:rowOff>
    </xdr:from>
    <xdr:to>
      <xdr:col>21</xdr:col>
      <xdr:colOff>0</xdr:colOff>
      <xdr:row>6</xdr:row>
      <xdr:rowOff>152400</xdr:rowOff>
    </xdr:to>
    <xdr:sp macro="" textlink="">
      <xdr:nvSpPr>
        <xdr:cNvPr id="3" name="Rounded Rectangle 2">
          <a:extLst>
            <a:ext uri="{FF2B5EF4-FFF2-40B4-BE49-F238E27FC236}">
              <a16:creationId xmlns:a16="http://schemas.microsoft.com/office/drawing/2014/main" id="{5CCA12B4-9E23-6041-AA5F-EA3DDF64D380}"/>
            </a:ext>
          </a:extLst>
        </xdr:cNvPr>
        <xdr:cNvSpPr/>
      </xdr:nvSpPr>
      <xdr:spPr>
        <a:xfrm rot="5400000">
          <a:off x="8912225" y="-7051675"/>
          <a:ext cx="1244600" cy="15601950"/>
        </a:xfrm>
        <a:prstGeom prst="roundRect">
          <a:avLst>
            <a:gd name="adj" fmla="val 6411"/>
          </a:avLst>
        </a:prstGeom>
        <a:solidFill>
          <a:schemeClr val="accent5">
            <a:lumMod val="60%"/>
            <a:lumOff val="40%"/>
          </a:schemeClr>
        </a:solid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19050</xdr:colOff>
      <xdr:row>7</xdr:row>
      <xdr:rowOff>25400</xdr:rowOff>
    </xdr:from>
    <xdr:to>
      <xdr:col>13</xdr:col>
      <xdr:colOff>393700</xdr:colOff>
      <xdr:row>22</xdr:row>
      <xdr:rowOff>25400</xdr:rowOff>
    </xdr:to>
    <xdr:sp macro="" textlink="">
      <xdr:nvSpPr>
        <xdr:cNvPr id="4" name="Rounded Rectangle 3">
          <a:extLst>
            <a:ext uri="{FF2B5EF4-FFF2-40B4-BE49-F238E27FC236}">
              <a16:creationId xmlns:a16="http://schemas.microsoft.com/office/drawing/2014/main" id="{24FB6C45-0CC8-4F40-91F2-6BC767FF61EB}"/>
            </a:ext>
          </a:extLst>
        </xdr:cNvPr>
        <xdr:cNvSpPr/>
      </xdr:nvSpPr>
      <xdr:spPr>
        <a:xfrm rot="5400000">
          <a:off x="6524625" y="-104775"/>
          <a:ext cx="3048000" cy="6153150"/>
        </a:xfrm>
        <a:prstGeom prst="roundRect">
          <a:avLst>
            <a:gd name="adj" fmla="val 6411"/>
          </a:avLst>
        </a:prstGeom>
        <a:solidFill>
          <a:schemeClr val="accent5">
            <a:lumMod val="60%"/>
            <a:lumOff val="40%"/>
          </a:schemeClr>
        </a:solid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463550</xdr:colOff>
      <xdr:row>7</xdr:row>
      <xdr:rowOff>12700</xdr:rowOff>
    </xdr:from>
    <xdr:to>
      <xdr:col>21</xdr:col>
      <xdr:colOff>12700</xdr:colOff>
      <xdr:row>22</xdr:row>
      <xdr:rowOff>12700</xdr:rowOff>
    </xdr:to>
    <xdr:sp macro="" textlink="">
      <xdr:nvSpPr>
        <xdr:cNvPr id="5" name="Rounded Rectangle 4">
          <a:extLst>
            <a:ext uri="{FF2B5EF4-FFF2-40B4-BE49-F238E27FC236}">
              <a16:creationId xmlns:a16="http://schemas.microsoft.com/office/drawing/2014/main" id="{1A52E57A-BCBA-0948-9433-9D08EC16CD72}"/>
            </a:ext>
          </a:extLst>
        </xdr:cNvPr>
        <xdr:cNvSpPr/>
      </xdr:nvSpPr>
      <xdr:spPr>
        <a:xfrm rot="5400000">
          <a:off x="12747625" y="-117475"/>
          <a:ext cx="3048000" cy="6153150"/>
        </a:xfrm>
        <a:prstGeom prst="roundRect">
          <a:avLst>
            <a:gd name="adj" fmla="val 6411"/>
          </a:avLst>
        </a:prstGeom>
        <a:solidFill>
          <a:schemeClr val="accent5">
            <a:lumMod val="60%"/>
            <a:lumOff val="40%"/>
          </a:schemeClr>
        </a:solid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165100</xdr:colOff>
      <xdr:row>10</xdr:row>
      <xdr:rowOff>101600</xdr:rowOff>
    </xdr:from>
    <xdr:to>
      <xdr:col>13</xdr:col>
      <xdr:colOff>431800</xdr:colOff>
      <xdr:row>21</xdr:row>
      <xdr:rowOff>114300</xdr:rowOff>
    </xdr:to>
    <xdr:graphicFrame macro="">
      <xdr:nvGraphicFramePr>
        <xdr:cNvPr id="6" name="Chart 5">
          <a:extLst>
            <a:ext uri="{FF2B5EF4-FFF2-40B4-BE49-F238E27FC236}">
              <a16:creationId xmlns:a16="http://schemas.microsoft.com/office/drawing/2014/main" id="{FE849B59-C520-4B4E-A231-766BEB5AA6B6}"/>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6</xdr:col>
      <xdr:colOff>283830</xdr:colOff>
      <xdr:row>7</xdr:row>
      <xdr:rowOff>106030</xdr:rowOff>
    </xdr:from>
    <xdr:to>
      <xdr:col>13</xdr:col>
      <xdr:colOff>118730</xdr:colOff>
      <xdr:row>10</xdr:row>
      <xdr:rowOff>29830</xdr:rowOff>
    </xdr:to>
    <xdr:sp macro="" textlink="">
      <xdr:nvSpPr>
        <xdr:cNvPr id="7" name="TextBox 6">
          <a:extLst>
            <a:ext uri="{FF2B5EF4-FFF2-40B4-BE49-F238E27FC236}">
              <a16:creationId xmlns:a16="http://schemas.microsoft.com/office/drawing/2014/main" id="{ACCD7A9C-346B-E06B-9337-DFB23F226CE5}"/>
            </a:ext>
          </a:extLst>
        </xdr:cNvPr>
        <xdr:cNvSpPr txBox="1"/>
      </xdr:nvSpPr>
      <xdr:spPr>
        <a:xfrm>
          <a:off x="5245690" y="1553239"/>
          <a:ext cx="5623738" cy="544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GB" sz="1800">
              <a:solidFill>
                <a:schemeClr val="dk1"/>
              </a:solidFill>
              <a:latin typeface="Arial Rounded MT Bold" panose="020F0704030504030204" pitchFamily="34" charset="77"/>
              <a:ea typeface="+mn-ea"/>
              <a:cs typeface="+mn-cs"/>
            </a:rPr>
            <a:t>Passenger KMS Performed in each year</a:t>
          </a:r>
        </a:p>
      </xdr:txBody>
    </xdr:sp>
    <xdr:clientData/>
  </xdr:twoCellAnchor>
  <xdr:twoCellAnchor>
    <xdr:from>
      <xdr:col>13</xdr:col>
      <xdr:colOff>673100</xdr:colOff>
      <xdr:row>9</xdr:row>
      <xdr:rowOff>73837</xdr:rowOff>
    </xdr:from>
    <xdr:to>
      <xdr:col>20</xdr:col>
      <xdr:colOff>546395</xdr:colOff>
      <xdr:row>22</xdr:row>
      <xdr:rowOff>50800</xdr:rowOff>
    </xdr:to>
    <xdr:graphicFrame macro="">
      <xdr:nvGraphicFramePr>
        <xdr:cNvPr id="8" name="Chart 7">
          <a:extLst>
            <a:ext uri="{FF2B5EF4-FFF2-40B4-BE49-F238E27FC236}">
              <a16:creationId xmlns:a16="http://schemas.microsoft.com/office/drawing/2014/main" id="{3E963986-594D-5D47-A910-FF9AB0F86E3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14</xdr:col>
      <xdr:colOff>234508</xdr:colOff>
      <xdr:row>7</xdr:row>
      <xdr:rowOff>91263</xdr:rowOff>
    </xdr:from>
    <xdr:to>
      <xdr:col>21</xdr:col>
      <xdr:colOff>69407</xdr:colOff>
      <xdr:row>10</xdr:row>
      <xdr:rowOff>15063</xdr:rowOff>
    </xdr:to>
    <xdr:sp macro="" textlink="">
      <xdr:nvSpPr>
        <xdr:cNvPr id="9" name="TextBox 8">
          <a:extLst>
            <a:ext uri="{FF2B5EF4-FFF2-40B4-BE49-F238E27FC236}">
              <a16:creationId xmlns:a16="http://schemas.microsoft.com/office/drawing/2014/main" id="{CBA46DD5-28B2-144E-A1DD-5E136C7F12CA}"/>
            </a:ext>
          </a:extLst>
        </xdr:cNvPr>
        <xdr:cNvSpPr txBox="1"/>
      </xdr:nvSpPr>
      <xdr:spPr>
        <a:xfrm>
          <a:off x="11812182" y="1538472"/>
          <a:ext cx="5623737" cy="544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GB" sz="1800">
              <a:solidFill>
                <a:schemeClr val="dk1"/>
              </a:solidFill>
              <a:latin typeface="Arial Rounded MT Bold" panose="020F0704030504030204" pitchFamily="34" charset="77"/>
              <a:ea typeface="+mn-ea"/>
              <a:cs typeface="+mn-cs"/>
            </a:rPr>
            <a:t>PAX Load Factor for FY23 (In %)</a:t>
          </a:r>
        </a:p>
      </xdr:txBody>
    </xdr:sp>
    <xdr:clientData/>
  </xdr:twoCellAnchor>
  <xdr:twoCellAnchor>
    <xdr:from>
      <xdr:col>2</xdr:col>
      <xdr:colOff>63500</xdr:colOff>
      <xdr:row>7</xdr:row>
      <xdr:rowOff>12700</xdr:rowOff>
    </xdr:from>
    <xdr:to>
      <xdr:col>5</xdr:col>
      <xdr:colOff>762000</xdr:colOff>
      <xdr:row>22</xdr:row>
      <xdr:rowOff>12700</xdr:rowOff>
    </xdr:to>
    <xdr:sp macro="" textlink="">
      <xdr:nvSpPr>
        <xdr:cNvPr id="11" name="Rounded Rectangle 10">
          <a:extLst>
            <a:ext uri="{FF2B5EF4-FFF2-40B4-BE49-F238E27FC236}">
              <a16:creationId xmlns:a16="http://schemas.microsoft.com/office/drawing/2014/main" id="{941B0DA8-8BCF-F44B-9ED2-F4782F9F58F5}"/>
            </a:ext>
          </a:extLst>
        </xdr:cNvPr>
        <xdr:cNvSpPr/>
      </xdr:nvSpPr>
      <xdr:spPr>
        <a:xfrm rot="5400000">
          <a:off x="1778000" y="1371600"/>
          <a:ext cx="3048000" cy="3175000"/>
        </a:xfrm>
        <a:prstGeom prst="roundRect">
          <a:avLst>
            <a:gd name="adj" fmla="val 6411"/>
          </a:avLst>
        </a:prstGeom>
        <a:solidFill>
          <a:schemeClr val="accent5">
            <a:lumMod val="60%"/>
            <a:lumOff val="40%"/>
          </a:schemeClr>
        </a:solid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160670</xdr:colOff>
      <xdr:row>7</xdr:row>
      <xdr:rowOff>133497</xdr:rowOff>
    </xdr:from>
    <xdr:to>
      <xdr:col>8</xdr:col>
      <xdr:colOff>821070</xdr:colOff>
      <xdr:row>10</xdr:row>
      <xdr:rowOff>57297</xdr:rowOff>
    </xdr:to>
    <xdr:sp macro="" textlink="">
      <xdr:nvSpPr>
        <xdr:cNvPr id="13" name="TextBox 12">
          <a:extLst>
            <a:ext uri="{FF2B5EF4-FFF2-40B4-BE49-F238E27FC236}">
              <a16:creationId xmlns:a16="http://schemas.microsoft.com/office/drawing/2014/main" id="{BE606FFB-1EA7-554B-B5B6-8F3E69EF6AF3}"/>
            </a:ext>
          </a:extLst>
        </xdr:cNvPr>
        <xdr:cNvSpPr txBox="1"/>
      </xdr:nvSpPr>
      <xdr:spPr>
        <a:xfrm>
          <a:off x="1814623" y="1580706"/>
          <a:ext cx="5622261" cy="544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800">
              <a:latin typeface="Arial Rounded MT Bold" panose="020F0704030504030204" pitchFamily="34" charset="77"/>
            </a:rPr>
            <a:t>Total Passenger Carried</a:t>
          </a:r>
        </a:p>
      </xdr:txBody>
    </xdr:sp>
    <xdr:clientData/>
  </xdr:twoCellAnchor>
  <xdr:twoCellAnchor>
    <xdr:from>
      <xdr:col>1</xdr:col>
      <xdr:colOff>419100</xdr:colOff>
      <xdr:row>11</xdr:row>
      <xdr:rowOff>101600</xdr:rowOff>
    </xdr:from>
    <xdr:to>
      <xdr:col>6</xdr:col>
      <xdr:colOff>101600</xdr:colOff>
      <xdr:row>22</xdr:row>
      <xdr:rowOff>177800</xdr:rowOff>
    </xdr:to>
    <xdr:graphicFrame macro="">
      <xdr:nvGraphicFramePr>
        <xdr:cNvPr id="14" name="Chart 13">
          <a:extLst>
            <a:ext uri="{FF2B5EF4-FFF2-40B4-BE49-F238E27FC236}">
              <a16:creationId xmlns:a16="http://schemas.microsoft.com/office/drawing/2014/main" id="{2F9F5D29-D5C0-7147-B0EE-8ABA150BD594}"/>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2</xdr:col>
      <xdr:colOff>127000</xdr:colOff>
      <xdr:row>0</xdr:row>
      <xdr:rowOff>139700</xdr:rowOff>
    </xdr:from>
    <xdr:to>
      <xdr:col>15</xdr:col>
      <xdr:colOff>342900</xdr:colOff>
      <xdr:row>5</xdr:row>
      <xdr:rowOff>177800</xdr:rowOff>
    </xdr:to>
    <xdr:sp macro="" textlink="">
      <xdr:nvSpPr>
        <xdr:cNvPr id="15" name="TextBox 14">
          <a:extLst>
            <a:ext uri="{FF2B5EF4-FFF2-40B4-BE49-F238E27FC236}">
              <a16:creationId xmlns:a16="http://schemas.microsoft.com/office/drawing/2014/main" id="{91EEB7C9-D0BE-0A41-942A-B459362EAEF4}"/>
            </a:ext>
          </a:extLst>
        </xdr:cNvPr>
        <xdr:cNvSpPr txBox="1"/>
      </xdr:nvSpPr>
      <xdr:spPr>
        <a:xfrm>
          <a:off x="1778000" y="139700"/>
          <a:ext cx="10947400" cy="1054100"/>
        </a:xfrm>
        <a:prstGeom prst="rect">
          <a:avLst/>
        </a:prstGeom>
        <a:solidFill>
          <a:schemeClr val="accent5">
            <a:lumMod val="60%"/>
            <a:lumOff val="4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2400" b="1">
              <a:latin typeface="Arial Rounded MT Bold" panose="020F0704030504030204" pitchFamily="34" charset="77"/>
            </a:rPr>
            <a:t>AIR</a:t>
          </a:r>
          <a:r>
            <a:rPr lang="en-GB" sz="2400" b="1" baseline="0%">
              <a:latin typeface="Arial Rounded MT Bold" panose="020F0704030504030204" pitchFamily="34" charset="77"/>
            </a:rPr>
            <a:t>INDIA OPERATIONAL AND PERFORMANCE DASHBOARD</a:t>
          </a:r>
          <a:endParaRPr lang="en-GB" sz="2400" b="1">
            <a:latin typeface="Arial Rounded MT Bold" panose="020F0704030504030204" pitchFamily="34" charset="77"/>
          </a:endParaRPr>
        </a:p>
      </xdr:txBody>
    </xdr:sp>
    <xdr:clientData/>
  </xdr:twoCellAnchor>
  <xdr:twoCellAnchor>
    <xdr:from>
      <xdr:col>2</xdr:col>
      <xdr:colOff>88900</xdr:colOff>
      <xdr:row>22</xdr:row>
      <xdr:rowOff>76200</xdr:rowOff>
    </xdr:from>
    <xdr:to>
      <xdr:col>9</xdr:col>
      <xdr:colOff>463550</xdr:colOff>
      <xdr:row>39</xdr:row>
      <xdr:rowOff>152400</xdr:rowOff>
    </xdr:to>
    <xdr:sp macro="" textlink="">
      <xdr:nvSpPr>
        <xdr:cNvPr id="17" name="Rounded Rectangle 16">
          <a:extLst>
            <a:ext uri="{FF2B5EF4-FFF2-40B4-BE49-F238E27FC236}">
              <a16:creationId xmlns:a16="http://schemas.microsoft.com/office/drawing/2014/main" id="{4954F854-29C8-084F-9EFF-6C883C3D343D}"/>
            </a:ext>
          </a:extLst>
        </xdr:cNvPr>
        <xdr:cNvSpPr/>
      </xdr:nvSpPr>
      <xdr:spPr>
        <a:xfrm rot="5400000">
          <a:off x="3051175" y="3235325"/>
          <a:ext cx="3530600" cy="6153150"/>
        </a:xfrm>
        <a:prstGeom prst="roundRect">
          <a:avLst>
            <a:gd name="adj" fmla="val 6411"/>
          </a:avLst>
        </a:prstGeom>
        <a:solidFill>
          <a:schemeClr val="accent5">
            <a:lumMod val="60%"/>
            <a:lumOff val="40%"/>
          </a:schemeClr>
        </a:solid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127000</xdr:colOff>
      <xdr:row>25</xdr:row>
      <xdr:rowOff>76200</xdr:rowOff>
    </xdr:from>
    <xdr:to>
      <xdr:col>9</xdr:col>
      <xdr:colOff>381000</xdr:colOff>
      <xdr:row>39</xdr:row>
      <xdr:rowOff>196850</xdr:rowOff>
    </xdr:to>
    <xdr:graphicFrame macro="">
      <xdr:nvGraphicFramePr>
        <xdr:cNvPr id="19" name="Chart 18">
          <a:extLst>
            <a:ext uri="{FF2B5EF4-FFF2-40B4-BE49-F238E27FC236}">
              <a16:creationId xmlns:a16="http://schemas.microsoft.com/office/drawing/2014/main" id="{A59B9856-AD62-A645-B8B1-BBC3AE05991A}"/>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2</xdr:col>
      <xdr:colOff>211765</xdr:colOff>
      <xdr:row>22</xdr:row>
      <xdr:rowOff>164805</xdr:rowOff>
    </xdr:from>
    <xdr:to>
      <xdr:col>9</xdr:col>
      <xdr:colOff>46665</xdr:colOff>
      <xdr:row>25</xdr:row>
      <xdr:rowOff>88605</xdr:rowOff>
    </xdr:to>
    <xdr:sp macro="" textlink="">
      <xdr:nvSpPr>
        <xdr:cNvPr id="20" name="TextBox 19">
          <a:extLst>
            <a:ext uri="{FF2B5EF4-FFF2-40B4-BE49-F238E27FC236}">
              <a16:creationId xmlns:a16="http://schemas.microsoft.com/office/drawing/2014/main" id="{0D98AC5E-1220-DF44-A461-4EB5DB9FBC49}"/>
            </a:ext>
          </a:extLst>
        </xdr:cNvPr>
        <xdr:cNvSpPr txBox="1"/>
      </xdr:nvSpPr>
      <xdr:spPr>
        <a:xfrm>
          <a:off x="1865718" y="4713177"/>
          <a:ext cx="5623738" cy="544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GB" sz="1800">
              <a:solidFill>
                <a:schemeClr val="dk1"/>
              </a:solidFill>
              <a:latin typeface="Arial Rounded MT Bold" panose="020F0704030504030204" pitchFamily="34" charset="77"/>
              <a:ea typeface="+mn-ea"/>
              <a:cs typeface="+mn-cs"/>
            </a:rPr>
            <a:t>PAX Load Factor in each year (In %)</a:t>
          </a:r>
        </a:p>
      </xdr:txBody>
    </xdr:sp>
    <xdr:clientData/>
  </xdr:twoCellAnchor>
  <xdr:twoCellAnchor>
    <xdr:from>
      <xdr:col>17</xdr:col>
      <xdr:colOff>647700</xdr:colOff>
      <xdr:row>22</xdr:row>
      <xdr:rowOff>76200</xdr:rowOff>
    </xdr:from>
    <xdr:to>
      <xdr:col>21</xdr:col>
      <xdr:colOff>25400</xdr:colOff>
      <xdr:row>39</xdr:row>
      <xdr:rowOff>139700</xdr:rowOff>
    </xdr:to>
    <xdr:sp macro="" textlink="">
      <xdr:nvSpPr>
        <xdr:cNvPr id="23" name="Rounded Rectangle 22">
          <a:extLst>
            <a:ext uri="{FF2B5EF4-FFF2-40B4-BE49-F238E27FC236}">
              <a16:creationId xmlns:a16="http://schemas.microsoft.com/office/drawing/2014/main" id="{DCF000C0-6C08-5C4A-A3B5-271BA1D2886E}"/>
            </a:ext>
          </a:extLst>
        </xdr:cNvPr>
        <xdr:cNvSpPr/>
      </xdr:nvSpPr>
      <xdr:spPr>
        <a:xfrm rot="5400000">
          <a:off x="14262100" y="4965700"/>
          <a:ext cx="3517900" cy="2679700"/>
        </a:xfrm>
        <a:prstGeom prst="roundRect">
          <a:avLst>
            <a:gd name="adj" fmla="val 6411"/>
          </a:avLst>
        </a:prstGeom>
        <a:solidFill>
          <a:schemeClr val="accent5">
            <a:lumMod val="60%"/>
            <a:lumOff val="40%"/>
          </a:schemeClr>
        </a:solid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18</xdr:col>
      <xdr:colOff>54935</xdr:colOff>
      <xdr:row>25</xdr:row>
      <xdr:rowOff>63795</xdr:rowOff>
    </xdr:from>
    <xdr:to>
      <xdr:col>20</xdr:col>
      <xdr:colOff>664535</xdr:colOff>
      <xdr:row>29</xdr:row>
      <xdr:rowOff>147674</xdr:rowOff>
    </xdr:to>
    <mc:AlternateContent xmlns:mc="http://schemas.openxmlformats.org/markup-compatibility/2006" xmlns:a14="http://schemas.microsoft.com/office/drawing/2010/main">
      <mc:Choice Requires="a14">
        <xdr:graphicFrame macro="">
          <xdr:nvGraphicFramePr>
            <xdr:cNvPr id="24" name="Region 1">
              <a:extLst>
                <a:ext uri="{FF2B5EF4-FFF2-40B4-BE49-F238E27FC236}">
                  <a16:creationId xmlns:a16="http://schemas.microsoft.com/office/drawing/2014/main" id="{A1338D4C-5DA2-D645-90E8-53EE5E4614FB}"/>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4889616" y="5130284"/>
              <a:ext cx="2257898" cy="89451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52868</xdr:colOff>
      <xdr:row>30</xdr:row>
      <xdr:rowOff>14767</xdr:rowOff>
    </xdr:from>
    <xdr:to>
      <xdr:col>20</xdr:col>
      <xdr:colOff>694070</xdr:colOff>
      <xdr:row>39</xdr:row>
      <xdr:rowOff>49028</xdr:rowOff>
    </xdr:to>
    <mc:AlternateContent xmlns:mc="http://schemas.openxmlformats.org/markup-compatibility/2006" xmlns:a14="http://schemas.microsoft.com/office/drawing/2010/main">
      <mc:Choice Requires="a14">
        <xdr:graphicFrame macro="">
          <xdr:nvGraphicFramePr>
            <xdr:cNvPr id="25" name="FY 1">
              <a:extLst>
                <a:ext uri="{FF2B5EF4-FFF2-40B4-BE49-F238E27FC236}">
                  <a16:creationId xmlns:a16="http://schemas.microsoft.com/office/drawing/2014/main" id="{45229460-4FD0-0442-B30F-B0968FE411C6}"/>
                </a:ext>
              </a:extLst>
            </xdr:cNvPr>
            <xdr:cNvGraphicFramePr/>
          </xdr:nvGraphicFramePr>
          <xdr:xfrm>
            <a:off x="0" y="0"/>
            <a:ext cx="0" cy="0"/>
          </xdr:xfrm>
          <a:graphic>
            <a:graphicData uri="http://schemas.microsoft.com/office/drawing/2010/slicer">
              <sle:slicer xmlns:sle="http://schemas.microsoft.com/office/drawing/2010/slicer" name="FY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4887549" y="6094554"/>
              <a:ext cx="2289500" cy="185819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558800</xdr:colOff>
      <xdr:row>22</xdr:row>
      <xdr:rowOff>63500</xdr:rowOff>
    </xdr:from>
    <xdr:to>
      <xdr:col>17</xdr:col>
      <xdr:colOff>558800</xdr:colOff>
      <xdr:row>39</xdr:row>
      <xdr:rowOff>139700</xdr:rowOff>
    </xdr:to>
    <xdr:sp macro="" textlink="">
      <xdr:nvSpPr>
        <xdr:cNvPr id="27" name="Rounded Rectangle 26">
          <a:extLst>
            <a:ext uri="{FF2B5EF4-FFF2-40B4-BE49-F238E27FC236}">
              <a16:creationId xmlns:a16="http://schemas.microsoft.com/office/drawing/2014/main" id="{544C15ED-0EB2-A141-A6A7-91856E7ABC26}"/>
            </a:ext>
          </a:extLst>
        </xdr:cNvPr>
        <xdr:cNvSpPr/>
      </xdr:nvSpPr>
      <xdr:spPr>
        <a:xfrm rot="5400000">
          <a:off x="9525000" y="2997200"/>
          <a:ext cx="3530600" cy="6604000"/>
        </a:xfrm>
        <a:prstGeom prst="roundRect">
          <a:avLst>
            <a:gd name="adj" fmla="val 6411"/>
          </a:avLst>
        </a:prstGeom>
        <a:solidFill>
          <a:schemeClr val="accent5">
            <a:lumMod val="60%"/>
            <a:lumOff val="40%"/>
          </a:schemeClr>
        </a:solid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673100</xdr:colOff>
      <xdr:row>25</xdr:row>
      <xdr:rowOff>25400</xdr:rowOff>
    </xdr:from>
    <xdr:to>
      <xdr:col>17</xdr:col>
      <xdr:colOff>292100</xdr:colOff>
      <xdr:row>39</xdr:row>
      <xdr:rowOff>114300</xdr:rowOff>
    </xdr:to>
    <xdr:graphicFrame macro="">
      <xdr:nvGraphicFramePr>
        <xdr:cNvPr id="29" name="Chart 28">
          <a:extLst>
            <a:ext uri="{FF2B5EF4-FFF2-40B4-BE49-F238E27FC236}">
              <a16:creationId xmlns:a16="http://schemas.microsoft.com/office/drawing/2014/main" id="{FAD7EFA8-0F89-F24B-BFB6-4A1A6115E55A}"/>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9</xdr:col>
      <xdr:colOff>723606</xdr:colOff>
      <xdr:row>22</xdr:row>
      <xdr:rowOff>160374</xdr:rowOff>
    </xdr:from>
    <xdr:to>
      <xdr:col>17</xdr:col>
      <xdr:colOff>251046</xdr:colOff>
      <xdr:row>25</xdr:row>
      <xdr:rowOff>80630</xdr:rowOff>
    </xdr:to>
    <xdr:sp macro="" textlink="">
      <xdr:nvSpPr>
        <xdr:cNvPr id="31" name="TextBox 30">
          <a:extLst>
            <a:ext uri="{FF2B5EF4-FFF2-40B4-BE49-F238E27FC236}">
              <a16:creationId xmlns:a16="http://schemas.microsoft.com/office/drawing/2014/main" id="{598CBE44-AE36-B445-8226-353D951E91D6}"/>
            </a:ext>
          </a:extLst>
        </xdr:cNvPr>
        <xdr:cNvSpPr txBox="1"/>
      </xdr:nvSpPr>
      <xdr:spPr>
        <a:xfrm>
          <a:off x="8166397" y="4708746"/>
          <a:ext cx="6143254" cy="5404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GB" sz="1800">
              <a:solidFill>
                <a:schemeClr val="dk1"/>
              </a:solidFill>
              <a:latin typeface="Arial Rounded MT Bold" panose="020F0704030504030204" pitchFamily="34" charset="77"/>
              <a:ea typeface="+mn-ea"/>
              <a:cs typeface="+mn-cs"/>
            </a:rPr>
            <a:t>Passenger KMS Performed vs Available Seat KMS </a:t>
          </a:r>
        </a:p>
      </xdr:txBody>
    </xdr:sp>
    <xdr:clientData/>
  </xdr:twoCellAnchor>
  <xdr:twoCellAnchor>
    <xdr:from>
      <xdr:col>15</xdr:col>
      <xdr:colOff>197737</xdr:colOff>
      <xdr:row>0</xdr:row>
      <xdr:rowOff>59070</xdr:rowOff>
    </xdr:from>
    <xdr:to>
      <xdr:col>20</xdr:col>
      <xdr:colOff>723605</xdr:colOff>
      <xdr:row>6</xdr:row>
      <xdr:rowOff>111789</xdr:rowOff>
    </xdr:to>
    <xdr:graphicFrame macro="">
      <xdr:nvGraphicFramePr>
        <xdr:cNvPr id="32" name="Chart 31">
          <a:extLst>
            <a:ext uri="{FF2B5EF4-FFF2-40B4-BE49-F238E27FC236}">
              <a16:creationId xmlns:a16="http://schemas.microsoft.com/office/drawing/2014/main" id="{ADE36258-1D92-4847-9459-70B61786D1B1}"/>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xdr:from>
      <xdr:col>15</xdr:col>
      <xdr:colOff>274969</xdr:colOff>
      <xdr:row>4</xdr:row>
      <xdr:rowOff>184592</xdr:rowOff>
    </xdr:from>
    <xdr:to>
      <xdr:col>22</xdr:col>
      <xdr:colOff>109870</xdr:colOff>
      <xdr:row>7</xdr:row>
      <xdr:rowOff>49323</xdr:rowOff>
    </xdr:to>
    <xdr:sp macro="" textlink="">
      <xdr:nvSpPr>
        <xdr:cNvPr id="33" name="TextBox 32">
          <a:extLst>
            <a:ext uri="{FF2B5EF4-FFF2-40B4-BE49-F238E27FC236}">
              <a16:creationId xmlns:a16="http://schemas.microsoft.com/office/drawing/2014/main" id="{1F70FF78-8B32-5941-9BDA-27D11A231D08}"/>
            </a:ext>
          </a:extLst>
        </xdr:cNvPr>
        <xdr:cNvSpPr txBox="1"/>
      </xdr:nvSpPr>
      <xdr:spPr>
        <a:xfrm>
          <a:off x="12679620" y="1011569"/>
          <a:ext cx="5623738" cy="484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Arial Rounded MT Bold" panose="020F0704030504030204" pitchFamily="34" charset="77"/>
            </a:rPr>
            <a:t> Hours flown by the airline  </a:t>
          </a:r>
        </a:p>
      </xdr:txBody>
    </xdr:sp>
    <xdr:clientData/>
  </xdr:twoCellAnchor>
  <xdr:twoCellAnchor>
    <xdr:from>
      <xdr:col>17</xdr:col>
      <xdr:colOff>744869</xdr:colOff>
      <xdr:row>22</xdr:row>
      <xdr:rowOff>137927</xdr:rowOff>
    </xdr:from>
    <xdr:to>
      <xdr:col>24</xdr:col>
      <xdr:colOff>578293</xdr:colOff>
      <xdr:row>25</xdr:row>
      <xdr:rowOff>58183</xdr:rowOff>
    </xdr:to>
    <xdr:sp macro="" textlink="">
      <xdr:nvSpPr>
        <xdr:cNvPr id="34" name="TextBox 33">
          <a:extLst>
            <a:ext uri="{FF2B5EF4-FFF2-40B4-BE49-F238E27FC236}">
              <a16:creationId xmlns:a16="http://schemas.microsoft.com/office/drawing/2014/main" id="{A2D60A71-3CF0-4E43-B7DD-12225E7D2CA6}"/>
            </a:ext>
          </a:extLst>
        </xdr:cNvPr>
        <xdr:cNvSpPr txBox="1"/>
      </xdr:nvSpPr>
      <xdr:spPr>
        <a:xfrm>
          <a:off x="14803474" y="4686299"/>
          <a:ext cx="5622261" cy="5404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GB" sz="1800">
              <a:solidFill>
                <a:schemeClr val="dk1"/>
              </a:solidFill>
              <a:latin typeface="Arial Rounded MT Bold" panose="020F0704030504030204" pitchFamily="34" charset="77"/>
              <a:ea typeface="+mn-ea"/>
              <a:cs typeface="+mn-cs"/>
            </a:rPr>
            <a:t>Filter Panel</a:t>
          </a:r>
        </a:p>
      </xdr:txBody>
    </xdr:sp>
    <xdr:clientData/>
  </xdr:twoCellAnchor>
  <xdr:twoCellAnchor editAs="oneCell">
    <xdr:from>
      <xdr:col>0</xdr:col>
      <xdr:colOff>297234</xdr:colOff>
      <xdr:row>17</xdr:row>
      <xdr:rowOff>162127</xdr:rowOff>
    </xdr:from>
    <xdr:to>
      <xdr:col>1</xdr:col>
      <xdr:colOff>387485</xdr:colOff>
      <xdr:row>22</xdr:row>
      <xdr:rowOff>63229</xdr:rowOff>
    </xdr:to>
    <xdr:pic>
      <xdr:nvPicPr>
        <xdr:cNvPr id="36" name="Graphic 35" descr="Circles with arrows outline">
          <a:extLst>
            <a:ext uri="{FF2B5EF4-FFF2-40B4-BE49-F238E27FC236}">
              <a16:creationId xmlns:a16="http://schemas.microsoft.com/office/drawing/2014/main" id="{4A90AECE-B7EC-1BFF-CDDB-E4F1FB25D096}"/>
            </a:ext>
          </a:extLst>
        </xdr:cNvPr>
        <xdr:cNvPicPr>
          <a:picLocks noChangeAspect="1"/>
        </xdr:cNvPicPr>
      </xdr:nvPicPr>
      <xdr:blipFill>
        <a:blip xmlns:r="http://purl.oclc.org/ooxml/officeDocument/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97234" y="3607340"/>
          <a:ext cx="914400" cy="914400"/>
        </a:xfrm>
        <a:prstGeom prst="rect">
          <a:avLst/>
        </a:prstGeom>
      </xdr:spPr>
    </xdr:pic>
    <xdr:clientData/>
  </xdr:twoCellAnchor>
  <xdr:twoCellAnchor editAs="oneCell">
    <xdr:from>
      <xdr:col>0</xdr:col>
      <xdr:colOff>231062</xdr:colOff>
      <xdr:row>10</xdr:row>
      <xdr:rowOff>1382</xdr:rowOff>
    </xdr:from>
    <xdr:to>
      <xdr:col>1</xdr:col>
      <xdr:colOff>540424</xdr:colOff>
      <xdr:row>15</xdr:row>
      <xdr:rowOff>121595</xdr:rowOff>
    </xdr:to>
    <xdr:pic>
      <xdr:nvPicPr>
        <xdr:cNvPr id="38" name="Graphic 37" descr="Database with solid fill">
          <a:hlinkClick xmlns:r="http://purl.oclc.org/ooxml/officeDocument/relationships" r:id="rId9"/>
          <a:extLst>
            <a:ext uri="{FF2B5EF4-FFF2-40B4-BE49-F238E27FC236}">
              <a16:creationId xmlns:a16="http://schemas.microsoft.com/office/drawing/2014/main" id="{3F8C7E22-BC83-4B7E-8169-16EB83EFEFF0}"/>
            </a:ext>
          </a:extLst>
        </xdr:cNvPr>
        <xdr:cNvPicPr>
          <a:picLocks noChangeAspect="1"/>
        </xdr:cNvPicPr>
      </xdr:nvPicPr>
      <xdr:blipFill>
        <a:blip xmlns:r="http://purl.oclc.org/ooxml/officeDocument/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231062" y="2027978"/>
          <a:ext cx="1133511" cy="1133511"/>
        </a:xfrm>
        <a:prstGeom prst="rect">
          <a:avLst/>
        </a:prstGeom>
      </xdr:spPr>
    </xdr:pic>
    <xdr:clientData/>
  </xdr:twoCellAnchor>
  <xdr:twoCellAnchor editAs="oneCell">
    <xdr:from>
      <xdr:col>0</xdr:col>
      <xdr:colOff>218935</xdr:colOff>
      <xdr:row>1</xdr:row>
      <xdr:rowOff>97340</xdr:rowOff>
    </xdr:from>
    <xdr:to>
      <xdr:col>1</xdr:col>
      <xdr:colOff>607978</xdr:colOff>
      <xdr:row>7</xdr:row>
      <xdr:rowOff>94575</xdr:rowOff>
    </xdr:to>
    <xdr:pic>
      <xdr:nvPicPr>
        <xdr:cNvPr id="40" name="Graphic 39" descr="Aeroplane with solid fill">
          <a:hlinkClick xmlns:r="http://purl.oclc.org/ooxml/officeDocument/relationships" r:id="rId12"/>
          <a:extLst>
            <a:ext uri="{FF2B5EF4-FFF2-40B4-BE49-F238E27FC236}">
              <a16:creationId xmlns:a16="http://schemas.microsoft.com/office/drawing/2014/main" id="{A3CD84A0-93F8-0426-BD21-E9F6BB779782}"/>
            </a:ext>
          </a:extLst>
        </xdr:cNvPr>
        <xdr:cNvPicPr>
          <a:picLocks noChangeAspect="1"/>
        </xdr:cNvPicPr>
      </xdr:nvPicPr>
      <xdr:blipFill>
        <a:blip xmlns:r="http://purl.oclc.org/ooxml/officeDocument/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18935" y="300000"/>
          <a:ext cx="1213192" cy="1213192"/>
        </a:xfrm>
        <a:prstGeom prst="rect">
          <a:avLst/>
        </a:prstGeom>
      </xdr:spPr>
    </xdr:pic>
    <xdr:clientData/>
  </xdr:twoCellAnchor>
</xdr:wsDr>
</file>

<file path=xl/drawings/drawing3.xml><?xml version="1.0" encoding="utf-8"?>
<xdr:wsDr xmlns:xdr="http://purl.oclc.org/ooxml/drawingml/spreadsheetDrawing" xmlns:a="http://purl.oclc.org/ooxml/drawingml/main">
  <xdr:twoCellAnchor>
    <xdr:from>
      <xdr:col>0</xdr:col>
      <xdr:colOff>228600</xdr:colOff>
      <xdr:row>1</xdr:row>
      <xdr:rowOff>76200</xdr:rowOff>
    </xdr:from>
    <xdr:to>
      <xdr:col>21</xdr:col>
      <xdr:colOff>381000</xdr:colOff>
      <xdr:row>34</xdr:row>
      <xdr:rowOff>0</xdr:rowOff>
    </xdr:to>
    <xdr:sp macro="" textlink="">
      <xdr:nvSpPr>
        <xdr:cNvPr id="2" name="Rounded Rectangle 1">
          <a:extLst>
            <a:ext uri="{FF2B5EF4-FFF2-40B4-BE49-F238E27FC236}">
              <a16:creationId xmlns:a16="http://schemas.microsoft.com/office/drawing/2014/main" id="{259AF55A-EFB2-F321-0797-9708EB56A7AF}"/>
            </a:ext>
          </a:extLst>
        </xdr:cNvPr>
        <xdr:cNvSpPr/>
      </xdr:nvSpPr>
      <xdr:spPr>
        <a:xfrm>
          <a:off x="228600" y="279400"/>
          <a:ext cx="17487900" cy="6629400"/>
        </a:xfrm>
        <a:custGeom>
          <a:avLst/>
          <a:gdLst>
            <a:gd name="connsiteX0" fmla="*/ 0 w 17487900"/>
            <a:gd name="connsiteY0" fmla="*/ 1104922 h 6629400"/>
            <a:gd name="connsiteX1" fmla="*/ 1104922 w 17487900"/>
            <a:gd name="connsiteY1" fmla="*/ 0 h 6629400"/>
            <a:gd name="connsiteX2" fmla="*/ 2104940 w 17487900"/>
            <a:gd name="connsiteY2" fmla="*/ 0 h 6629400"/>
            <a:gd name="connsiteX3" fmla="*/ 2646617 w 17487900"/>
            <a:gd name="connsiteY3" fmla="*/ 0 h 6629400"/>
            <a:gd name="connsiteX4" fmla="*/ 3035513 w 17487900"/>
            <a:gd name="connsiteY4" fmla="*/ 0 h 6629400"/>
            <a:gd name="connsiteX5" fmla="*/ 3882750 w 17487900"/>
            <a:gd name="connsiteY5" fmla="*/ 0 h 6629400"/>
            <a:gd name="connsiteX6" fmla="*/ 4424427 w 17487900"/>
            <a:gd name="connsiteY6" fmla="*/ 0 h 6629400"/>
            <a:gd name="connsiteX7" fmla="*/ 5424445 w 17487900"/>
            <a:gd name="connsiteY7" fmla="*/ 0 h 6629400"/>
            <a:gd name="connsiteX8" fmla="*/ 5813341 w 17487900"/>
            <a:gd name="connsiteY8" fmla="*/ 0 h 6629400"/>
            <a:gd name="connsiteX9" fmla="*/ 6813359 w 17487900"/>
            <a:gd name="connsiteY9" fmla="*/ 0 h 6629400"/>
            <a:gd name="connsiteX10" fmla="*/ 7049475 w 17487900"/>
            <a:gd name="connsiteY10" fmla="*/ 0 h 6629400"/>
            <a:gd name="connsiteX11" fmla="*/ 7743932 w 17487900"/>
            <a:gd name="connsiteY11" fmla="*/ 0 h 6629400"/>
            <a:gd name="connsiteX12" fmla="*/ 8438389 w 17487900"/>
            <a:gd name="connsiteY12" fmla="*/ 0 h 6629400"/>
            <a:gd name="connsiteX13" fmla="*/ 8980065 w 17487900"/>
            <a:gd name="connsiteY13" fmla="*/ 0 h 6629400"/>
            <a:gd name="connsiteX14" fmla="*/ 9980084 w 17487900"/>
            <a:gd name="connsiteY14" fmla="*/ 0 h 6629400"/>
            <a:gd name="connsiteX15" fmla="*/ 10980102 w 17487900"/>
            <a:gd name="connsiteY15" fmla="*/ 0 h 6629400"/>
            <a:gd name="connsiteX16" fmla="*/ 11368998 w 17487900"/>
            <a:gd name="connsiteY16" fmla="*/ 0 h 6629400"/>
            <a:gd name="connsiteX17" fmla="*/ 12063455 w 17487900"/>
            <a:gd name="connsiteY17" fmla="*/ 0 h 6629400"/>
            <a:gd name="connsiteX18" fmla="*/ 13063473 w 17487900"/>
            <a:gd name="connsiteY18" fmla="*/ 0 h 6629400"/>
            <a:gd name="connsiteX19" fmla="*/ 13757930 w 17487900"/>
            <a:gd name="connsiteY19" fmla="*/ 0 h 6629400"/>
            <a:gd name="connsiteX20" fmla="*/ 13994046 w 17487900"/>
            <a:gd name="connsiteY20" fmla="*/ 0 h 6629400"/>
            <a:gd name="connsiteX21" fmla="*/ 14382942 w 17487900"/>
            <a:gd name="connsiteY21" fmla="*/ 0 h 6629400"/>
            <a:gd name="connsiteX22" fmla="*/ 15382960 w 17487900"/>
            <a:gd name="connsiteY22" fmla="*/ 0 h 6629400"/>
            <a:gd name="connsiteX23" fmla="*/ 16382978 w 17487900"/>
            <a:gd name="connsiteY23" fmla="*/ 0 h 6629400"/>
            <a:gd name="connsiteX24" fmla="*/ 17487900 w 17487900"/>
            <a:gd name="connsiteY24" fmla="*/ 1104922 h 6629400"/>
            <a:gd name="connsiteX25" fmla="*/ 17487900 w 17487900"/>
            <a:gd name="connsiteY25" fmla="*/ 1780483 h 6629400"/>
            <a:gd name="connsiteX26" fmla="*/ 17487900 w 17487900"/>
            <a:gd name="connsiteY26" fmla="*/ 2279261 h 6629400"/>
            <a:gd name="connsiteX27" fmla="*/ 17487900 w 17487900"/>
            <a:gd name="connsiteY27" fmla="*/ 2910626 h 6629400"/>
            <a:gd name="connsiteX28" fmla="*/ 17487900 w 17487900"/>
            <a:gd name="connsiteY28" fmla="*/ 3453600 h 6629400"/>
            <a:gd name="connsiteX29" fmla="*/ 17487900 w 17487900"/>
            <a:gd name="connsiteY29" fmla="*/ 4129161 h 6629400"/>
            <a:gd name="connsiteX30" fmla="*/ 17487900 w 17487900"/>
            <a:gd name="connsiteY30" fmla="*/ 4672135 h 6629400"/>
            <a:gd name="connsiteX31" fmla="*/ 17487900 w 17487900"/>
            <a:gd name="connsiteY31" fmla="*/ 5524478 h 6629400"/>
            <a:gd name="connsiteX32" fmla="*/ 16382978 w 17487900"/>
            <a:gd name="connsiteY32" fmla="*/ 6629400 h 6629400"/>
            <a:gd name="connsiteX33" fmla="*/ 15535740 w 17487900"/>
            <a:gd name="connsiteY33" fmla="*/ 6629400 h 6629400"/>
            <a:gd name="connsiteX34" fmla="*/ 15299625 w 17487900"/>
            <a:gd name="connsiteY34" fmla="*/ 6629400 h 6629400"/>
            <a:gd name="connsiteX35" fmla="*/ 14910729 w 17487900"/>
            <a:gd name="connsiteY35" fmla="*/ 6629400 h 6629400"/>
            <a:gd name="connsiteX36" fmla="*/ 14063491 w 17487900"/>
            <a:gd name="connsiteY36" fmla="*/ 6629400 h 6629400"/>
            <a:gd name="connsiteX37" fmla="*/ 13674595 w 17487900"/>
            <a:gd name="connsiteY37" fmla="*/ 6629400 h 6629400"/>
            <a:gd name="connsiteX38" fmla="*/ 13438480 w 17487900"/>
            <a:gd name="connsiteY38" fmla="*/ 6629400 h 6629400"/>
            <a:gd name="connsiteX39" fmla="*/ 13049584 w 17487900"/>
            <a:gd name="connsiteY39" fmla="*/ 6629400 h 6629400"/>
            <a:gd name="connsiteX40" fmla="*/ 12507907 w 17487900"/>
            <a:gd name="connsiteY40" fmla="*/ 6629400 h 6629400"/>
            <a:gd name="connsiteX41" fmla="*/ 11813450 w 17487900"/>
            <a:gd name="connsiteY41" fmla="*/ 6629400 h 6629400"/>
            <a:gd name="connsiteX42" fmla="*/ 11424554 w 17487900"/>
            <a:gd name="connsiteY42" fmla="*/ 6629400 h 6629400"/>
            <a:gd name="connsiteX43" fmla="*/ 10424536 w 17487900"/>
            <a:gd name="connsiteY43" fmla="*/ 6629400 h 6629400"/>
            <a:gd name="connsiteX44" fmla="*/ 9730079 w 17487900"/>
            <a:gd name="connsiteY44" fmla="*/ 6629400 h 6629400"/>
            <a:gd name="connsiteX45" fmla="*/ 8730061 w 17487900"/>
            <a:gd name="connsiteY45" fmla="*/ 6629400 h 6629400"/>
            <a:gd name="connsiteX46" fmla="*/ 7882823 w 17487900"/>
            <a:gd name="connsiteY46" fmla="*/ 6629400 h 6629400"/>
            <a:gd name="connsiteX47" fmla="*/ 7341147 w 17487900"/>
            <a:gd name="connsiteY47" fmla="*/ 6629400 h 6629400"/>
            <a:gd name="connsiteX48" fmla="*/ 6493909 w 17487900"/>
            <a:gd name="connsiteY48" fmla="*/ 6629400 h 6629400"/>
            <a:gd name="connsiteX49" fmla="*/ 6105013 w 17487900"/>
            <a:gd name="connsiteY49" fmla="*/ 6629400 h 6629400"/>
            <a:gd name="connsiteX50" fmla="*/ 5410556 w 17487900"/>
            <a:gd name="connsiteY50" fmla="*/ 6629400 h 6629400"/>
            <a:gd name="connsiteX51" fmla="*/ 5174441 w 17487900"/>
            <a:gd name="connsiteY51" fmla="*/ 6629400 h 6629400"/>
            <a:gd name="connsiteX52" fmla="*/ 4174422 w 17487900"/>
            <a:gd name="connsiteY52" fmla="*/ 6629400 h 6629400"/>
            <a:gd name="connsiteX53" fmla="*/ 3479965 w 17487900"/>
            <a:gd name="connsiteY53" fmla="*/ 6629400 h 6629400"/>
            <a:gd name="connsiteX54" fmla="*/ 2479947 w 17487900"/>
            <a:gd name="connsiteY54" fmla="*/ 6629400 h 6629400"/>
            <a:gd name="connsiteX55" fmla="*/ 1938271 w 17487900"/>
            <a:gd name="connsiteY55" fmla="*/ 6629400 h 6629400"/>
            <a:gd name="connsiteX56" fmla="*/ 1104922 w 17487900"/>
            <a:gd name="connsiteY56" fmla="*/ 6629400 h 6629400"/>
            <a:gd name="connsiteX57" fmla="*/ 0 w 17487900"/>
            <a:gd name="connsiteY57" fmla="*/ 5524478 h 6629400"/>
            <a:gd name="connsiteX58" fmla="*/ 0 w 17487900"/>
            <a:gd name="connsiteY58" fmla="*/ 4893113 h 6629400"/>
            <a:gd name="connsiteX59" fmla="*/ 0 w 17487900"/>
            <a:gd name="connsiteY59" fmla="*/ 4217552 h 6629400"/>
            <a:gd name="connsiteX60" fmla="*/ 0 w 17487900"/>
            <a:gd name="connsiteY60" fmla="*/ 3497796 h 6629400"/>
            <a:gd name="connsiteX61" fmla="*/ 0 w 17487900"/>
            <a:gd name="connsiteY61" fmla="*/ 2822235 h 6629400"/>
            <a:gd name="connsiteX62" fmla="*/ 0 w 17487900"/>
            <a:gd name="connsiteY62" fmla="*/ 2279261 h 6629400"/>
            <a:gd name="connsiteX63" fmla="*/ 0 w 17487900"/>
            <a:gd name="connsiteY63" fmla="*/ 1104922 h 66294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Lst>
          <a:rect l="l" t="t" r="r" b="b"/>
          <a:pathLst>
            <a:path w="17487900" h="6629400" extrusionOk="0">
              <a:moveTo>
                <a:pt x="0" y="1104922"/>
              </a:moveTo>
              <a:cubicBezTo>
                <a:pt x="-80826" y="444835"/>
                <a:pt x="420062" y="28009"/>
                <a:pt x="1104922" y="0"/>
              </a:cubicBezTo>
              <a:cubicBezTo>
                <a:pt x="1412723" y="-44072"/>
                <a:pt x="1807990" y="44651"/>
                <a:pt x="2104940" y="0"/>
              </a:cubicBezTo>
              <a:cubicBezTo>
                <a:pt x="2401890" y="-44651"/>
                <a:pt x="2463046" y="7873"/>
                <a:pt x="2646617" y="0"/>
              </a:cubicBezTo>
              <a:cubicBezTo>
                <a:pt x="2830188" y="-7873"/>
                <a:pt x="2913926" y="18709"/>
                <a:pt x="3035513" y="0"/>
              </a:cubicBezTo>
              <a:cubicBezTo>
                <a:pt x="3157100" y="-18709"/>
                <a:pt x="3677810" y="-744"/>
                <a:pt x="3882750" y="0"/>
              </a:cubicBezTo>
              <a:cubicBezTo>
                <a:pt x="4087690" y="744"/>
                <a:pt x="4197418" y="-14702"/>
                <a:pt x="4424427" y="0"/>
              </a:cubicBezTo>
              <a:cubicBezTo>
                <a:pt x="4651436" y="14702"/>
                <a:pt x="5221893" y="19511"/>
                <a:pt x="5424445" y="0"/>
              </a:cubicBezTo>
              <a:cubicBezTo>
                <a:pt x="5626997" y="-19511"/>
                <a:pt x="5679458" y="10223"/>
                <a:pt x="5813341" y="0"/>
              </a:cubicBezTo>
              <a:cubicBezTo>
                <a:pt x="5947224" y="-10223"/>
                <a:pt x="6414001" y="20952"/>
                <a:pt x="6813359" y="0"/>
              </a:cubicBezTo>
              <a:cubicBezTo>
                <a:pt x="7212717" y="-20952"/>
                <a:pt x="6947342" y="7185"/>
                <a:pt x="7049475" y="0"/>
              </a:cubicBezTo>
              <a:cubicBezTo>
                <a:pt x="7151608" y="-7185"/>
                <a:pt x="7441790" y="1838"/>
                <a:pt x="7743932" y="0"/>
              </a:cubicBezTo>
              <a:cubicBezTo>
                <a:pt x="8046074" y="-1838"/>
                <a:pt x="8217554" y="5112"/>
                <a:pt x="8438389" y="0"/>
              </a:cubicBezTo>
              <a:cubicBezTo>
                <a:pt x="8659224" y="-5112"/>
                <a:pt x="8735205" y="25777"/>
                <a:pt x="8980065" y="0"/>
              </a:cubicBezTo>
              <a:cubicBezTo>
                <a:pt x="9224925" y="-25777"/>
                <a:pt x="9702598" y="-25387"/>
                <a:pt x="9980084" y="0"/>
              </a:cubicBezTo>
              <a:cubicBezTo>
                <a:pt x="10257570" y="25387"/>
                <a:pt x="10649461" y="23685"/>
                <a:pt x="10980102" y="0"/>
              </a:cubicBezTo>
              <a:cubicBezTo>
                <a:pt x="11310743" y="-23685"/>
                <a:pt x="11191445" y="19038"/>
                <a:pt x="11368998" y="0"/>
              </a:cubicBezTo>
              <a:cubicBezTo>
                <a:pt x="11546551" y="-19038"/>
                <a:pt x="11839954" y="19104"/>
                <a:pt x="12063455" y="0"/>
              </a:cubicBezTo>
              <a:cubicBezTo>
                <a:pt x="12286956" y="-19104"/>
                <a:pt x="12805324" y="13371"/>
                <a:pt x="13063473" y="0"/>
              </a:cubicBezTo>
              <a:cubicBezTo>
                <a:pt x="13321622" y="-13371"/>
                <a:pt x="13428702" y="-5557"/>
                <a:pt x="13757930" y="0"/>
              </a:cubicBezTo>
              <a:cubicBezTo>
                <a:pt x="14087158" y="5557"/>
                <a:pt x="13915011" y="-9169"/>
                <a:pt x="13994046" y="0"/>
              </a:cubicBezTo>
              <a:cubicBezTo>
                <a:pt x="14073081" y="9169"/>
                <a:pt x="14303615" y="5594"/>
                <a:pt x="14382942" y="0"/>
              </a:cubicBezTo>
              <a:cubicBezTo>
                <a:pt x="14462269" y="-5594"/>
                <a:pt x="15148965" y="-11823"/>
                <a:pt x="15382960" y="0"/>
              </a:cubicBezTo>
              <a:cubicBezTo>
                <a:pt x="15616955" y="11823"/>
                <a:pt x="15956817" y="20805"/>
                <a:pt x="16382978" y="0"/>
              </a:cubicBezTo>
              <a:cubicBezTo>
                <a:pt x="17010211" y="33662"/>
                <a:pt x="17465386" y="506563"/>
                <a:pt x="17487900" y="1104922"/>
              </a:cubicBezTo>
              <a:cubicBezTo>
                <a:pt x="17517761" y="1359030"/>
                <a:pt x="17485269" y="1566207"/>
                <a:pt x="17487900" y="1780483"/>
              </a:cubicBezTo>
              <a:cubicBezTo>
                <a:pt x="17490531" y="1994759"/>
                <a:pt x="17491789" y="2175865"/>
                <a:pt x="17487900" y="2279261"/>
              </a:cubicBezTo>
              <a:cubicBezTo>
                <a:pt x="17484011" y="2382657"/>
                <a:pt x="17484615" y="2700124"/>
                <a:pt x="17487900" y="2910626"/>
              </a:cubicBezTo>
              <a:cubicBezTo>
                <a:pt x="17491185" y="3121129"/>
                <a:pt x="17508984" y="3308956"/>
                <a:pt x="17487900" y="3453600"/>
              </a:cubicBezTo>
              <a:cubicBezTo>
                <a:pt x="17466816" y="3598244"/>
                <a:pt x="17506863" y="3945135"/>
                <a:pt x="17487900" y="4129161"/>
              </a:cubicBezTo>
              <a:cubicBezTo>
                <a:pt x="17468937" y="4313187"/>
                <a:pt x="17476084" y="4432152"/>
                <a:pt x="17487900" y="4672135"/>
              </a:cubicBezTo>
              <a:cubicBezTo>
                <a:pt x="17499716" y="4912118"/>
                <a:pt x="17514207" y="5275700"/>
                <a:pt x="17487900" y="5524478"/>
              </a:cubicBezTo>
              <a:cubicBezTo>
                <a:pt x="17409095" y="6214481"/>
                <a:pt x="16973449" y="6671689"/>
                <a:pt x="16382978" y="6629400"/>
              </a:cubicBezTo>
              <a:cubicBezTo>
                <a:pt x="16007900" y="6639178"/>
                <a:pt x="15932913" y="6643883"/>
                <a:pt x="15535740" y="6629400"/>
              </a:cubicBezTo>
              <a:cubicBezTo>
                <a:pt x="15138567" y="6614917"/>
                <a:pt x="15404681" y="6628737"/>
                <a:pt x="15299625" y="6629400"/>
              </a:cubicBezTo>
              <a:cubicBezTo>
                <a:pt x="15194570" y="6630063"/>
                <a:pt x="15054059" y="6633443"/>
                <a:pt x="14910729" y="6629400"/>
              </a:cubicBezTo>
              <a:cubicBezTo>
                <a:pt x="14767399" y="6625357"/>
                <a:pt x="14305373" y="6590302"/>
                <a:pt x="14063491" y="6629400"/>
              </a:cubicBezTo>
              <a:cubicBezTo>
                <a:pt x="13821609" y="6668498"/>
                <a:pt x="13780495" y="6635775"/>
                <a:pt x="13674595" y="6629400"/>
              </a:cubicBezTo>
              <a:cubicBezTo>
                <a:pt x="13568695" y="6623025"/>
                <a:pt x="13534009" y="6639002"/>
                <a:pt x="13438480" y="6629400"/>
              </a:cubicBezTo>
              <a:cubicBezTo>
                <a:pt x="13342952" y="6619798"/>
                <a:pt x="13201757" y="6612961"/>
                <a:pt x="13049584" y="6629400"/>
              </a:cubicBezTo>
              <a:cubicBezTo>
                <a:pt x="12897411" y="6645839"/>
                <a:pt x="12733669" y="6616737"/>
                <a:pt x="12507907" y="6629400"/>
              </a:cubicBezTo>
              <a:cubicBezTo>
                <a:pt x="12282145" y="6642063"/>
                <a:pt x="12137132" y="6616150"/>
                <a:pt x="11813450" y="6629400"/>
              </a:cubicBezTo>
              <a:cubicBezTo>
                <a:pt x="11489768" y="6642650"/>
                <a:pt x="11589356" y="6616802"/>
                <a:pt x="11424554" y="6629400"/>
              </a:cubicBezTo>
              <a:cubicBezTo>
                <a:pt x="11259752" y="6641998"/>
                <a:pt x="10660162" y="6605802"/>
                <a:pt x="10424536" y="6629400"/>
              </a:cubicBezTo>
              <a:cubicBezTo>
                <a:pt x="10188910" y="6652998"/>
                <a:pt x="10073279" y="6662039"/>
                <a:pt x="9730079" y="6629400"/>
              </a:cubicBezTo>
              <a:cubicBezTo>
                <a:pt x="9386879" y="6596761"/>
                <a:pt x="9028554" y="6588873"/>
                <a:pt x="8730061" y="6629400"/>
              </a:cubicBezTo>
              <a:cubicBezTo>
                <a:pt x="8431568" y="6669927"/>
                <a:pt x="8120096" y="6625509"/>
                <a:pt x="7882823" y="6629400"/>
              </a:cubicBezTo>
              <a:cubicBezTo>
                <a:pt x="7645550" y="6633291"/>
                <a:pt x="7611598" y="6641222"/>
                <a:pt x="7341147" y="6629400"/>
              </a:cubicBezTo>
              <a:cubicBezTo>
                <a:pt x="7070696" y="6617578"/>
                <a:pt x="6833916" y="6641410"/>
                <a:pt x="6493909" y="6629400"/>
              </a:cubicBezTo>
              <a:cubicBezTo>
                <a:pt x="6153902" y="6617390"/>
                <a:pt x="6283704" y="6612082"/>
                <a:pt x="6105013" y="6629400"/>
              </a:cubicBezTo>
              <a:cubicBezTo>
                <a:pt x="5926322" y="6646718"/>
                <a:pt x="5632623" y="6628809"/>
                <a:pt x="5410556" y="6629400"/>
              </a:cubicBezTo>
              <a:cubicBezTo>
                <a:pt x="5188489" y="6629991"/>
                <a:pt x="5265302" y="6626171"/>
                <a:pt x="5174441" y="6629400"/>
              </a:cubicBezTo>
              <a:cubicBezTo>
                <a:pt x="5083580" y="6632629"/>
                <a:pt x="4530944" y="6628383"/>
                <a:pt x="4174422" y="6629400"/>
              </a:cubicBezTo>
              <a:cubicBezTo>
                <a:pt x="3817900" y="6630417"/>
                <a:pt x="3805589" y="6654347"/>
                <a:pt x="3479965" y="6629400"/>
              </a:cubicBezTo>
              <a:cubicBezTo>
                <a:pt x="3154341" y="6604453"/>
                <a:pt x="2798751" y="6666596"/>
                <a:pt x="2479947" y="6629400"/>
              </a:cubicBezTo>
              <a:cubicBezTo>
                <a:pt x="2161143" y="6592204"/>
                <a:pt x="2094418" y="6608429"/>
                <a:pt x="1938271" y="6629400"/>
              </a:cubicBezTo>
              <a:cubicBezTo>
                <a:pt x="1782124" y="6650371"/>
                <a:pt x="1446073" y="6640898"/>
                <a:pt x="1104922" y="6629400"/>
              </a:cubicBezTo>
              <a:cubicBezTo>
                <a:pt x="447499" y="6771947"/>
                <a:pt x="21412" y="6172434"/>
                <a:pt x="0" y="5524478"/>
              </a:cubicBezTo>
              <a:cubicBezTo>
                <a:pt x="-4877" y="5292211"/>
                <a:pt x="-47" y="5200205"/>
                <a:pt x="0" y="4893113"/>
              </a:cubicBezTo>
              <a:cubicBezTo>
                <a:pt x="47" y="4586021"/>
                <a:pt x="-29602" y="4478075"/>
                <a:pt x="0" y="4217552"/>
              </a:cubicBezTo>
              <a:cubicBezTo>
                <a:pt x="29602" y="3957029"/>
                <a:pt x="-25769" y="3786979"/>
                <a:pt x="0" y="3497796"/>
              </a:cubicBezTo>
              <a:cubicBezTo>
                <a:pt x="25769" y="3208613"/>
                <a:pt x="19054" y="3072892"/>
                <a:pt x="0" y="2822235"/>
              </a:cubicBezTo>
              <a:cubicBezTo>
                <a:pt x="-19054" y="2571578"/>
                <a:pt x="1687" y="2397970"/>
                <a:pt x="0" y="2279261"/>
              </a:cubicBezTo>
              <a:cubicBezTo>
                <a:pt x="-1687" y="2160552"/>
                <a:pt x="50717" y="1575826"/>
                <a:pt x="0" y="1104922"/>
              </a:cubicBezTo>
              <a:close/>
            </a:path>
          </a:pathLst>
        </a:custGeom>
        <a:noFill/>
        <a:ln w="98425">
          <a:solidFill>
            <a:schemeClr val="accent1">
              <a:lumMod val="60%"/>
              <a:lumOff val="40%"/>
            </a:schemeClr>
          </a:solidFill>
          <a:extLst>
            <a:ext uri="{C807C97D-BFC1-408E-A445-0C87EB9F89A2}">
              <ask:lineSketchStyleProps xmlns:ask="http://schemas.microsoft.com/office/drawing/2018/sketchyshapes" sd="1219033472">
                <a:prstGeom prst="roundRect">
                  <a:avLst/>
                </a:prstGeom>
                <ask:type>
                  <ask:lineSketchFreehand/>
                </ask:type>
              </ask:lineSketchStyleProps>
            </a:ext>
          </a:extLst>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609600</xdr:colOff>
      <xdr:row>4</xdr:row>
      <xdr:rowOff>0</xdr:rowOff>
    </xdr:from>
    <xdr:to>
      <xdr:col>21</xdr:col>
      <xdr:colOff>12700</xdr:colOff>
      <xdr:row>31</xdr:row>
      <xdr:rowOff>63500</xdr:rowOff>
    </xdr:to>
    <xdr:sp macro="" textlink="">
      <xdr:nvSpPr>
        <xdr:cNvPr id="3" name="TextBox 2">
          <a:extLst>
            <a:ext uri="{FF2B5EF4-FFF2-40B4-BE49-F238E27FC236}">
              <a16:creationId xmlns:a16="http://schemas.microsoft.com/office/drawing/2014/main" id="{C1F38BBC-5D1F-E0C4-3BE5-64A865C9136A}"/>
            </a:ext>
          </a:extLst>
        </xdr:cNvPr>
        <xdr:cNvSpPr txBox="1"/>
      </xdr:nvSpPr>
      <xdr:spPr>
        <a:xfrm>
          <a:off x="609600" y="812800"/>
          <a:ext cx="16738600" cy="5549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a:t>The</a:t>
          </a:r>
          <a:r>
            <a:rPr lang="en-GB" sz="2800" baseline="0%"/>
            <a:t> data is from FY14 to FY23.</a:t>
          </a:r>
        </a:p>
        <a:p>
          <a:r>
            <a:rPr lang="en-GB" sz="2800" baseline="0%"/>
            <a:t>The International flights are very low compared to the Domestic flights.</a:t>
          </a:r>
        </a:p>
        <a:p>
          <a:r>
            <a:rPr lang="en-GB" sz="2800" baseline="0%"/>
            <a:t>During the Covid pandemic years i.e. 2021 to 2022 the international flights were halted. </a:t>
          </a:r>
        </a:p>
        <a:p>
          <a:r>
            <a:rPr lang="en-GB" sz="2800" baseline="0%"/>
            <a:t>Total passenger carried is 70.8% in the Domestic flights while 29.2% in the international flights.</a:t>
          </a:r>
        </a:p>
        <a:p>
          <a:r>
            <a:rPr lang="en-GB" sz="2800" baseline="0%"/>
            <a:t>The PAX load factor has stayed within the range of 70-80%, which has increased to 81% for both Domestic and International flights post pandemic (FY23).</a:t>
          </a:r>
        </a:p>
        <a:p>
          <a:r>
            <a:rPr lang="en-GB" sz="2800" baseline="0%"/>
            <a:t>The passenger KMS performed is better for International flights, although the number of passengers and departures are significantly low from domestic flights.</a:t>
          </a:r>
        </a:p>
        <a:p>
          <a:r>
            <a:rPr lang="en-GB" sz="2800" baseline="0%"/>
            <a:t>Hours flown by both Domestic and International are similar as well. </a:t>
          </a:r>
        </a:p>
        <a:p>
          <a:r>
            <a:rPr lang="en-GB" sz="2800" baseline="0%"/>
            <a:t>AirIndia should increase its international flights more to generate greater revenues.</a:t>
          </a:r>
        </a:p>
        <a:p>
          <a:endParaRPr lang="en-GB" sz="2800" baseline="0%"/>
        </a:p>
        <a:p>
          <a:endParaRPr lang="en-GB" sz="2800" baseline="0%"/>
        </a:p>
      </xdr:txBody>
    </xdr:sp>
    <xdr:clientData/>
  </xdr:twoCellAnchor>
</xdr:wsDr>
</file>

<file path=xl/drawings/drawing4.xml><?xml version="1.0" encoding="utf-8"?>
<xdr:wsDr xmlns:xdr="http://purl.oclc.org/ooxml/drawingml/spreadsheetDrawing" xmlns:a="http://purl.oclc.org/ooxml/drawingml/main">
  <xdr:twoCellAnchor>
    <xdr:from>
      <xdr:col>0</xdr:col>
      <xdr:colOff>171450</xdr:colOff>
      <xdr:row>16</xdr:row>
      <xdr:rowOff>69850</xdr:rowOff>
    </xdr:from>
    <xdr:to>
      <xdr:col>3</xdr:col>
      <xdr:colOff>215900</xdr:colOff>
      <xdr:row>35</xdr:row>
      <xdr:rowOff>190500</xdr:rowOff>
    </xdr:to>
    <xdr:graphicFrame macro="">
      <xdr:nvGraphicFramePr>
        <xdr:cNvPr id="3" name="Chart 2">
          <a:extLst>
            <a:ext uri="{FF2B5EF4-FFF2-40B4-BE49-F238E27FC236}">
              <a16:creationId xmlns:a16="http://schemas.microsoft.com/office/drawing/2014/main" id="{0E2687FA-E4F2-245E-7EA6-18D646F1C090}"/>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6</xdr:col>
      <xdr:colOff>800100</xdr:colOff>
      <xdr:row>16</xdr:row>
      <xdr:rowOff>82550</xdr:rowOff>
    </xdr:from>
    <xdr:to>
      <xdr:col>13</xdr:col>
      <xdr:colOff>215900</xdr:colOff>
      <xdr:row>31</xdr:row>
      <xdr:rowOff>190500</xdr:rowOff>
    </xdr:to>
    <xdr:graphicFrame macro="">
      <xdr:nvGraphicFramePr>
        <xdr:cNvPr id="4" name="Chart 3">
          <a:extLst>
            <a:ext uri="{FF2B5EF4-FFF2-40B4-BE49-F238E27FC236}">
              <a16:creationId xmlns:a16="http://schemas.microsoft.com/office/drawing/2014/main" id="{ABB0120C-0449-2ECF-EC7F-57FAC36FDE8D}"/>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14</xdr:col>
      <xdr:colOff>323850</xdr:colOff>
      <xdr:row>12</xdr:row>
      <xdr:rowOff>184150</xdr:rowOff>
    </xdr:from>
    <xdr:to>
      <xdr:col>17</xdr:col>
      <xdr:colOff>260350</xdr:colOff>
      <xdr:row>26</xdr:row>
      <xdr:rowOff>82550</xdr:rowOff>
    </xdr:to>
    <xdr:graphicFrame macro="">
      <xdr:nvGraphicFramePr>
        <xdr:cNvPr id="5" name="Chart 4">
          <a:extLst>
            <a:ext uri="{FF2B5EF4-FFF2-40B4-BE49-F238E27FC236}">
              <a16:creationId xmlns:a16="http://schemas.microsoft.com/office/drawing/2014/main" id="{ACE94391-AD18-3AA9-680A-E469DE44D5D2}"/>
            </a:ext>
          </a:extLst>
        </xdr:cNvPr>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editAs="oneCell">
    <xdr:from>
      <xdr:col>4</xdr:col>
      <xdr:colOff>469900</xdr:colOff>
      <xdr:row>3</xdr:row>
      <xdr:rowOff>63500</xdr:rowOff>
    </xdr:from>
    <xdr:to>
      <xdr:col>6</xdr:col>
      <xdr:colOff>647700</xdr:colOff>
      <xdr:row>16</xdr:row>
      <xdr:rowOff>41272</xdr:rowOff>
    </xdr:to>
    <mc:AlternateContent xmlns:mc="http://schemas.openxmlformats.org/markup-compatibility/2006" xmlns:a14="http://schemas.microsoft.com/office/drawing/2010/main">
      <mc:Choice Requires="a14">
        <xdr:graphicFrame macro="">
          <xdr:nvGraphicFramePr>
            <xdr:cNvPr id="6" name="Month">
              <a:extLst>
                <a:ext uri="{FF2B5EF4-FFF2-40B4-BE49-F238E27FC236}">
                  <a16:creationId xmlns:a16="http://schemas.microsoft.com/office/drawing/2014/main" id="{747D3C32-60DA-287F-362D-4C74EFE87924}"/>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4495800" y="6731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469900</xdr:colOff>
      <xdr:row>24</xdr:row>
      <xdr:rowOff>88900</xdr:rowOff>
    </xdr:from>
    <xdr:to>
      <xdr:col>5</xdr:col>
      <xdr:colOff>546100</xdr:colOff>
      <xdr:row>37</xdr:row>
      <xdr:rowOff>66672</xdr:rowOff>
    </xdr:to>
    <mc:AlternateContent xmlns:mc="http://schemas.openxmlformats.org/markup-compatibility/2006" xmlns:a14="http://schemas.microsoft.com/office/drawing/2010/main">
      <mc:Choice Requires="a14">
        <xdr:graphicFrame macro="">
          <xdr:nvGraphicFramePr>
            <xdr:cNvPr id="7" name="FY">
              <a:extLst>
                <a:ext uri="{FF2B5EF4-FFF2-40B4-BE49-F238E27FC236}">
                  <a16:creationId xmlns:a16="http://schemas.microsoft.com/office/drawing/2014/main" id="{BF26FF17-0A4B-78EA-8C31-1BE38C10624C}"/>
                </a:ext>
              </a:extLst>
            </xdr:cNvPr>
            <xdr:cNvGraphicFramePr/>
          </xdr:nvGraphicFramePr>
          <xdr:xfrm>
            <a:off x="0" y="0"/>
            <a:ext cx="0" cy="0"/>
          </xdr:xfrm>
          <a:graphic>
            <a:graphicData uri="http://schemas.microsoft.com/office/drawing/2010/slicer">
              <sle:slicer xmlns:sle="http://schemas.microsoft.com/office/drawing/2010/slicer" name="FY"/>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3568700" y="4965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825500</xdr:colOff>
      <xdr:row>18</xdr:row>
      <xdr:rowOff>63500</xdr:rowOff>
    </xdr:from>
    <xdr:to>
      <xdr:col>6</xdr:col>
      <xdr:colOff>76200</xdr:colOff>
      <xdr:row>22</xdr:row>
      <xdr:rowOff>190500</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C53491A5-6AB9-0E05-03CA-ADDFCDB73F8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3924300" y="3721100"/>
              <a:ext cx="1828800" cy="9398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purl.oclc.org/ooxml/drawingml/spreadsheetDrawing" xmlns:a="http://purl.oclc.org/ooxml/drawingml/main">
  <xdr:twoCellAnchor>
    <xdr:from>
      <xdr:col>0</xdr:col>
      <xdr:colOff>260350</xdr:colOff>
      <xdr:row>8</xdr:row>
      <xdr:rowOff>19050</xdr:rowOff>
    </xdr:from>
    <xdr:to>
      <xdr:col>4</xdr:col>
      <xdr:colOff>146050</xdr:colOff>
      <xdr:row>21</xdr:row>
      <xdr:rowOff>120650</xdr:rowOff>
    </xdr:to>
    <xdr:graphicFrame macro="">
      <xdr:nvGraphicFramePr>
        <xdr:cNvPr id="4" name="Chart 3">
          <a:extLst>
            <a:ext uri="{FF2B5EF4-FFF2-40B4-BE49-F238E27FC236}">
              <a16:creationId xmlns:a16="http://schemas.microsoft.com/office/drawing/2014/main" id="{1CD5508D-AD15-B7B5-4595-7FBE0FC8386B}"/>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4</xdr:col>
      <xdr:colOff>615950</xdr:colOff>
      <xdr:row>8</xdr:row>
      <xdr:rowOff>146050</xdr:rowOff>
    </xdr:from>
    <xdr:to>
      <xdr:col>10</xdr:col>
      <xdr:colOff>234950</xdr:colOff>
      <xdr:row>22</xdr:row>
      <xdr:rowOff>44450</xdr:rowOff>
    </xdr:to>
    <xdr:graphicFrame macro="">
      <xdr:nvGraphicFramePr>
        <xdr:cNvPr id="5" name="Chart 4">
          <a:extLst>
            <a:ext uri="{FF2B5EF4-FFF2-40B4-BE49-F238E27FC236}">
              <a16:creationId xmlns:a16="http://schemas.microsoft.com/office/drawing/2014/main" id="{305149C3-7623-2E3C-6F32-F9A71C477262}"/>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11</xdr:col>
      <xdr:colOff>666750</xdr:colOff>
      <xdr:row>7</xdr:row>
      <xdr:rowOff>38100</xdr:rowOff>
    </xdr:from>
    <xdr:to>
      <xdr:col>16</xdr:col>
      <xdr:colOff>323850</xdr:colOff>
      <xdr:row>20</xdr:row>
      <xdr:rowOff>139700</xdr:rowOff>
    </xdr:to>
    <xdr:graphicFrame macro="">
      <xdr:nvGraphicFramePr>
        <xdr:cNvPr id="2" name="Chart 1">
          <a:extLst>
            <a:ext uri="{FF2B5EF4-FFF2-40B4-BE49-F238E27FC236}">
              <a16:creationId xmlns:a16="http://schemas.microsoft.com/office/drawing/2014/main" id="{EED9EBD1-07D7-4C8A-5195-5ED632B94138}"/>
            </a:ext>
          </a:extLst>
        </xdr:cNvPr>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wsDr>
</file>

<file path=xl/drawings/drawing6.xml><?xml version="1.0" encoding="utf-8"?>
<xdr:wsDr xmlns:xdr="http://purl.oclc.org/ooxml/drawingml/spreadsheetDrawing" xmlns:a="http://purl.oclc.org/ooxml/drawingml/main">
  <xdr:twoCellAnchor>
    <xdr:from>
      <xdr:col>5</xdr:col>
      <xdr:colOff>1314450</xdr:colOff>
      <xdr:row>12</xdr:row>
      <xdr:rowOff>120650</xdr:rowOff>
    </xdr:from>
    <xdr:to>
      <xdr:col>10</xdr:col>
      <xdr:colOff>171450</xdr:colOff>
      <xdr:row>26</xdr:row>
      <xdr:rowOff>19050</xdr:rowOff>
    </xdr:to>
    <xdr:graphicFrame macro="">
      <xdr:nvGraphicFramePr>
        <xdr:cNvPr id="5" name="Chart 4">
          <a:extLst>
            <a:ext uri="{FF2B5EF4-FFF2-40B4-BE49-F238E27FC236}">
              <a16:creationId xmlns:a16="http://schemas.microsoft.com/office/drawing/2014/main" id="{499FEC97-5AD4-E85E-55A7-9C62AFD65049}"/>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7.xml><?xml version="1.0" encoding="utf-8"?>
<xdr:wsDr xmlns:xdr="http://purl.oclc.org/ooxml/drawingml/spreadsheetDrawing" xmlns:a="http://purl.oclc.org/ooxml/drawingml/main">
  <xdr:twoCellAnchor>
    <xdr:from>
      <xdr:col>2</xdr:col>
      <xdr:colOff>387350</xdr:colOff>
      <xdr:row>36</xdr:row>
      <xdr:rowOff>196850</xdr:rowOff>
    </xdr:from>
    <xdr:to>
      <xdr:col>5</xdr:col>
      <xdr:colOff>120650</xdr:colOff>
      <xdr:row>50</xdr:row>
      <xdr:rowOff>95250</xdr:rowOff>
    </xdr:to>
    <xdr:graphicFrame macro="">
      <xdr:nvGraphicFramePr>
        <xdr:cNvPr id="7" name="Chart 6">
          <a:extLst>
            <a:ext uri="{FF2B5EF4-FFF2-40B4-BE49-F238E27FC236}">
              <a16:creationId xmlns:a16="http://schemas.microsoft.com/office/drawing/2014/main" id="{B13AE2BC-C90A-2BE0-3081-BD555D52B74C}"/>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4</xdr:col>
      <xdr:colOff>711200</xdr:colOff>
      <xdr:row>14</xdr:row>
      <xdr:rowOff>139700</xdr:rowOff>
    </xdr:from>
    <xdr:to>
      <xdr:col>5</xdr:col>
      <xdr:colOff>1612900</xdr:colOff>
      <xdr:row>19</xdr:row>
      <xdr:rowOff>76200</xdr:rowOff>
    </xdr:to>
    <mc:AlternateContent xmlns:mc="http://schemas.openxmlformats.org/markup-compatibility/2006">
      <mc:Choice xmlns:a14="http://schemas.microsoft.com/office/drawing/2010/main" Requires="a14">
        <xdr:graphicFrame macro="">
          <xdr:nvGraphicFramePr>
            <xdr:cNvPr id="8" name="Region 2">
              <a:extLst>
                <a:ext uri="{FF2B5EF4-FFF2-40B4-BE49-F238E27FC236}">
                  <a16:creationId xmlns:a16="http://schemas.microsoft.com/office/drawing/2014/main" id="{382CE7B8-D83A-7182-A75F-D7876CA14C51}"/>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dr:sp macro="" textlink="">
          <xdr:nvSpPr>
            <xdr:cNvPr id="0" name=""/>
            <xdr:cNvSpPr>
              <a:spLocks noTextEdit="1"/>
            </xdr:cNvSpPr>
          </xdr:nvSpPr>
          <xdr:spPr>
            <a:xfrm>
              <a:off x="8699500" y="2984500"/>
              <a:ext cx="18288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Microsoft Office User" refreshedDateIso="2023-05-10T21:06:44.14999995846301050" createdVersion="8" refreshedVersion="8" minRefreshableVersion="3" recordCount="238" xr:uid="{00000000-000A-0000-FFFF-FFFF79000000}">
  <cacheSource type="worksheet">
    <worksheetSource ref="A1:J239" sheet="AirIndia Data"/>
  </cacheSource>
  <cacheFields count="10">
    <cacheField name="Month" numFmtId="0">
      <sharedItems count="12">
        <s v="APR"/>
        <s v="AUG"/>
        <s v="DEC"/>
        <s v="FEB"/>
        <s v="JAN"/>
        <s v="JULY"/>
        <s v="JUNE"/>
        <s v="MAR"/>
        <s v="MAY"/>
        <s v="NOV"/>
        <s v="OCT"/>
        <s v="SEP"/>
      </sharedItems>
    </cacheField>
    <cacheField name="DEPARTURES_x000a_" numFmtId="0">
      <sharedItems containsSemiMixedTypes="0" containsString="0" containsNumber="1" containsInteger="1" minValue="0" maxValue="11262" count="204">
        <n v="2727"/>
        <n v="8331"/>
        <n v="2844"/>
        <n v="8547"/>
        <n v="3025"/>
        <n v="8796"/>
        <n v="2632"/>
        <n v="8023"/>
        <n v="2993"/>
        <n v="8799"/>
        <n v="2813"/>
        <n v="8562"/>
        <n v="2777"/>
        <n v="8279"/>
        <n v="2964"/>
        <n v="8905"/>
        <n v="2733"/>
        <n v="8648"/>
        <n v="2929"/>
        <n v="8498"/>
        <n v="3021"/>
        <n v="8609"/>
        <n v="2906"/>
        <n v="8273"/>
        <n v="2805"/>
        <n v="8567"/>
        <n v="3047"/>
        <n v="8558"/>
        <n v="3135"/>
        <n v="8769"/>
        <n v="2880"/>
        <n v="7974"/>
        <n v="3196"/>
        <n v="8840"/>
        <n v="3008"/>
        <n v="8755"/>
        <n v="2866"/>
        <n v="8596"/>
        <n v="3105"/>
        <n v="8804"/>
        <n v="2883"/>
        <n v="8935"/>
        <n v="3037"/>
        <n v="8323"/>
        <n v="3122"/>
        <n v="8580"/>
        <n v="2911"/>
        <n v="8107"/>
        <n v="2923"/>
        <n v="8384"/>
        <n v="3054"/>
        <n v="8753"/>
        <n v="3015"/>
        <n v="8857"/>
        <n v="2850"/>
        <n v="8482"/>
        <n v="3085"/>
        <n v="8964"/>
        <n v="3049"/>
        <n v="8390"/>
        <n v="9029"/>
        <n v="2979"/>
        <n v="8600"/>
        <n v="2937"/>
        <n v="8732"/>
        <n v="3082"/>
        <n v="8812"/>
        <n v="2960"/>
        <n v="8364"/>
        <n v="2991"/>
        <n v="9008"/>
        <n v="2983"/>
        <n v="9171"/>
        <n v="3126"/>
        <n v="9524"/>
        <n v="2790"/>
        <n v="8445"/>
        <n v="3121"/>
        <n v="9536"/>
        <n v="2999"/>
        <n v="9218"/>
        <n v="2901"/>
        <n v="8972"/>
        <n v="3057"/>
        <n v="9105"/>
        <n v="3063"/>
        <n v="9390"/>
        <n v="2953"/>
        <n v="8887"/>
        <n v="3045"/>
        <n v="9117"/>
        <n v="2900"/>
        <n v="8885"/>
        <n v="2968"/>
        <n v="8654"/>
        <n v="9770"/>
        <n v="3284"/>
        <n v="9975"/>
        <n v="3048"/>
        <n v="9158"/>
        <n v="3346"/>
        <n v="10159"/>
        <n v="3120"/>
        <n v="9914"/>
        <n v="3018"/>
        <n v="9517"/>
        <n v="3407"/>
        <n v="10242"/>
        <n v="3111"/>
        <n v="9539"/>
        <n v="3097"/>
        <n v="9410"/>
        <n v="3195"/>
        <n v="9933"/>
        <n v="9465"/>
        <n v="3324"/>
        <n v="9913"/>
        <n v="3243"/>
        <n v="9639"/>
        <n v="3546"/>
        <n v="10515"/>
        <n v="9320"/>
        <n v="3544"/>
        <n v="10378"/>
        <n v="3314"/>
        <n v="9631"/>
        <n v="3343"/>
        <n v="9921"/>
        <n v="3550"/>
        <n v="10247"/>
        <n v="3424"/>
        <n v="10291"/>
        <n v="3389"/>
        <n v="9822"/>
        <n v="3441"/>
        <n v="10234"/>
        <n v="3134"/>
        <n v="9180"/>
        <n v="3377"/>
        <n v="10377"/>
        <n v="3646"/>
        <n v="10302"/>
        <n v="3885"/>
        <n v="3862"/>
        <n v="10454"/>
        <n v="3570"/>
        <n v="10171"/>
        <n v="3432"/>
        <n v="10359"/>
        <n v="2029"/>
        <n v="7495"/>
        <n v="3444"/>
        <n v="10757"/>
        <n v="3762"/>
        <n v="10449"/>
        <n v="3733"/>
        <n v="11262"/>
        <n v="3535"/>
        <n v="10344"/>
        <n v="0"/>
        <n v="2589"/>
        <n v="5857"/>
        <n v="6285"/>
        <n v="6365"/>
        <n v="2260"/>
        <n v="2211"/>
        <n v="7102"/>
        <n v="457"/>
        <n v="5081"/>
        <n v="4518"/>
        <n v="3519"/>
        <n v="6803"/>
        <n v="6042"/>
        <n v="7810"/>
        <n v="6512"/>
        <n v="7187"/>
        <n v="4940"/>
        <n v="4172"/>
        <n v="7172"/>
        <n v="5384"/>
        <n v="7294"/>
        <n v="7405"/>
        <n v="6113"/>
        <n v="2806"/>
        <n v="6716"/>
        <n v="3092"/>
        <n v="7591"/>
        <n v="3496"/>
        <n v="8239"/>
        <n v="3220"/>
        <n v="7624"/>
        <n v="3503"/>
        <n v="8295"/>
        <n v="3095"/>
        <n v="7464"/>
        <n v="6824"/>
        <n v="2949"/>
        <n v="6667"/>
        <n v="3414"/>
        <n v="7761"/>
        <n v="3155"/>
        <n v="7973"/>
        <n v="3002"/>
        <n v="7689"/>
      </sharedItems>
    </cacheField>
    <cacheField name="HOURS_x000a_" numFmtId="0">
      <sharedItems containsSemiMixedTypes="0" containsString="0" containsNumber="1" minValue="0" maxValue="23025.3"/>
    </cacheField>
    <cacheField name="KILOMETRE_x000a_(TH)" numFmtId="0">
      <sharedItems containsSemiMixedTypes="0" containsString="0" containsNumber="1" minValue="0" maxValue="23501"/>
    </cacheField>
    <cacheField name="PASSENGERS CARRIED_x000a_" numFmtId="0">
      <sharedItems containsSemiMixedTypes="0" containsString="0" containsNumber="1" containsInteger="1" minValue="0" maxValue="1429384"/>
    </cacheField>
    <cacheField name="PASSENGER KMS.PERFORMED_x000a_(TH)" numFmtId="0">
      <sharedItems containsSemiMixedTypes="0" containsString="0" containsNumber="1" minValue="0" maxValue="3680735.7" count="214">
        <n v="1705993"/>
        <n v="862694"/>
        <n v="1983795"/>
        <n v="911328"/>
        <n v="2108044"/>
        <n v="911962"/>
        <n v="1897800"/>
        <n v="832090"/>
        <n v="2258033"/>
        <n v="869993"/>
        <n v="1734592"/>
        <n v="822897"/>
        <n v="1848800"/>
        <n v="830542"/>
        <n v="2006261"/>
        <n v="961857"/>
        <n v="1841507"/>
        <n v="948498"/>
        <n v="1827968"/>
        <n v="849822"/>
        <n v="1817376"/>
        <n v="805016"/>
        <n v="1794492"/>
        <n v="811833"/>
        <n v="1894941"/>
        <n v="857668"/>
        <n v="2106520"/>
        <n v="867350"/>
        <n v="2216572"/>
        <n v="1109434"/>
        <n v="2041546"/>
        <n v="972342"/>
        <n v="2409131"/>
        <n v="1074907"/>
        <n v="2003523"/>
        <n v="878532"/>
        <n v="2046708"/>
        <n v="932547"/>
        <n v="2187860"/>
        <n v="956765"/>
        <n v="2008630"/>
        <n v="987591"/>
        <n v="1850416"/>
        <n v="931814"/>
        <n v="1855731"/>
        <n v="1051021"/>
        <n v="1767747"/>
        <n v="907905"/>
        <n v="1966362"/>
        <n v="970285"/>
        <n v="2304626"/>
        <n v="1029339"/>
        <n v="2482959"/>
        <n v="1158949"/>
        <n v="2197646"/>
        <n v="1015279"/>
        <n v="2550849"/>
        <n v="1099577"/>
        <n v="2204827"/>
        <n v="1010073"/>
        <n v="2154821"/>
        <n v="913497"/>
        <n v="2336591"/>
        <n v="1026262"/>
        <n v="2158733"/>
        <n v="1024659"/>
        <n v="2111724"/>
        <n v="1071721"/>
        <n v="1908621"/>
        <n v="980553"/>
        <n v="1921745"/>
        <n v="949092"/>
        <n v="2173361"/>
        <n v="1059358"/>
        <n v="2404723"/>
        <n v="1075713"/>
        <n v="2569078"/>
        <n v="1180309"/>
        <n v="2299970"/>
        <n v="1031172"/>
        <n v="2703783"/>
        <n v="1207166"/>
        <n v="2422275"/>
        <n v="1121939"/>
        <n v="2245263"/>
        <n v="1116084"/>
        <n v="2506319"/>
        <n v="1046249"/>
        <n v="2248359"/>
        <n v="1193980"/>
        <n v="2303956"/>
        <n v="1009057"/>
        <n v="2195420"/>
        <n v="980105"/>
        <n v="2206891"/>
        <n v="1062026"/>
        <n v="2384301"/>
        <n v="1048550"/>
        <n v="2644719"/>
        <n v="1133874"/>
        <n v="2885994"/>
        <n v="1253744"/>
        <n v="2540414"/>
        <n v="1225278"/>
        <n v="2914688"/>
        <n v="1326153"/>
        <n v="2652300"/>
        <n v="1148303"/>
        <n v="2504555"/>
        <n v="1138882"/>
        <n v="2890629.6"/>
        <n v="1330262.2"/>
        <n v="2505617"/>
        <n v="1197696"/>
        <n v="2623235"/>
        <n v="1217645"/>
        <n v="2625779"/>
        <n v="1173067"/>
        <n v="2524072"/>
        <n v="1137188"/>
        <n v="2718210.6"/>
        <n v="1318494"/>
        <n v="2803799.2"/>
        <n v="1239689.7"/>
        <n v="3089362"/>
        <n v="1313600"/>
        <n v="2800950"/>
        <n v="1235346"/>
        <n v="3237285.7"/>
        <n v="1278677.7"/>
        <n v="2815827.4"/>
        <n v="1222820.3"/>
        <n v="2827440.2"/>
        <n v="1228357.5"/>
        <n v="2888234"/>
        <n v="1275956.5"/>
        <n v="2799009.4"/>
        <n v="1318502.8"/>
        <n v="2906374"/>
        <n v="1177788.5"/>
        <n v="2728320"/>
        <n v="1254204.3999999999"/>
        <n v="2486734.6"/>
        <n v="1150285.3999999999"/>
        <n v="2847254"/>
        <n v="1314554.1000000001"/>
        <n v="3125299.9"/>
        <n v="1286024.8"/>
        <n v="3308630.4"/>
        <n v="1315463.7"/>
        <n v="3018390.3"/>
        <n v="1254070"/>
        <n v="3448481.1"/>
        <n v="1246625.6000000001"/>
        <n v="3073593.8"/>
        <n v="1256187.8"/>
        <n v="3178287.3"/>
        <n v="1331384.3"/>
        <n v="1646355.4"/>
        <n v="722481.5"/>
        <n v="3033451.8"/>
        <n v="1387335"/>
        <n v="3090911.5"/>
        <n v="1331702.5"/>
        <n v="2920520.1"/>
        <n v="1298576.8999999999"/>
        <n v="2745510.7"/>
        <n v="1257937.2"/>
        <n v="0"/>
        <n v="251564.9"/>
        <n v="686267.6"/>
        <n v="849666.1"/>
        <n v="729220.2"/>
        <n v="142506.5"/>
        <n v="184473"/>
        <n v="850171.1"/>
        <n v="39002"/>
        <n v="613972.5"/>
        <n v="471208.9"/>
        <n v="358675.6"/>
        <n v="575346.80000000005"/>
        <n v="674729.3"/>
        <n v="988333"/>
        <n v="903923"/>
        <n v="703328.2"/>
        <n v="504753.4"/>
        <n v="388957.2"/>
        <n v="986415.7"/>
        <n v="328374.7"/>
        <n v="991291.3"/>
        <n v="886480.4"/>
        <n v="617156.1"/>
        <n v="2709738.7"/>
        <n v="877610.8"/>
        <n v="3037782"/>
        <n v="922832"/>
        <n v="3533993.5"/>
        <n v="1214285"/>
        <n v="3415406.3"/>
        <n v="1117616.5"/>
        <n v="3680735.7"/>
        <n v="1199173.8"/>
        <n v="3058103.1"/>
        <n v="868922.7"/>
        <n v="2787495.3"/>
        <n v="860627.3"/>
        <n v="2732832.3"/>
        <n v="883040.3"/>
        <n v="3251503.1"/>
        <n v="1099937.6000000001"/>
        <n v="3170850.1"/>
        <n v="1083365.8"/>
        <n v="3047581.3"/>
        <n v="1007718.2"/>
      </sharedItems>
    </cacheField>
    <cacheField name="AVAILABLE SEAT KILOMETRE_x000a_(TH)" numFmtId="0">
      <sharedItems containsSemiMixedTypes="0" containsString="0" containsNumber="1" minValue="0" maxValue="4266836.5999999996"/>
    </cacheField>
    <cacheField name=" PAX.LOAD FACTOR (IN %)" numFmtId="0">
      <sharedItems containsSemiMixedTypes="0" containsString="0" containsNumber="1" minValue="0" maxValue="89.3" count="142">
        <n v="72.2"/>
        <n v="70.8"/>
        <n v="79.900000000000006"/>
        <n v="73.900000000000006"/>
        <n v="77.2"/>
        <n v="72.5"/>
        <n v="78.2"/>
        <n v="71.7"/>
        <n v="82.4"/>
        <n v="69.5"/>
        <n v="67"/>
        <n v="76.8"/>
        <n v="70.900000000000006"/>
        <n v="74.8"/>
        <n v="74.3"/>
        <n v="75.5"/>
        <n v="74.2"/>
        <n v="70.5"/>
        <n v="69"/>
        <n v="66.099999999999994"/>
        <n v="68.7"/>
        <n v="72.400000000000006"/>
        <n v="69.900000000000006"/>
        <n v="70.599999999999994"/>
        <n v="75.2"/>
        <n v="86"/>
        <n v="76"/>
        <n v="83.6"/>
        <n v="80.900000000000006"/>
        <n v="82.6"/>
        <n v="71.3"/>
        <n v="69.8"/>
        <n v="76.099999999999994"/>
        <n v="74.900000000000006"/>
        <n v="74.099999999999994"/>
        <n v="76.2"/>
        <n v="65.7"/>
        <n v="77"/>
        <n v="64.7"/>
        <n v="83.8"/>
        <n v="70.3"/>
        <n v="78.7"/>
        <n v="78"/>
        <n v="79.7"/>
        <n v="79.8"/>
        <n v="86.9"/>
        <n v="75"/>
        <n v="80.2"/>
        <n v="81.099999999999994"/>
        <n v="82"/>
        <n v="73.8"/>
        <n v="75.3"/>
        <n v="73.7"/>
        <n v="74.599999999999994"/>
        <n v="75.900000000000006"/>
        <n v="73"/>
        <n v="80.599999999999994"/>
        <n v="71.400000000000006"/>
        <n v="65.3"/>
        <n v="74.7"/>
        <n v="68"/>
        <n v="71.099999999999994"/>
        <n v="79.2"/>
        <n v="77.7"/>
        <n v="77.8"/>
        <n v="81.5"/>
        <n v="76.5"/>
        <n v="80.099999999999994"/>
        <n v="81.8"/>
        <n v="76.599999999999994"/>
        <n v="80.8"/>
        <n v="73.400000000000006"/>
        <n v="82.5"/>
        <n v="71.5"/>
        <n v="85.1"/>
        <n v="71"/>
        <n v="71.900000000000006"/>
        <n v="72.900000000000006"/>
        <n v="79.400000000000006"/>
        <n v="78.900000000000006"/>
        <n v="82.9"/>
        <n v="87"/>
        <n v="83.7"/>
        <n v="84.8"/>
        <n v="80.3"/>
        <n v="75.400000000000006"/>
        <n v="84"/>
        <n v="76.400000000000006"/>
        <n v="84.1"/>
        <n v="77.900000000000006"/>
        <n v="78.599999999999994"/>
        <n v="77.099999999999994"/>
        <n v="84.4"/>
        <n v="79"/>
        <n v="83.1"/>
        <n v="79.599999999999994"/>
        <n v="78.5"/>
        <n v="81.400000000000006"/>
        <n v="76.900000000000006"/>
        <n v="76.3"/>
        <n v="81.7"/>
        <n v="82.1"/>
        <n v="82.2"/>
        <n v="83.3"/>
        <n v="79.5"/>
        <n v="81.2"/>
        <n v="84.7"/>
        <n v="87.4"/>
        <n v="62.4"/>
        <n v="73.3"/>
        <n v="74.400000000000006"/>
        <n v="78.099999999999994"/>
        <n v="0"/>
        <n v="59.7"/>
        <n v="66.3"/>
        <n v="65.599999999999994"/>
        <n v="41.1"/>
        <n v="52.1"/>
        <n v="70.7"/>
        <n v="50.1"/>
        <n v="62.3"/>
        <n v="58.1"/>
        <n v="52.2"/>
        <n v="68.8"/>
        <n v="59.2"/>
        <n v="64.8"/>
        <n v="59.1"/>
        <n v="39.6"/>
        <n v="75.7"/>
        <n v="63.7"/>
        <n v="73.599999999999994"/>
        <n v="85.5"/>
        <n v="89.3"/>
        <n v="89"/>
        <n v="86.3"/>
        <n v="87.5"/>
        <n v="81.900000000000006"/>
        <n v="80.5"/>
        <n v="85.7"/>
        <n v="83.4"/>
        <n v="82.7"/>
        <n v="84.2"/>
      </sharedItems>
    </cacheField>
    <cacheField name="FY" numFmtId="0">
      <sharedItems count="10">
        <s v="FY14"/>
        <s v="FY15"/>
        <s v="FY16"/>
        <s v="FY17"/>
        <s v="FY18"/>
        <s v="FY19"/>
        <s v="FY20"/>
        <s v="FY21"/>
        <s v="FY22"/>
        <s v="FY23"/>
      </sharedItems>
    </cacheField>
    <cacheField name="Region" numFmtId="0">
      <sharedItems count="2">
        <s v="International"/>
        <s v="Domestic"/>
      </sharedItems>
    </cacheField>
  </cacheFields>
  <extLst>
    <ext xmlns:x14="http://schemas.microsoft.com/office/spreadsheetml/2009/9/main" uri="{725AE2AE-9491-48be-B2B4-4EB974FC3084}">
      <x14:pivotCacheDefinition pivotCacheId="1186693253"/>
    </ext>
  </extLst>
</pivotCacheDefinition>
</file>

<file path=xl/pivotCache/pivotCacheRecords1.xml><?xml version="1.0" encoding="utf-8"?>
<pivotCacheRecords xmlns="http://purl.oclc.org/ooxml/spreadsheetml/main" xmlns:r="http://purl.oclc.org/ooxml/officeDocument/relationships" count="238">
  <r>
    <x v="0"/>
    <x v="0"/>
    <n v="12989"/>
    <n v="9552"/>
    <n v="394072"/>
    <x v="0"/>
    <n v="2361391"/>
    <x v="0"/>
    <x v="0"/>
    <x v="0"/>
  </r>
  <r>
    <x v="0"/>
    <x v="1"/>
    <n v="13998"/>
    <n v="7670"/>
    <n v="852743"/>
    <x v="1"/>
    <n v="1219041"/>
    <x v="1"/>
    <x v="0"/>
    <x v="1"/>
  </r>
  <r>
    <x v="1"/>
    <x v="2"/>
    <n v="13731"/>
    <n v="10037"/>
    <n v="424706"/>
    <x v="2"/>
    <n v="2481327"/>
    <x v="2"/>
    <x v="0"/>
    <x v="0"/>
  </r>
  <r>
    <x v="1"/>
    <x v="3"/>
    <n v="14666"/>
    <n v="7756"/>
    <n v="908224"/>
    <x v="3"/>
    <n v="1232691"/>
    <x v="3"/>
    <x v="0"/>
    <x v="1"/>
  </r>
  <r>
    <x v="2"/>
    <x v="4"/>
    <n v="14840"/>
    <n v="11048"/>
    <n v="458705"/>
    <x v="4"/>
    <n v="2731090"/>
    <x v="4"/>
    <x v="0"/>
    <x v="0"/>
  </r>
  <r>
    <x v="2"/>
    <x v="5"/>
    <n v="15339"/>
    <n v="7821"/>
    <n v="911763"/>
    <x v="5"/>
    <n v="1257761"/>
    <x v="5"/>
    <x v="0"/>
    <x v="1"/>
  </r>
  <r>
    <x v="3"/>
    <x v="6"/>
    <n v="13245"/>
    <n v="9819"/>
    <n v="418587"/>
    <x v="6"/>
    <n v="2427133"/>
    <x v="6"/>
    <x v="0"/>
    <x v="0"/>
  </r>
  <r>
    <x v="3"/>
    <x v="7"/>
    <n v="14168"/>
    <n v="7215"/>
    <n v="839258"/>
    <x v="7"/>
    <n v="1160220"/>
    <x v="7"/>
    <x v="0"/>
    <x v="1"/>
  </r>
  <r>
    <x v="4"/>
    <x v="8"/>
    <n v="14751"/>
    <n v="11081"/>
    <n v="481878"/>
    <x v="8"/>
    <n v="2739137"/>
    <x v="8"/>
    <x v="0"/>
    <x v="0"/>
  </r>
  <r>
    <x v="4"/>
    <x v="9"/>
    <n v="15493"/>
    <n v="7785"/>
    <n v="874549"/>
    <x v="9"/>
    <n v="1251894"/>
    <x v="9"/>
    <x v="0"/>
    <x v="1"/>
  </r>
  <r>
    <x v="5"/>
    <x v="10"/>
    <n v="13430"/>
    <n v="9916"/>
    <n v="372662"/>
    <x v="10"/>
    <n v="2451380"/>
    <x v="1"/>
    <x v="0"/>
    <x v="0"/>
  </r>
  <r>
    <x v="5"/>
    <x v="11"/>
    <n v="14860"/>
    <n v="7725"/>
    <n v="803943"/>
    <x v="11"/>
    <n v="1227813"/>
    <x v="10"/>
    <x v="0"/>
    <x v="1"/>
  </r>
  <r>
    <x v="6"/>
    <x v="12"/>
    <n v="13339"/>
    <n v="9744"/>
    <n v="420919"/>
    <x v="12"/>
    <n v="2408821"/>
    <x v="11"/>
    <x v="0"/>
    <x v="0"/>
  </r>
  <r>
    <x v="6"/>
    <x v="13"/>
    <n v="14232"/>
    <n v="7367"/>
    <n v="809681"/>
    <x v="13"/>
    <n v="1170875"/>
    <x v="12"/>
    <x v="0"/>
    <x v="1"/>
  </r>
  <r>
    <x v="7"/>
    <x v="14"/>
    <n v="14550"/>
    <n v="10855"/>
    <n v="456733"/>
    <x v="14"/>
    <n v="2683236"/>
    <x v="13"/>
    <x v="0"/>
    <x v="0"/>
  </r>
  <r>
    <x v="7"/>
    <x v="15"/>
    <n v="15693"/>
    <n v="8055"/>
    <n v="951993"/>
    <x v="15"/>
    <n v="1295341"/>
    <x v="14"/>
    <x v="0"/>
    <x v="1"/>
  </r>
  <r>
    <x v="8"/>
    <x v="16"/>
    <n v="13053"/>
    <n v="9868"/>
    <n v="415697"/>
    <x v="16"/>
    <n v="2439514"/>
    <x v="15"/>
    <x v="0"/>
    <x v="0"/>
  </r>
  <r>
    <x v="8"/>
    <x v="17"/>
    <n v="14547"/>
    <n v="8039"/>
    <n v="933573"/>
    <x v="17"/>
    <n v="1277627"/>
    <x v="16"/>
    <x v="0"/>
    <x v="1"/>
  </r>
  <r>
    <x v="9"/>
    <x v="18"/>
    <n v="14274"/>
    <n v="10493"/>
    <n v="403164"/>
    <x v="18"/>
    <n v="2593878"/>
    <x v="17"/>
    <x v="0"/>
    <x v="0"/>
  </r>
  <r>
    <x v="9"/>
    <x v="19"/>
    <n v="14643"/>
    <n v="7492"/>
    <n v="861128"/>
    <x v="19"/>
    <n v="1204984"/>
    <x v="17"/>
    <x v="0"/>
    <x v="1"/>
  </r>
  <r>
    <x v="10"/>
    <x v="20"/>
    <n v="14349"/>
    <n v="10650"/>
    <n v="410176"/>
    <x v="20"/>
    <n v="2632766"/>
    <x v="18"/>
    <x v="0"/>
    <x v="0"/>
  </r>
  <r>
    <x v="10"/>
    <x v="21"/>
    <n v="14585"/>
    <n v="7657"/>
    <n v="799041"/>
    <x v="21"/>
    <n v="1216975"/>
    <x v="19"/>
    <x v="0"/>
    <x v="1"/>
  </r>
  <r>
    <x v="11"/>
    <x v="22"/>
    <n v="14158"/>
    <n v="10298"/>
    <n v="393271"/>
    <x v="22"/>
    <n v="2545847"/>
    <x v="17"/>
    <x v="0"/>
    <x v="0"/>
  </r>
  <r>
    <x v="11"/>
    <x v="23"/>
    <n v="14069"/>
    <n v="7440"/>
    <n v="809330"/>
    <x v="23"/>
    <n v="1182505"/>
    <x v="20"/>
    <x v="0"/>
    <x v="1"/>
  </r>
  <r>
    <x v="0"/>
    <x v="24"/>
    <n v="13974"/>
    <n v="10582"/>
    <n v="436365"/>
    <x v="24"/>
    <n v="2615690"/>
    <x v="21"/>
    <x v="1"/>
    <x v="0"/>
  </r>
  <r>
    <x v="0"/>
    <x v="25"/>
    <n v="15009"/>
    <n v="7631"/>
    <n v="856146"/>
    <x v="25"/>
    <n v="1227161"/>
    <x v="22"/>
    <x v="1"/>
    <x v="1"/>
  </r>
  <r>
    <x v="1"/>
    <x v="26"/>
    <n v="15070"/>
    <n v="11475"/>
    <n v="463325"/>
    <x v="26"/>
    <n v="2836504"/>
    <x v="14"/>
    <x v="1"/>
    <x v="0"/>
  </r>
  <r>
    <x v="1"/>
    <x v="27"/>
    <n v="15107"/>
    <n v="7640"/>
    <n v="878178"/>
    <x v="27"/>
    <n v="1228473"/>
    <x v="23"/>
    <x v="1"/>
    <x v="1"/>
  </r>
  <r>
    <x v="2"/>
    <x v="28"/>
    <n v="15706"/>
    <n v="11917"/>
    <n v="507036"/>
    <x v="28"/>
    <n v="2945660"/>
    <x v="24"/>
    <x v="1"/>
    <x v="0"/>
  </r>
  <r>
    <x v="2"/>
    <x v="29"/>
    <n v="15338"/>
    <n v="8019"/>
    <n v="1133456"/>
    <x v="29"/>
    <n v="1289510"/>
    <x v="25"/>
    <x v="1"/>
    <x v="1"/>
  </r>
  <r>
    <x v="3"/>
    <x v="30"/>
    <n v="14342"/>
    <n v="17829"/>
    <n v="463651"/>
    <x v="30"/>
    <n v="2686586"/>
    <x v="26"/>
    <x v="1"/>
    <x v="0"/>
  </r>
  <r>
    <x v="3"/>
    <x v="31"/>
    <n v="14006"/>
    <n v="9682"/>
    <n v="1010005"/>
    <x v="31"/>
    <n v="1163372"/>
    <x v="27"/>
    <x v="1"/>
    <x v="1"/>
  </r>
  <r>
    <x v="4"/>
    <x v="32"/>
    <n v="15900"/>
    <n v="19810"/>
    <n v="538683"/>
    <x v="32"/>
    <n v="2977820"/>
    <x v="28"/>
    <x v="1"/>
    <x v="0"/>
  </r>
  <r>
    <x v="4"/>
    <x v="33"/>
    <n v="15537"/>
    <n v="10797"/>
    <n v="1104361"/>
    <x v="33"/>
    <n v="1300810"/>
    <x v="29"/>
    <x v="1"/>
    <x v="1"/>
  </r>
  <r>
    <x v="5"/>
    <x v="34"/>
    <n v="14853"/>
    <n v="11366"/>
    <n v="431645"/>
    <x v="34"/>
    <n v="2809591"/>
    <x v="30"/>
    <x v="1"/>
    <x v="0"/>
  </r>
  <r>
    <x v="5"/>
    <x v="35"/>
    <n v="15606"/>
    <n v="7824"/>
    <n v="885447"/>
    <x v="35"/>
    <n v="1258108"/>
    <x v="31"/>
    <x v="1"/>
    <x v="1"/>
  </r>
  <r>
    <x v="6"/>
    <x v="36"/>
    <n v="14200"/>
    <n v="10881"/>
    <n v="457274"/>
    <x v="36"/>
    <n v="2689731"/>
    <x v="32"/>
    <x v="1"/>
    <x v="0"/>
  </r>
  <r>
    <x v="6"/>
    <x v="37"/>
    <n v="15082"/>
    <n v="7715"/>
    <n v="931132"/>
    <x v="37"/>
    <n v="1240603"/>
    <x v="24"/>
    <x v="1"/>
    <x v="1"/>
  </r>
  <r>
    <x v="7"/>
    <x v="38"/>
    <n v="15568"/>
    <n v="19471"/>
    <n v="496476"/>
    <x v="38"/>
    <n v="2921097"/>
    <x v="33"/>
    <x v="1"/>
    <x v="0"/>
  </r>
  <r>
    <x v="7"/>
    <x v="39"/>
    <n v="15531"/>
    <n v="10689"/>
    <n v="996246"/>
    <x v="39"/>
    <n v="1290697"/>
    <x v="34"/>
    <x v="1"/>
    <x v="1"/>
  </r>
  <r>
    <x v="8"/>
    <x v="40"/>
    <n v="14366"/>
    <n v="10947"/>
    <n v="459243"/>
    <x v="40"/>
    <n v="2705952"/>
    <x v="16"/>
    <x v="1"/>
    <x v="0"/>
  </r>
  <r>
    <x v="8"/>
    <x v="41"/>
    <n v="15731"/>
    <n v="8061"/>
    <n v="983898"/>
    <x v="41"/>
    <n v="1296307"/>
    <x v="35"/>
    <x v="1"/>
    <x v="1"/>
  </r>
  <r>
    <x v="9"/>
    <x v="42"/>
    <n v="15016"/>
    <n v="11392"/>
    <n v="424686"/>
    <x v="42"/>
    <n v="2815857"/>
    <x v="36"/>
    <x v="1"/>
    <x v="0"/>
  </r>
  <r>
    <x v="9"/>
    <x v="43"/>
    <n v="14334"/>
    <n v="7529"/>
    <n v="959403"/>
    <x v="43"/>
    <n v="1210764"/>
    <x v="37"/>
    <x v="1"/>
    <x v="1"/>
  </r>
  <r>
    <x v="10"/>
    <x v="44"/>
    <n v="15341"/>
    <n v="11600"/>
    <n v="437658"/>
    <x v="44"/>
    <n v="2867266"/>
    <x v="38"/>
    <x v="1"/>
    <x v="0"/>
  </r>
  <r>
    <x v="10"/>
    <x v="45"/>
    <n v="14856"/>
    <n v="7804"/>
    <n v="1079368"/>
    <x v="45"/>
    <n v="1254928"/>
    <x v="39"/>
    <x v="1"/>
    <x v="1"/>
  </r>
  <r>
    <x v="11"/>
    <x v="46"/>
    <n v="14277"/>
    <n v="10817"/>
    <n v="420386"/>
    <x v="46"/>
    <n v="2673749"/>
    <x v="19"/>
    <x v="1"/>
    <x v="0"/>
  </r>
  <r>
    <x v="11"/>
    <x v="47"/>
    <n v="14177"/>
    <n v="7330"/>
    <n v="909531"/>
    <x v="47"/>
    <n v="1178700"/>
    <x v="37"/>
    <x v="1"/>
    <x v="1"/>
  </r>
  <r>
    <x v="0"/>
    <x v="48"/>
    <n v="14799"/>
    <n v="18386"/>
    <n v="455288"/>
    <x v="48"/>
    <n v="2798786"/>
    <x v="40"/>
    <x v="2"/>
    <x v="0"/>
  </r>
  <r>
    <x v="0"/>
    <x v="49"/>
    <n v="14863"/>
    <n v="10161"/>
    <n v="999526"/>
    <x v="49"/>
    <n v="1232577"/>
    <x v="41"/>
    <x v="2"/>
    <x v="1"/>
  </r>
  <r>
    <x v="1"/>
    <x v="50"/>
    <n v="15617"/>
    <n v="18888"/>
    <n v="500304"/>
    <x v="50"/>
    <n v="2954804"/>
    <x v="42"/>
    <x v="2"/>
    <x v="0"/>
  </r>
  <r>
    <x v="1"/>
    <x v="51"/>
    <n v="15650"/>
    <n v="10627"/>
    <n v="1058866"/>
    <x v="51"/>
    <n v="1292299"/>
    <x v="43"/>
    <x v="2"/>
    <x v="1"/>
  </r>
  <r>
    <x v="2"/>
    <x v="52"/>
    <n v="16844"/>
    <n v="18866"/>
    <n v="538014"/>
    <x v="52"/>
    <n v="3110462"/>
    <x v="44"/>
    <x v="2"/>
    <x v="0"/>
  </r>
  <r>
    <x v="2"/>
    <x v="53"/>
    <n v="16222"/>
    <n v="9241"/>
    <n v="1217671"/>
    <x v="53"/>
    <n v="1332934"/>
    <x v="45"/>
    <x v="2"/>
    <x v="1"/>
  </r>
  <r>
    <x v="3"/>
    <x v="54"/>
    <n v="15839"/>
    <n v="18062"/>
    <n v="464071"/>
    <x v="54"/>
    <n v="2931310"/>
    <x v="46"/>
    <x v="2"/>
    <x v="0"/>
  </r>
  <r>
    <x v="3"/>
    <x v="55"/>
    <n v="15485"/>
    <n v="8909"/>
    <n v="1085634"/>
    <x v="55"/>
    <n v="1266015"/>
    <x v="47"/>
    <x v="2"/>
    <x v="1"/>
  </r>
  <r>
    <x v="4"/>
    <x v="56"/>
    <n v="17042"/>
    <n v="19464"/>
    <n v="545940"/>
    <x v="56"/>
    <n v="3144611"/>
    <x v="48"/>
    <x v="2"/>
    <x v="0"/>
  </r>
  <r>
    <x v="4"/>
    <x v="57"/>
    <n v="16491"/>
    <n v="9364"/>
    <n v="1157645"/>
    <x v="57"/>
    <n v="1340661"/>
    <x v="49"/>
    <x v="2"/>
    <x v="1"/>
  </r>
  <r>
    <x v="5"/>
    <x v="58"/>
    <n v="15666"/>
    <n v="19032"/>
    <n v="466903"/>
    <x v="58"/>
    <n v="2989216"/>
    <x v="50"/>
    <x v="2"/>
    <x v="0"/>
  </r>
  <r>
    <x v="5"/>
    <x v="35"/>
    <n v="15809"/>
    <n v="10609"/>
    <n v="1032276"/>
    <x v="59"/>
    <n v="1291584"/>
    <x v="6"/>
    <x v="2"/>
    <x v="1"/>
  </r>
  <r>
    <x v="6"/>
    <x v="46"/>
    <n v="14985"/>
    <n v="18054"/>
    <n v="463537"/>
    <x v="60"/>
    <n v="2861133"/>
    <x v="51"/>
    <x v="2"/>
    <x v="0"/>
  </r>
  <r>
    <x v="6"/>
    <x v="59"/>
    <n v="15099"/>
    <n v="8390"/>
    <n v="934155"/>
    <x v="61"/>
    <n v="1239636"/>
    <x v="52"/>
    <x v="2"/>
    <x v="1"/>
  </r>
  <r>
    <x v="7"/>
    <x v="58"/>
    <n v="16997"/>
    <n v="19370"/>
    <n v="498298"/>
    <x v="62"/>
    <n v="3130554"/>
    <x v="53"/>
    <x v="2"/>
    <x v="0"/>
  </r>
  <r>
    <x v="7"/>
    <x v="60"/>
    <n v="16452"/>
    <n v="9547"/>
    <n v="1086743"/>
    <x v="63"/>
    <n v="1351725"/>
    <x v="54"/>
    <x v="2"/>
    <x v="1"/>
  </r>
  <r>
    <x v="8"/>
    <x v="61"/>
    <n v="15368"/>
    <n v="18692"/>
    <n v="481194"/>
    <x v="64"/>
    <n v="2955324"/>
    <x v="55"/>
    <x v="2"/>
    <x v="0"/>
  </r>
  <r>
    <x v="8"/>
    <x v="62"/>
    <n v="15390"/>
    <n v="10358"/>
    <n v="1043708"/>
    <x v="65"/>
    <n v="1271688"/>
    <x v="56"/>
    <x v="2"/>
    <x v="1"/>
  </r>
  <r>
    <x v="9"/>
    <x v="63"/>
    <n v="15851"/>
    <n v="17506"/>
    <n v="469620"/>
    <x v="66"/>
    <n v="2958362"/>
    <x v="57"/>
    <x v="2"/>
    <x v="0"/>
  </r>
  <r>
    <x v="9"/>
    <x v="64"/>
    <n v="15816"/>
    <n v="9018"/>
    <n v="1119595"/>
    <x v="67"/>
    <n v="1307551"/>
    <x v="49"/>
    <x v="2"/>
    <x v="1"/>
  </r>
  <r>
    <x v="10"/>
    <x v="65"/>
    <n v="15863"/>
    <n v="18398"/>
    <n v="425021"/>
    <x v="68"/>
    <n v="2921583"/>
    <x v="58"/>
    <x v="2"/>
    <x v="0"/>
  </r>
  <r>
    <x v="10"/>
    <x v="66"/>
    <n v="15867"/>
    <n v="10099"/>
    <n v="1015358"/>
    <x v="69"/>
    <n v="1312039"/>
    <x v="59"/>
    <x v="2"/>
    <x v="1"/>
  </r>
  <r>
    <x v="11"/>
    <x v="67"/>
    <n v="15215"/>
    <n v="17833"/>
    <n v="425477"/>
    <x v="70"/>
    <n v="2825453"/>
    <x v="60"/>
    <x v="2"/>
    <x v="0"/>
  </r>
  <r>
    <x v="11"/>
    <x v="68"/>
    <n v="14905"/>
    <n v="10020"/>
    <n v="990986"/>
    <x v="71"/>
    <n v="1229233"/>
    <x v="4"/>
    <x v="2"/>
    <x v="1"/>
  </r>
  <r>
    <x v="0"/>
    <x v="69"/>
    <n v="16592"/>
    <n v="18992"/>
    <n v="465781"/>
    <x v="72"/>
    <n v="3057620"/>
    <x v="61"/>
    <x v="3"/>
    <x v="0"/>
  </r>
  <r>
    <x v="0"/>
    <x v="70"/>
    <n v="16248"/>
    <n v="9422"/>
    <n v="1117795"/>
    <x v="73"/>
    <n v="1337619"/>
    <x v="62"/>
    <x v="3"/>
    <x v="1"/>
  </r>
  <r>
    <x v="1"/>
    <x v="71"/>
    <n v="16674"/>
    <n v="18975"/>
    <n v="495666"/>
    <x v="74"/>
    <n v="3093693"/>
    <x v="63"/>
    <x v="3"/>
    <x v="0"/>
  </r>
  <r>
    <x v="1"/>
    <x v="72"/>
    <n v="16844"/>
    <n v="9572"/>
    <n v="1134913"/>
    <x v="75"/>
    <n v="1378742"/>
    <x v="42"/>
    <x v="3"/>
    <x v="1"/>
  </r>
  <r>
    <x v="2"/>
    <x v="73"/>
    <n v="17697"/>
    <n v="20093"/>
    <n v="524561"/>
    <x v="76"/>
    <n v="3303483"/>
    <x v="64"/>
    <x v="3"/>
    <x v="0"/>
  </r>
  <r>
    <x v="2"/>
    <x v="74"/>
    <n v="17461"/>
    <n v="9819"/>
    <n v="1245063"/>
    <x v="77"/>
    <n v="1447515"/>
    <x v="65"/>
    <x v="3"/>
    <x v="1"/>
  </r>
  <r>
    <x v="3"/>
    <x v="75"/>
    <n v="15919"/>
    <n v="18198"/>
    <n v="475964"/>
    <x v="78"/>
    <n v="3006179"/>
    <x v="66"/>
    <x v="3"/>
    <x v="0"/>
  </r>
  <r>
    <x v="3"/>
    <x v="76"/>
    <n v="15452"/>
    <n v="8776"/>
    <n v="1084609"/>
    <x v="79"/>
    <n v="1287531"/>
    <x v="67"/>
    <x v="3"/>
    <x v="1"/>
  </r>
  <r>
    <x v="4"/>
    <x v="77"/>
    <n v="17796"/>
    <n v="20061"/>
    <n v="549131"/>
    <x v="80"/>
    <n v="3298734"/>
    <x v="49"/>
    <x v="3"/>
    <x v="0"/>
  </r>
  <r>
    <x v="4"/>
    <x v="78"/>
    <n v="17701"/>
    <n v="9848"/>
    <n v="1265046"/>
    <x v="81"/>
    <n v="1476583"/>
    <x v="68"/>
    <x v="3"/>
    <x v="1"/>
  </r>
  <r>
    <x v="5"/>
    <x v="79"/>
    <n v="16791"/>
    <n v="19529"/>
    <n v="492350"/>
    <x v="82"/>
    <n v="3161525"/>
    <x v="69"/>
    <x v="3"/>
    <x v="0"/>
  </r>
  <r>
    <x v="5"/>
    <x v="80"/>
    <n v="16991"/>
    <n v="9597"/>
    <n v="1177504"/>
    <x v="83"/>
    <n v="1389369"/>
    <x v="70"/>
    <x v="3"/>
    <x v="1"/>
  </r>
  <r>
    <x v="6"/>
    <x v="81"/>
    <n v="16441"/>
    <n v="18834"/>
    <n v="460734"/>
    <x v="84"/>
    <n v="3058410"/>
    <x v="71"/>
    <x v="3"/>
    <x v="0"/>
  </r>
  <r>
    <x v="6"/>
    <x v="82"/>
    <n v="16245"/>
    <n v="9370"/>
    <n v="1156490"/>
    <x v="85"/>
    <n v="1352302"/>
    <x v="72"/>
    <x v="3"/>
    <x v="1"/>
  </r>
  <r>
    <x v="7"/>
    <x v="83"/>
    <n v="17416"/>
    <n v="19998"/>
    <n v="524282"/>
    <x v="86"/>
    <n v="3317439"/>
    <x v="15"/>
    <x v="3"/>
    <x v="0"/>
  </r>
  <r>
    <x v="7"/>
    <x v="84"/>
    <n v="16518"/>
    <n v="9381"/>
    <n v="1089418"/>
    <x v="87"/>
    <n v="1399704"/>
    <x v="59"/>
    <x v="3"/>
    <x v="1"/>
  </r>
  <r>
    <x v="8"/>
    <x v="85"/>
    <n v="16935"/>
    <n v="19470"/>
    <n v="489623"/>
    <x v="88"/>
    <n v="3144952"/>
    <x v="73"/>
    <x v="3"/>
    <x v="0"/>
  </r>
  <r>
    <x v="8"/>
    <x v="86"/>
    <n v="17137"/>
    <n v="9826"/>
    <n v="1246137"/>
    <x v="89"/>
    <n v="1403744"/>
    <x v="74"/>
    <x v="3"/>
    <x v="1"/>
  </r>
  <r>
    <x v="9"/>
    <x v="87"/>
    <n v="16478"/>
    <n v="18582"/>
    <n v="470888"/>
    <x v="90"/>
    <n v="3062193"/>
    <x v="24"/>
    <x v="3"/>
    <x v="0"/>
  </r>
  <r>
    <x v="9"/>
    <x v="88"/>
    <n v="16340"/>
    <n v="9171"/>
    <n v="1068768"/>
    <x v="91"/>
    <n v="1342581"/>
    <x v="24"/>
    <x v="3"/>
    <x v="1"/>
  </r>
  <r>
    <x v="10"/>
    <x v="89"/>
    <n v="16788"/>
    <n v="18934"/>
    <n v="456108"/>
    <x v="92"/>
    <n v="3091841"/>
    <x v="75"/>
    <x v="3"/>
    <x v="0"/>
  </r>
  <r>
    <x v="10"/>
    <x v="90"/>
    <n v="16320"/>
    <n v="9518"/>
    <n v="1030490"/>
    <x v="93"/>
    <n v="1363792"/>
    <x v="76"/>
    <x v="3"/>
    <x v="1"/>
  </r>
  <r>
    <x v="11"/>
    <x v="91"/>
    <n v="16176"/>
    <n v="18463"/>
    <n v="459875"/>
    <x v="94"/>
    <n v="3026515"/>
    <x v="77"/>
    <x v="3"/>
    <x v="0"/>
  </r>
  <r>
    <x v="11"/>
    <x v="92"/>
    <n v="16081"/>
    <n v="9247"/>
    <n v="1117959"/>
    <x v="95"/>
    <n v="1337813"/>
    <x v="78"/>
    <x v="3"/>
    <x v="1"/>
  </r>
  <r>
    <x v="0"/>
    <x v="93"/>
    <n v="16930"/>
    <n v="19417"/>
    <n v="498543"/>
    <x v="96"/>
    <n v="3191667"/>
    <x v="59"/>
    <x v="4"/>
    <x v="0"/>
  </r>
  <r>
    <x v="0"/>
    <x v="94"/>
    <n v="15815"/>
    <n v="8831"/>
    <n v="1086116"/>
    <x v="97"/>
    <n v="1328969"/>
    <x v="79"/>
    <x v="4"/>
    <x v="1"/>
  </r>
  <r>
    <x v="1"/>
    <x v="77"/>
    <n v="17883"/>
    <n v="20436"/>
    <n v="532324"/>
    <x v="98"/>
    <n v="3314292"/>
    <x v="44"/>
    <x v="4"/>
    <x v="0"/>
  </r>
  <r>
    <x v="1"/>
    <x v="95"/>
    <n v="18117"/>
    <n v="10331"/>
    <n v="1176397"/>
    <x v="99"/>
    <n v="1490697"/>
    <x v="32"/>
    <x v="4"/>
    <x v="1"/>
  </r>
  <r>
    <x v="2"/>
    <x v="96"/>
    <n v="18835"/>
    <n v="21188"/>
    <n v="598703"/>
    <x v="100"/>
    <n v="3483152"/>
    <x v="80"/>
    <x v="4"/>
    <x v="0"/>
  </r>
  <r>
    <x v="2"/>
    <x v="97"/>
    <n v="18695"/>
    <n v="10481"/>
    <n v="1298442"/>
    <x v="101"/>
    <n v="1532267"/>
    <x v="68"/>
    <x v="4"/>
    <x v="1"/>
  </r>
  <r>
    <x v="3"/>
    <x v="98"/>
    <n v="17438"/>
    <n v="19434"/>
    <n v="513954"/>
    <x v="102"/>
    <n v="3171634"/>
    <x v="67"/>
    <x v="4"/>
    <x v="0"/>
  </r>
  <r>
    <x v="3"/>
    <x v="99"/>
    <n v="17631"/>
    <n v="9774"/>
    <n v="1259379"/>
    <x v="103"/>
    <n v="1408526"/>
    <x v="81"/>
    <x v="4"/>
    <x v="1"/>
  </r>
  <r>
    <x v="4"/>
    <x v="100"/>
    <n v="19161"/>
    <n v="21334"/>
    <n v="591846"/>
    <x v="104"/>
    <n v="3483881"/>
    <x v="82"/>
    <x v="4"/>
    <x v="0"/>
  </r>
  <r>
    <x v="4"/>
    <x v="101"/>
    <n v="19364"/>
    <n v="10810"/>
    <n v="1369342"/>
    <x v="105"/>
    <n v="1564583"/>
    <x v="83"/>
    <x v="4"/>
    <x v="1"/>
  </r>
  <r>
    <x v="5"/>
    <x v="102"/>
    <n v="17778"/>
    <n v="20401"/>
    <n v="516782"/>
    <x v="106"/>
    <n v="3303130"/>
    <x v="84"/>
    <x v="4"/>
    <x v="0"/>
  </r>
  <r>
    <x v="5"/>
    <x v="103"/>
    <n v="18540"/>
    <n v="10496"/>
    <n v="1179933"/>
    <x v="107"/>
    <n v="1522211"/>
    <x v="85"/>
    <x v="4"/>
    <x v="1"/>
  </r>
  <r>
    <x v="6"/>
    <x v="104"/>
    <n v="16961"/>
    <n v="19476"/>
    <n v="491376"/>
    <x v="108"/>
    <n v="3152650"/>
    <x v="78"/>
    <x v="4"/>
    <x v="0"/>
  </r>
  <r>
    <x v="6"/>
    <x v="105"/>
    <n v="17660"/>
    <n v="9831"/>
    <n v="1149333"/>
    <x v="109"/>
    <n v="1479243"/>
    <x v="37"/>
    <x v="4"/>
    <x v="1"/>
  </r>
  <r>
    <x v="7"/>
    <x v="106"/>
    <n v="19530.3"/>
    <n v="21680.799999999999"/>
    <n v="586725"/>
    <x v="110"/>
    <n v="3546568.9"/>
    <x v="65"/>
    <x v="4"/>
    <x v="0"/>
  </r>
  <r>
    <x v="7"/>
    <x v="107"/>
    <n v="19540.5"/>
    <n v="10943.3"/>
    <n v="1365653"/>
    <x v="111"/>
    <n v="1583041.7"/>
    <x v="86"/>
    <x v="4"/>
    <x v="1"/>
  </r>
  <r>
    <x v="8"/>
    <x v="108"/>
    <n v="17538"/>
    <n v="20106"/>
    <n v="523134"/>
    <x v="112"/>
    <n v="3281128"/>
    <x v="87"/>
    <x v="4"/>
    <x v="0"/>
  </r>
  <r>
    <x v="8"/>
    <x v="109"/>
    <n v="17678"/>
    <n v="9789"/>
    <n v="1219997"/>
    <x v="113"/>
    <n v="1477502"/>
    <x v="48"/>
    <x v="4"/>
    <x v="1"/>
  </r>
  <r>
    <x v="9"/>
    <x v="110"/>
    <n v="17869"/>
    <n v="20199"/>
    <n v="530058"/>
    <x v="114"/>
    <n v="3334993"/>
    <x v="41"/>
    <x v="4"/>
    <x v="0"/>
  </r>
  <r>
    <x v="9"/>
    <x v="111"/>
    <n v="17765"/>
    <n v="9895"/>
    <n v="1271612"/>
    <x v="115"/>
    <n v="1448256"/>
    <x v="88"/>
    <x v="4"/>
    <x v="1"/>
  </r>
  <r>
    <x v="10"/>
    <x v="112"/>
    <n v="18261"/>
    <n v="20788"/>
    <n v="532148"/>
    <x v="116"/>
    <n v="3408116"/>
    <x v="37"/>
    <x v="4"/>
    <x v="0"/>
  </r>
  <r>
    <x v="10"/>
    <x v="113"/>
    <n v="18337"/>
    <n v="10455"/>
    <n v="1216153"/>
    <x v="117"/>
    <n v="1530519"/>
    <x v="69"/>
    <x v="4"/>
    <x v="1"/>
  </r>
  <r>
    <x v="11"/>
    <x v="98"/>
    <n v="17501"/>
    <n v="19938"/>
    <n v="501487"/>
    <x v="118"/>
    <n v="3239977"/>
    <x v="89"/>
    <x v="4"/>
    <x v="0"/>
  </r>
  <r>
    <x v="11"/>
    <x v="114"/>
    <n v="17385"/>
    <n v="10003"/>
    <n v="1163026"/>
    <x v="119"/>
    <n v="1446119"/>
    <x v="90"/>
    <x v="4"/>
    <x v="1"/>
  </r>
  <r>
    <x v="0"/>
    <x v="115"/>
    <n v="19344.2"/>
    <n v="21263.1"/>
    <n v="568627"/>
    <x v="120"/>
    <n v="3527137.5"/>
    <x v="91"/>
    <x v="5"/>
    <x v="0"/>
  </r>
  <r>
    <x v="0"/>
    <x v="116"/>
    <n v="19068.8"/>
    <n v="10670.9"/>
    <n v="1345592"/>
    <x v="121"/>
    <n v="1562619.3"/>
    <x v="92"/>
    <x v="5"/>
    <x v="1"/>
  </r>
  <r>
    <x v="1"/>
    <x v="117"/>
    <n v="19290.2"/>
    <n v="21646.799999999999"/>
    <n v="542938"/>
    <x v="122"/>
    <n v="3548755.1"/>
    <x v="93"/>
    <x v="5"/>
    <x v="0"/>
  </r>
  <r>
    <x v="1"/>
    <x v="118"/>
    <n v="18228.900000000001"/>
    <n v="10386"/>
    <n v="1265214"/>
    <x v="123"/>
    <n v="1491647.7"/>
    <x v="94"/>
    <x v="5"/>
    <x v="1"/>
  </r>
  <r>
    <x v="2"/>
    <x v="119"/>
    <n v="20897"/>
    <n v="22373"/>
    <n v="614108"/>
    <x v="124"/>
    <n v="3875133"/>
    <x v="43"/>
    <x v="5"/>
    <x v="0"/>
  </r>
  <r>
    <x v="2"/>
    <x v="120"/>
    <n v="19972"/>
    <n v="11449"/>
    <n v="1372904"/>
    <x v="125"/>
    <n v="1649442"/>
    <x v="95"/>
    <x v="5"/>
    <x v="1"/>
  </r>
  <r>
    <x v="3"/>
    <x v="117"/>
    <n v="19299"/>
    <n v="20537"/>
    <n v="555271"/>
    <x v="126"/>
    <n v="3508021"/>
    <x v="44"/>
    <x v="5"/>
    <x v="0"/>
  </r>
  <r>
    <x v="3"/>
    <x v="121"/>
    <n v="17775"/>
    <n v="10168"/>
    <n v="1286834"/>
    <x v="127"/>
    <n v="1470423"/>
    <x v="86"/>
    <x v="5"/>
    <x v="1"/>
  </r>
  <r>
    <x v="4"/>
    <x v="122"/>
    <n v="22406"/>
    <n v="21021"/>
    <n v="624147"/>
    <x v="128"/>
    <n v="3855869.8"/>
    <x v="86"/>
    <x v="5"/>
    <x v="0"/>
  </r>
  <r>
    <x v="4"/>
    <x v="123"/>
    <n v="19895.5"/>
    <n v="11299.8"/>
    <n v="1343960"/>
    <x v="129"/>
    <n v="1629894"/>
    <x v="96"/>
    <x v="5"/>
    <x v="1"/>
  </r>
  <r>
    <x v="5"/>
    <x v="124"/>
    <n v="19537.8"/>
    <n v="21636.799999999999"/>
    <n v="537174"/>
    <x v="130"/>
    <n v="3569365.7"/>
    <x v="79"/>
    <x v="5"/>
    <x v="0"/>
  </r>
  <r>
    <x v="5"/>
    <x v="125"/>
    <n v="18311.599999999999"/>
    <n v="10386.200000000001"/>
    <n v="1255241"/>
    <x v="131"/>
    <n v="1475555.1"/>
    <x v="80"/>
    <x v="5"/>
    <x v="1"/>
  </r>
  <r>
    <x v="6"/>
    <x v="126"/>
    <n v="19476.5"/>
    <n v="21561"/>
    <n v="559293"/>
    <x v="132"/>
    <n v="3594306.5"/>
    <x v="41"/>
    <x v="5"/>
    <x v="0"/>
  </r>
  <r>
    <x v="6"/>
    <x v="127"/>
    <n v="19060"/>
    <n v="10669.7"/>
    <n v="1238131"/>
    <x v="133"/>
    <n v="1509386.8"/>
    <x v="97"/>
    <x v="5"/>
    <x v="1"/>
  </r>
  <r>
    <x v="7"/>
    <x v="128"/>
    <n v="21798"/>
    <n v="23501"/>
    <n v="591249"/>
    <x v="134"/>
    <n v="3753949"/>
    <x v="98"/>
    <x v="5"/>
    <x v="0"/>
  </r>
  <r>
    <x v="7"/>
    <x v="129"/>
    <n v="18983"/>
    <n v="11230.3"/>
    <n v="1345336"/>
    <x v="135"/>
    <n v="1602803.2"/>
    <x v="95"/>
    <x v="5"/>
    <x v="1"/>
  </r>
  <r>
    <x v="8"/>
    <x v="130"/>
    <n v="19984.599999999999"/>
    <n v="22133.4"/>
    <n v="580708"/>
    <x v="136"/>
    <n v="3667758.3"/>
    <x v="99"/>
    <x v="5"/>
    <x v="0"/>
  </r>
  <r>
    <x v="8"/>
    <x v="131"/>
    <n v="19998.2"/>
    <n v="11072.5"/>
    <n v="1333851"/>
    <x v="137"/>
    <n v="1613888.6"/>
    <x v="100"/>
    <x v="5"/>
    <x v="1"/>
  </r>
  <r>
    <x v="9"/>
    <x v="132"/>
    <n v="19572"/>
    <n v="21445.5"/>
    <n v="581736"/>
    <x v="138"/>
    <n v="3635611.6"/>
    <x v="2"/>
    <x v="5"/>
    <x v="0"/>
  </r>
  <r>
    <x v="9"/>
    <x v="133"/>
    <n v="14215"/>
    <n v="10664"/>
    <n v="1242223"/>
    <x v="139"/>
    <n v="1532219.7"/>
    <x v="98"/>
    <x v="5"/>
    <x v="1"/>
  </r>
  <r>
    <x v="10"/>
    <x v="134"/>
    <n v="19961"/>
    <n v="22001"/>
    <n v="555307"/>
    <x v="140"/>
    <n v="3678752"/>
    <x v="16"/>
    <x v="5"/>
    <x v="0"/>
  </r>
  <r>
    <x v="10"/>
    <x v="135"/>
    <n v="19104.400000000001"/>
    <n v="11030.1"/>
    <n v="1276807"/>
    <x v="141"/>
    <n v="1579133.9"/>
    <x v="78"/>
    <x v="5"/>
    <x v="1"/>
  </r>
  <r>
    <x v="11"/>
    <x v="136"/>
    <n v="20613.3"/>
    <n v="18638.5"/>
    <n v="493010"/>
    <x v="142"/>
    <n v="3406660"/>
    <x v="55"/>
    <x v="5"/>
    <x v="0"/>
  </r>
  <r>
    <x v="11"/>
    <x v="137"/>
    <n v="17076.900000000001"/>
    <n v="9917.1"/>
    <n v="1173238"/>
    <x v="143"/>
    <n v="1400900.4"/>
    <x v="101"/>
    <x v="5"/>
    <x v="1"/>
  </r>
  <r>
    <x v="0"/>
    <x v="138"/>
    <n v="20466"/>
    <n v="21691"/>
    <n v="598024"/>
    <x v="144"/>
    <n v="3571847.6"/>
    <x v="43"/>
    <x v="6"/>
    <x v="0"/>
  </r>
  <r>
    <x v="0"/>
    <x v="139"/>
    <n v="18942"/>
    <n v="11340"/>
    <n v="1344054"/>
    <x v="145"/>
    <n v="1600132"/>
    <x v="102"/>
    <x v="6"/>
    <x v="1"/>
  </r>
  <r>
    <x v="1"/>
    <x v="140"/>
    <n v="20729"/>
    <n v="21977.9"/>
    <n v="622467"/>
    <x v="146"/>
    <n v="3753964.6"/>
    <x v="103"/>
    <x v="6"/>
    <x v="0"/>
  </r>
  <r>
    <x v="1"/>
    <x v="141"/>
    <n v="19569"/>
    <n v="11398"/>
    <n v="1329262"/>
    <x v="147"/>
    <n v="1617731.6"/>
    <x v="104"/>
    <x v="6"/>
    <x v="1"/>
  </r>
  <r>
    <x v="2"/>
    <x v="142"/>
    <n v="22670.400000000001"/>
    <n v="22430.400000000001"/>
    <n v="680680"/>
    <x v="148"/>
    <n v="4075417.5"/>
    <x v="105"/>
    <x v="6"/>
    <x v="0"/>
  </r>
  <r>
    <x v="2"/>
    <x v="139"/>
    <n v="20023.5"/>
    <n v="11598.6"/>
    <n v="1349814"/>
    <x v="149"/>
    <n v="1657785.2"/>
    <x v="78"/>
    <x v="6"/>
    <x v="1"/>
  </r>
  <r>
    <x v="3"/>
    <x v="119"/>
    <n v="20704.400000000001"/>
    <n v="20388.3"/>
    <n v="591237"/>
    <x v="150"/>
    <n v="3744302.9"/>
    <x v="56"/>
    <x v="6"/>
    <x v="0"/>
  </r>
  <r>
    <x v="3"/>
    <x v="127"/>
    <n v="18985"/>
    <n v="10979.7"/>
    <n v="1283574"/>
    <x v="151"/>
    <n v="1549757.8"/>
    <x v="28"/>
    <x v="6"/>
    <x v="1"/>
  </r>
  <r>
    <x v="4"/>
    <x v="143"/>
    <n v="22678.3"/>
    <n v="22487"/>
    <n v="681323"/>
    <x v="152"/>
    <n v="4069203.3"/>
    <x v="106"/>
    <x v="6"/>
    <x v="0"/>
  </r>
  <r>
    <x v="4"/>
    <x v="144"/>
    <n v="20091.400000000001"/>
    <n v="11607.9"/>
    <n v="1285138"/>
    <x v="153"/>
    <n v="1628680.3"/>
    <x v="66"/>
    <x v="6"/>
    <x v="1"/>
  </r>
  <r>
    <x v="5"/>
    <x v="145"/>
    <n v="20627.8"/>
    <n v="22005.200000000001"/>
    <n v="598692"/>
    <x v="154"/>
    <n v="3676071.3"/>
    <x v="27"/>
    <x v="6"/>
    <x v="0"/>
  </r>
  <r>
    <x v="5"/>
    <x v="146"/>
    <n v="19329.8"/>
    <n v="11282.5"/>
    <n v="1290205"/>
    <x v="155"/>
    <n v="1598272.6"/>
    <x v="90"/>
    <x v="6"/>
    <x v="1"/>
  </r>
  <r>
    <x v="6"/>
    <x v="147"/>
    <n v="20627.8"/>
    <n v="21460.3"/>
    <n v="628878"/>
    <x v="156"/>
    <n v="3635967.7"/>
    <x v="107"/>
    <x v="6"/>
    <x v="0"/>
  </r>
  <r>
    <x v="6"/>
    <x v="148"/>
    <n v="19354"/>
    <n v="11471.4"/>
    <n v="1354156"/>
    <x v="157"/>
    <n v="1629329.5"/>
    <x v="100"/>
    <x v="6"/>
    <x v="1"/>
  </r>
  <r>
    <x v="7"/>
    <x v="149"/>
    <n v="12063.2"/>
    <n v="12378.2"/>
    <n v="293819"/>
    <x v="158"/>
    <n v="2269889.2000000002"/>
    <x v="5"/>
    <x v="6"/>
    <x v="0"/>
  </r>
  <r>
    <x v="7"/>
    <x v="150"/>
    <n v="14102.1"/>
    <n v="8493.2000000000007"/>
    <n v="722474"/>
    <x v="159"/>
    <n v="1157009.2"/>
    <x v="108"/>
    <x v="6"/>
    <x v="1"/>
  </r>
  <r>
    <x v="8"/>
    <x v="151"/>
    <n v="21090"/>
    <n v="22978.3"/>
    <n v="598769"/>
    <x v="160"/>
    <n v="3699470.3"/>
    <x v="49"/>
    <x v="6"/>
    <x v="0"/>
  </r>
  <r>
    <x v="8"/>
    <x v="152"/>
    <n v="19770"/>
    <n v="11797.2"/>
    <n v="1429384"/>
    <x v="161"/>
    <n v="1665629.5"/>
    <x v="103"/>
    <x v="6"/>
    <x v="1"/>
  </r>
  <r>
    <x v="9"/>
    <x v="153"/>
    <n v="21881"/>
    <n v="21666.799999999999"/>
    <n v="624138"/>
    <x v="162"/>
    <n v="3938280.8"/>
    <x v="96"/>
    <x v="6"/>
    <x v="0"/>
  </r>
  <r>
    <x v="9"/>
    <x v="154"/>
    <n v="19997"/>
    <n v="11540.7"/>
    <n v="1377244"/>
    <x v="163"/>
    <n v="1627585.7"/>
    <x v="68"/>
    <x v="6"/>
    <x v="1"/>
  </r>
  <r>
    <x v="10"/>
    <x v="155"/>
    <n v="21673.4"/>
    <n v="21830.799999999999"/>
    <n v="587118"/>
    <x v="164"/>
    <n v="3983835.3"/>
    <x v="109"/>
    <x v="6"/>
    <x v="0"/>
  </r>
  <r>
    <x v="10"/>
    <x v="156"/>
    <n v="21297.3"/>
    <n v="12334.1"/>
    <n v="1352701"/>
    <x v="165"/>
    <n v="1736752.2"/>
    <x v="13"/>
    <x v="6"/>
    <x v="1"/>
  </r>
  <r>
    <x v="11"/>
    <x v="157"/>
    <n v="20209.8"/>
    <n v="21114.6"/>
    <n v="556384"/>
    <x v="166"/>
    <n v="3688583.9"/>
    <x v="110"/>
    <x v="6"/>
    <x v="0"/>
  </r>
  <r>
    <x v="11"/>
    <x v="158"/>
    <n v="19591.099999999999"/>
    <n v="11369.9"/>
    <n v="1301642"/>
    <x v="167"/>
    <n v="1609843.7"/>
    <x v="111"/>
    <x v="6"/>
    <x v="1"/>
  </r>
  <r>
    <x v="0"/>
    <x v="159"/>
    <n v="0"/>
    <n v="0"/>
    <n v="0"/>
    <x v="168"/>
    <n v="0"/>
    <x v="112"/>
    <x v="7"/>
    <x v="0"/>
  </r>
  <r>
    <x v="0"/>
    <x v="159"/>
    <n v="0"/>
    <n v="0"/>
    <n v="0"/>
    <x v="168"/>
    <n v="0"/>
    <x v="112"/>
    <x v="7"/>
    <x v="1"/>
  </r>
  <r>
    <x v="1"/>
    <x v="159"/>
    <n v="0"/>
    <n v="0"/>
    <n v="0"/>
    <x v="168"/>
    <n v="0"/>
    <x v="112"/>
    <x v="7"/>
    <x v="0"/>
  </r>
  <r>
    <x v="1"/>
    <x v="160"/>
    <n v="4926.8999999999996"/>
    <n v="3533.7"/>
    <n v="224999"/>
    <x v="169"/>
    <n v="421686.6"/>
    <x v="113"/>
    <x v="7"/>
    <x v="1"/>
  </r>
  <r>
    <x v="2"/>
    <x v="159"/>
    <n v="0"/>
    <n v="0"/>
    <n v="0"/>
    <x v="168"/>
    <n v="0"/>
    <x v="112"/>
    <x v="7"/>
    <x v="0"/>
  </r>
  <r>
    <x v="2"/>
    <x v="161"/>
    <n v="11809.5"/>
    <n v="7037.8"/>
    <n v="627009"/>
    <x v="170"/>
    <n v="1035020.6"/>
    <x v="114"/>
    <x v="7"/>
    <x v="1"/>
  </r>
  <r>
    <x v="3"/>
    <x v="159"/>
    <n v="0"/>
    <n v="0"/>
    <n v="0"/>
    <x v="168"/>
    <n v="0"/>
    <x v="112"/>
    <x v="7"/>
    <x v="0"/>
  </r>
  <r>
    <x v="3"/>
    <x v="162"/>
    <n v="12700.3"/>
    <n v="7426.4"/>
    <n v="786746"/>
    <x v="171"/>
    <n v="1085916.3999999999"/>
    <x v="6"/>
    <x v="7"/>
    <x v="1"/>
  </r>
  <r>
    <x v="4"/>
    <x v="159"/>
    <n v="0"/>
    <n v="0"/>
    <n v="0"/>
    <x v="168"/>
    <n v="0"/>
    <x v="112"/>
    <x v="7"/>
    <x v="0"/>
  </r>
  <r>
    <x v="4"/>
    <x v="163"/>
    <n v="12779.2"/>
    <n v="7603.4"/>
    <n v="672139"/>
    <x v="172"/>
    <n v="1111072.8999999999"/>
    <x v="115"/>
    <x v="7"/>
    <x v="1"/>
  </r>
  <r>
    <x v="5"/>
    <x v="159"/>
    <n v="0"/>
    <n v="0"/>
    <n v="0"/>
    <x v="168"/>
    <n v="0"/>
    <x v="112"/>
    <x v="7"/>
    <x v="0"/>
  </r>
  <r>
    <x v="5"/>
    <x v="164"/>
    <n v="4147.2"/>
    <n v="2995.7"/>
    <n v="142583"/>
    <x v="173"/>
    <n v="346488.4"/>
    <x v="116"/>
    <x v="7"/>
    <x v="1"/>
  </r>
  <r>
    <x v="6"/>
    <x v="159"/>
    <n v="0"/>
    <n v="0"/>
    <n v="0"/>
    <x v="168"/>
    <n v="0"/>
    <x v="112"/>
    <x v="7"/>
    <x v="0"/>
  </r>
  <r>
    <x v="6"/>
    <x v="165"/>
    <n v="4151"/>
    <n v="2425"/>
    <n v="197747"/>
    <x v="174"/>
    <n v="354204"/>
    <x v="117"/>
    <x v="7"/>
    <x v="1"/>
  </r>
  <r>
    <x v="7"/>
    <x v="159"/>
    <n v="0"/>
    <n v="0"/>
    <n v="0"/>
    <x v="168"/>
    <n v="0"/>
    <x v="112"/>
    <x v="7"/>
    <x v="0"/>
  </r>
  <r>
    <x v="7"/>
    <x v="166"/>
    <n v="14076.6"/>
    <n v="8371.1"/>
    <n v="785520"/>
    <x v="175"/>
    <n v="1203236.6000000001"/>
    <x v="118"/>
    <x v="7"/>
    <x v="1"/>
  </r>
  <r>
    <x v="8"/>
    <x v="159"/>
    <n v="0"/>
    <n v="0"/>
    <n v="0"/>
    <x v="168"/>
    <n v="0"/>
    <x v="112"/>
    <x v="7"/>
    <x v="0"/>
  </r>
  <r>
    <x v="8"/>
    <x v="167"/>
    <n v="832"/>
    <n v="482"/>
    <n v="41595"/>
    <x v="176"/>
    <n v="77788"/>
    <x v="119"/>
    <x v="7"/>
    <x v="1"/>
  </r>
  <r>
    <x v="9"/>
    <x v="159"/>
    <n v="0"/>
    <n v="0"/>
    <n v="0"/>
    <x v="168"/>
    <n v="0"/>
    <x v="112"/>
    <x v="7"/>
    <x v="0"/>
  </r>
  <r>
    <x v="9"/>
    <x v="168"/>
    <n v="9988.2999999999993"/>
    <n v="6311.4"/>
    <n v="558588"/>
    <x v="177"/>
    <n v="880142.2"/>
    <x v="31"/>
    <x v="7"/>
    <x v="1"/>
  </r>
  <r>
    <x v="10"/>
    <x v="159"/>
    <n v="0"/>
    <n v="0"/>
    <n v="0"/>
    <x v="168"/>
    <n v="0"/>
    <x v="112"/>
    <x v="7"/>
    <x v="0"/>
  </r>
  <r>
    <x v="10"/>
    <x v="169"/>
    <n v="8688.7000000000007"/>
    <n v="6060.2"/>
    <n v="426369"/>
    <x v="178"/>
    <n v="756541.4"/>
    <x v="120"/>
    <x v="7"/>
    <x v="1"/>
  </r>
  <r>
    <x v="11"/>
    <x v="159"/>
    <n v="0"/>
    <n v="0"/>
    <n v="0"/>
    <x v="168"/>
    <n v="0"/>
    <x v="112"/>
    <x v="7"/>
    <x v="0"/>
  </r>
  <r>
    <x v="11"/>
    <x v="170"/>
    <n v="6869.1"/>
    <n v="4840"/>
    <n v="318320"/>
    <x v="179"/>
    <n v="617835.69999999995"/>
    <x v="121"/>
    <x v="7"/>
    <x v="1"/>
  </r>
  <r>
    <x v="0"/>
    <x v="159"/>
    <n v="0"/>
    <n v="0"/>
    <n v="0"/>
    <x v="168"/>
    <n v="0"/>
    <x v="112"/>
    <x v="8"/>
    <x v="0"/>
  </r>
  <r>
    <x v="0"/>
    <x v="171"/>
    <n v="12807"/>
    <n v="8120.5"/>
    <n v="544067"/>
    <x v="180"/>
    <n v="1101226"/>
    <x v="122"/>
    <x v="8"/>
    <x v="1"/>
  </r>
  <r>
    <x v="1"/>
    <x v="159"/>
    <n v="0"/>
    <n v="0"/>
    <n v="0"/>
    <x v="168"/>
    <n v="0"/>
    <x v="112"/>
    <x v="8"/>
    <x v="0"/>
  </r>
  <r>
    <x v="1"/>
    <x v="172"/>
    <n v="11342.6"/>
    <n v="6978.4"/>
    <n v="648329"/>
    <x v="181"/>
    <n v="980470.6"/>
    <x v="123"/>
    <x v="8"/>
    <x v="1"/>
  </r>
  <r>
    <x v="2"/>
    <x v="159"/>
    <n v="0"/>
    <n v="0"/>
    <n v="0"/>
    <x v="168"/>
    <n v="0"/>
    <x v="112"/>
    <x v="8"/>
    <x v="0"/>
  </r>
  <r>
    <x v="2"/>
    <x v="173"/>
    <n v="15250"/>
    <n v="8982.6"/>
    <n v="935686"/>
    <x v="182"/>
    <n v="1292699.3"/>
    <x v="66"/>
    <x v="8"/>
    <x v="1"/>
  </r>
  <r>
    <x v="3"/>
    <x v="159"/>
    <n v="0"/>
    <n v="0"/>
    <n v="0"/>
    <x v="168"/>
    <n v="0"/>
    <x v="112"/>
    <x v="8"/>
    <x v="0"/>
  </r>
  <r>
    <x v="3"/>
    <x v="174"/>
    <n v="12425.3"/>
    <n v="7710.1"/>
    <n v="855249"/>
    <x v="183"/>
    <n v="1096856.8"/>
    <x v="8"/>
    <x v="8"/>
    <x v="1"/>
  </r>
  <r>
    <x v="4"/>
    <x v="159"/>
    <n v="0"/>
    <n v="0"/>
    <n v="0"/>
    <x v="168"/>
    <n v="0"/>
    <x v="112"/>
    <x v="8"/>
    <x v="0"/>
  </r>
  <r>
    <x v="4"/>
    <x v="175"/>
    <n v="13566.2"/>
    <n v="8503.7999999999993"/>
    <n v="655809"/>
    <x v="184"/>
    <n v="1188655.3"/>
    <x v="124"/>
    <x v="8"/>
    <x v="1"/>
  </r>
  <r>
    <x v="5"/>
    <x v="159"/>
    <n v="0"/>
    <n v="0"/>
    <n v="0"/>
    <x v="168"/>
    <n v="0"/>
    <x v="112"/>
    <x v="8"/>
    <x v="0"/>
  </r>
  <r>
    <x v="5"/>
    <x v="176"/>
    <n v="9262.4"/>
    <n v="5822.6"/>
    <n v="489993"/>
    <x v="185"/>
    <n v="778558.8"/>
    <x v="125"/>
    <x v="8"/>
    <x v="1"/>
  </r>
  <r>
    <x v="6"/>
    <x v="159"/>
    <n v="0"/>
    <n v="0"/>
    <n v="0"/>
    <x v="168"/>
    <n v="0"/>
    <x v="112"/>
    <x v="8"/>
    <x v="0"/>
  </r>
  <r>
    <x v="6"/>
    <x v="177"/>
    <n v="7719.9"/>
    <n v="5128.2"/>
    <n v="376800"/>
    <x v="186"/>
    <n v="658576.19999999995"/>
    <x v="126"/>
    <x v="8"/>
    <x v="1"/>
  </r>
  <r>
    <x v="7"/>
    <x v="159"/>
    <n v="0"/>
    <n v="0"/>
    <n v="0"/>
    <x v="168"/>
    <n v="0"/>
    <x v="112"/>
    <x v="8"/>
    <x v="0"/>
  </r>
  <r>
    <x v="7"/>
    <x v="178"/>
    <n v="13607.6"/>
    <n v="8202.7999999999993"/>
    <n v="936381"/>
    <x v="187"/>
    <n v="1179524.8999999999"/>
    <x v="27"/>
    <x v="8"/>
    <x v="1"/>
  </r>
  <r>
    <x v="8"/>
    <x v="159"/>
    <n v="0"/>
    <n v="0"/>
    <n v="0"/>
    <x v="168"/>
    <n v="0"/>
    <x v="112"/>
    <x v="8"/>
    <x v="0"/>
  </r>
  <r>
    <x v="8"/>
    <x v="179"/>
    <n v="9618.9"/>
    <n v="6656.4"/>
    <n v="321041"/>
    <x v="188"/>
    <n v="829694.3"/>
    <x v="127"/>
    <x v="8"/>
    <x v="1"/>
  </r>
  <r>
    <x v="9"/>
    <x v="159"/>
    <n v="0"/>
    <n v="0"/>
    <n v="0"/>
    <x v="168"/>
    <n v="0"/>
    <x v="112"/>
    <x v="8"/>
    <x v="0"/>
  </r>
  <r>
    <x v="9"/>
    <x v="180"/>
    <n v="14167.3"/>
    <n v="8460.5"/>
    <n v="945717"/>
    <x v="189"/>
    <n v="1220430.3999999999"/>
    <x v="105"/>
    <x v="8"/>
    <x v="1"/>
  </r>
  <r>
    <x v="10"/>
    <x v="159"/>
    <n v="0"/>
    <n v="0"/>
    <n v="0"/>
    <x v="168"/>
    <n v="0"/>
    <x v="112"/>
    <x v="8"/>
    <x v="0"/>
  </r>
  <r>
    <x v="10"/>
    <x v="181"/>
    <n v="14004.3"/>
    <n v="8435.2000000000007"/>
    <n v="859763"/>
    <x v="190"/>
    <n v="1171554.5"/>
    <x v="128"/>
    <x v="8"/>
    <x v="1"/>
  </r>
  <r>
    <x v="11"/>
    <x v="159"/>
    <n v="0"/>
    <n v="0"/>
    <n v="0"/>
    <x v="168"/>
    <n v="0"/>
    <x v="112"/>
    <x v="8"/>
    <x v="0"/>
  </r>
  <r>
    <x v="11"/>
    <x v="182"/>
    <n v="11502.9"/>
    <n v="7091.2"/>
    <n v="598097"/>
    <x v="191"/>
    <n v="969326.7"/>
    <x v="129"/>
    <x v="8"/>
    <x v="1"/>
  </r>
  <r>
    <x v="0"/>
    <x v="183"/>
    <n v="18074.5"/>
    <n v="13794.2"/>
    <n v="461138"/>
    <x v="192"/>
    <n v="3389553.9"/>
    <x v="2"/>
    <x v="9"/>
    <x v="0"/>
  </r>
  <r>
    <x v="0"/>
    <x v="184"/>
    <n v="12944.7"/>
    <n v="7647.9"/>
    <n v="826023"/>
    <x v="193"/>
    <n v="1103321.7"/>
    <x v="104"/>
    <x v="9"/>
    <x v="1"/>
  </r>
  <r>
    <x v="1"/>
    <x v="185"/>
    <n v="19447.3"/>
    <n v="14875.8"/>
    <n v="538562"/>
    <x v="194"/>
    <n v="3630523.5"/>
    <x v="82"/>
    <x v="9"/>
    <x v="0"/>
  </r>
  <r>
    <x v="1"/>
    <x v="186"/>
    <n v="14645"/>
    <n v="8537.2000000000007"/>
    <n v="861329"/>
    <x v="195"/>
    <n v="1253390.3999999999"/>
    <x v="130"/>
    <x v="9"/>
    <x v="1"/>
  </r>
  <r>
    <x v="2"/>
    <x v="187"/>
    <n v="22396.799999999999"/>
    <n v="16639.599999999999"/>
    <n v="642438"/>
    <x v="196"/>
    <n v="4131499.3"/>
    <x v="131"/>
    <x v="9"/>
    <x v="0"/>
  </r>
  <r>
    <x v="2"/>
    <x v="188"/>
    <n v="15839.7"/>
    <n v="9084"/>
    <n v="1170659"/>
    <x v="197"/>
    <n v="1359169"/>
    <x v="132"/>
    <x v="9"/>
    <x v="1"/>
  </r>
  <r>
    <x v="3"/>
    <x v="189"/>
    <n v="21208.5"/>
    <n v="15906.7"/>
    <n v="599914"/>
    <x v="198"/>
    <n v="3973160.5"/>
    <x v="25"/>
    <x v="9"/>
    <x v="0"/>
  </r>
  <r>
    <x v="3"/>
    <x v="190"/>
    <n v="14934.6"/>
    <n v="8347.7000000000007"/>
    <n v="1076299"/>
    <x v="199"/>
    <n v="1256131.6000000001"/>
    <x v="133"/>
    <x v="9"/>
    <x v="1"/>
  </r>
  <r>
    <x v="4"/>
    <x v="191"/>
    <n v="23025.3"/>
    <n v="17147.2"/>
    <n v="649594"/>
    <x v="200"/>
    <n v="4266836.5999999996"/>
    <x v="134"/>
    <x v="9"/>
    <x v="0"/>
  </r>
  <r>
    <x v="4"/>
    <x v="192"/>
    <n v="16310.5"/>
    <n v="9174.5"/>
    <n v="1154581"/>
    <x v="201"/>
    <n v="1370587"/>
    <x v="135"/>
    <x v="9"/>
    <x v="1"/>
  </r>
  <r>
    <x v="5"/>
    <x v="193"/>
    <n v="19438.3"/>
    <n v="14889.8"/>
    <n v="535770"/>
    <x v="202"/>
    <n v="3635263.8"/>
    <x v="88"/>
    <x v="9"/>
    <x v="0"/>
  </r>
  <r>
    <x v="5"/>
    <x v="194"/>
    <n v="14501"/>
    <n v="8424"/>
    <n v="814028"/>
    <x v="203"/>
    <n v="1222449.2"/>
    <x v="61"/>
    <x v="9"/>
    <x v="1"/>
  </r>
  <r>
    <x v="6"/>
    <x v="2"/>
    <n v="18215"/>
    <n v="13863.2"/>
    <n v="483313"/>
    <x v="204"/>
    <n v="3401541.8"/>
    <x v="136"/>
    <x v="9"/>
    <x v="0"/>
  </r>
  <r>
    <x v="6"/>
    <x v="195"/>
    <n v="13487.6"/>
    <n v="7954.5"/>
    <n v="783479"/>
    <x v="205"/>
    <n v="1141206.7"/>
    <x v="85"/>
    <x v="9"/>
    <x v="1"/>
  </r>
  <r>
    <x v="8"/>
    <x v="196"/>
    <n v="18928.2"/>
    <n v="14405.4"/>
    <n v="469817"/>
    <x v="206"/>
    <n v="3540786.8"/>
    <x v="4"/>
    <x v="9"/>
    <x v="0"/>
  </r>
  <r>
    <x v="8"/>
    <x v="197"/>
    <n v="13037.6"/>
    <n v="7705.7"/>
    <n v="822814"/>
    <x v="207"/>
    <n v="1097018.3999999999"/>
    <x v="137"/>
    <x v="9"/>
    <x v="1"/>
  </r>
  <r>
    <x v="9"/>
    <x v="198"/>
    <n v="21624.2"/>
    <n v="16098.5"/>
    <n v="599741"/>
    <x v="208"/>
    <n v="3955215.8"/>
    <x v="102"/>
    <x v="9"/>
    <x v="0"/>
  </r>
  <r>
    <x v="9"/>
    <x v="199"/>
    <n v="14921.9"/>
    <n v="8586.2999999999993"/>
    <n v="1062524"/>
    <x v="209"/>
    <n v="1283540.3999999999"/>
    <x v="138"/>
    <x v="9"/>
    <x v="1"/>
  </r>
  <r>
    <x v="10"/>
    <x v="200"/>
    <n v="20289.7"/>
    <n v="15369.2"/>
    <n v="568728"/>
    <x v="210"/>
    <n v="3801894.7"/>
    <x v="139"/>
    <x v="9"/>
    <x v="0"/>
  </r>
  <r>
    <x v="10"/>
    <x v="201"/>
    <n v="15282.3"/>
    <n v="8852.6"/>
    <n v="1037506"/>
    <x v="211"/>
    <n v="1310613.7"/>
    <x v="140"/>
    <x v="9"/>
    <x v="1"/>
  </r>
  <r>
    <x v="11"/>
    <x v="202"/>
    <n v="19192.099999999999"/>
    <n v="14673.1"/>
    <n v="534328"/>
    <x v="212"/>
    <n v="3621252.3"/>
    <x v="141"/>
    <x v="9"/>
    <x v="0"/>
  </r>
  <r>
    <x v="11"/>
    <x v="203"/>
    <n v="14766.2"/>
    <n v="8533.2999999999993"/>
    <n v="948637"/>
    <x v="213"/>
    <n v="1265488.8"/>
    <x v="95"/>
    <x v="9"/>
    <x v="1"/>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7.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8.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00000000-0007-0000-0200-000000000000}" name="PivotTable20" cacheId="1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15" firstHeaderRow="1" firstDataRow="2" firstDataCol="1"/>
  <pivotFields count="10">
    <pivotField showAll="0"/>
    <pivotField showAll="0"/>
    <pivotField showAll="0"/>
    <pivotField showAll="0"/>
    <pivotField showAll="0"/>
    <pivotField dataField="1" showAll="0">
      <items count="215">
        <item x="168"/>
        <item x="176"/>
        <item x="173"/>
        <item x="174"/>
        <item x="169"/>
        <item x="188"/>
        <item x="179"/>
        <item x="186"/>
        <item x="178"/>
        <item x="185"/>
        <item x="180"/>
        <item x="177"/>
        <item x="191"/>
        <item x="181"/>
        <item x="170"/>
        <item x="184"/>
        <item x="159"/>
        <item x="172"/>
        <item x="21"/>
        <item x="23"/>
        <item x="11"/>
        <item x="13"/>
        <item x="7"/>
        <item x="171"/>
        <item x="19"/>
        <item x="175"/>
        <item x="25"/>
        <item x="205"/>
        <item x="1"/>
        <item x="27"/>
        <item x="203"/>
        <item x="9"/>
        <item x="193"/>
        <item x="35"/>
        <item x="207"/>
        <item x="190"/>
        <item x="183"/>
        <item x="47"/>
        <item x="3"/>
        <item x="5"/>
        <item x="61"/>
        <item x="195"/>
        <item x="43"/>
        <item x="37"/>
        <item x="17"/>
        <item x="71"/>
        <item x="39"/>
        <item x="15"/>
        <item x="49"/>
        <item x="31"/>
        <item x="93"/>
        <item x="69"/>
        <item x="187"/>
        <item x="41"/>
        <item x="182"/>
        <item x="189"/>
        <item x="213"/>
        <item x="91"/>
        <item x="59"/>
        <item x="55"/>
        <item x="65"/>
        <item x="63"/>
        <item x="51"/>
        <item x="79"/>
        <item x="87"/>
        <item x="97"/>
        <item x="45"/>
        <item x="73"/>
        <item x="95"/>
        <item x="67"/>
        <item x="33"/>
        <item x="75"/>
        <item x="211"/>
        <item x="57"/>
        <item x="209"/>
        <item x="29"/>
        <item x="85"/>
        <item x="199"/>
        <item x="83"/>
        <item x="99"/>
        <item x="119"/>
        <item x="109"/>
        <item x="107"/>
        <item x="143"/>
        <item x="53"/>
        <item x="117"/>
        <item x="139"/>
        <item x="77"/>
        <item x="89"/>
        <item x="113"/>
        <item x="201"/>
        <item x="81"/>
        <item x="197"/>
        <item x="115"/>
        <item x="131"/>
        <item x="103"/>
        <item x="133"/>
        <item x="127"/>
        <item x="123"/>
        <item x="153"/>
        <item x="101"/>
        <item x="151"/>
        <item x="141"/>
        <item x="155"/>
        <item x="167"/>
        <item x="135"/>
        <item x="129"/>
        <item x="147"/>
        <item x="165"/>
        <item x="125"/>
        <item x="145"/>
        <item x="149"/>
        <item x="121"/>
        <item x="137"/>
        <item x="105"/>
        <item x="111"/>
        <item x="157"/>
        <item x="163"/>
        <item x="161"/>
        <item x="158"/>
        <item x="0"/>
        <item x="10"/>
        <item x="46"/>
        <item x="22"/>
        <item x="20"/>
        <item x="18"/>
        <item x="16"/>
        <item x="12"/>
        <item x="42"/>
        <item x="44"/>
        <item x="24"/>
        <item x="6"/>
        <item x="68"/>
        <item x="70"/>
        <item x="48"/>
        <item x="2"/>
        <item x="34"/>
        <item x="14"/>
        <item x="40"/>
        <item x="30"/>
        <item x="36"/>
        <item x="26"/>
        <item x="4"/>
        <item x="66"/>
        <item x="60"/>
        <item x="64"/>
        <item x="72"/>
        <item x="38"/>
        <item x="92"/>
        <item x="54"/>
        <item x="58"/>
        <item x="94"/>
        <item x="28"/>
        <item x="84"/>
        <item x="88"/>
        <item x="8"/>
        <item x="78"/>
        <item x="90"/>
        <item x="50"/>
        <item x="62"/>
        <item x="96"/>
        <item x="74"/>
        <item x="32"/>
        <item x="82"/>
        <item x="52"/>
        <item x="142"/>
        <item x="108"/>
        <item x="112"/>
        <item x="86"/>
        <item x="118"/>
        <item x="102"/>
        <item x="56"/>
        <item x="76"/>
        <item x="114"/>
        <item x="116"/>
        <item x="98"/>
        <item x="106"/>
        <item x="80"/>
        <item x="192"/>
        <item x="120"/>
        <item x="140"/>
        <item x="206"/>
        <item x="166"/>
        <item x="204"/>
        <item x="136"/>
        <item x="126"/>
        <item x="122"/>
        <item x="130"/>
        <item x="132"/>
        <item x="144"/>
        <item x="100"/>
        <item x="134"/>
        <item x="110"/>
        <item x="138"/>
        <item x="104"/>
        <item x="164"/>
        <item x="150"/>
        <item x="160"/>
        <item x="194"/>
        <item x="212"/>
        <item x="202"/>
        <item x="154"/>
        <item x="124"/>
        <item x="162"/>
        <item x="146"/>
        <item x="210"/>
        <item x="156"/>
        <item x="128"/>
        <item x="208"/>
        <item x="148"/>
        <item x="198"/>
        <item x="152"/>
        <item x="196"/>
        <item x="200"/>
        <item t="default"/>
      </items>
    </pivotField>
    <pivotField showAll="0"/>
    <pivotField showAll="0"/>
    <pivotField axis="axisRow" showAll="0">
      <items count="11">
        <item x="0"/>
        <item x="1"/>
        <item x="2"/>
        <item x="3"/>
        <item x="4"/>
        <item x="5"/>
        <item x="6"/>
        <item x="7"/>
        <item x="8"/>
        <item x="9"/>
        <item t="default"/>
      </items>
    </pivotField>
    <pivotField axis="axisCol" showAll="0">
      <items count="3">
        <item x="1"/>
        <item x="0"/>
        <item t="default"/>
      </items>
    </pivotField>
  </pivotFields>
  <rowFields count="1">
    <field x="8"/>
  </rowFields>
  <rowItems count="11">
    <i>
      <x/>
    </i>
    <i>
      <x v="1"/>
    </i>
    <i>
      <x v="2"/>
    </i>
    <i>
      <x v="3"/>
    </i>
    <i>
      <x v="4"/>
    </i>
    <i>
      <x v="5"/>
    </i>
    <i>
      <x v="6"/>
    </i>
    <i>
      <x v="7"/>
    </i>
    <i>
      <x v="8"/>
    </i>
    <i>
      <x v="9"/>
    </i>
    <i t="grand">
      <x/>
    </i>
  </rowItems>
  <colFields count="1">
    <field x="9"/>
  </colFields>
  <colItems count="3">
    <i>
      <x/>
    </i>
    <i>
      <x v="1"/>
    </i>
    <i t="grand">
      <x/>
    </i>
  </colItems>
  <dataFields count="1">
    <dataField name="c" fld="5" baseField="0" baseItem="0"/>
  </dataFields>
  <chartFormats count="4">
    <chartFormat chart="1" format="0" series="1">
      <pivotArea type="data" outline="0" fieldPosition="0">
        <references count="2">
          <reference field="4294967294" count="1" selected="0">
            <x v="0"/>
          </reference>
          <reference field="9" count="1" selected="0">
            <x v="0"/>
          </reference>
        </references>
      </pivotArea>
    </chartFormat>
    <chartFormat chart="1" format="1" series="1">
      <pivotArea type="data" outline="0" fieldPosition="0">
        <references count="2">
          <reference field="4294967294" count="1" selected="0">
            <x v="0"/>
          </reference>
          <reference field="9" count="1" selected="0">
            <x v="1"/>
          </reference>
        </references>
      </pivotArea>
    </chartFormat>
    <chartFormat chart="4" format="4" series="1">
      <pivotArea type="data" outline="0" fieldPosition="0">
        <references count="2">
          <reference field="4294967294" count="1" selected="0">
            <x v="0"/>
          </reference>
          <reference field="9" count="1" selected="0">
            <x v="0"/>
          </reference>
        </references>
      </pivotArea>
    </chartFormat>
    <chartFormat chart="4"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00000000-0007-0000-0200-000002000000}" name="PivotTable24" cacheId="1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O3:R6" firstHeaderRow="1" firstDataRow="2" firstDataCol="1"/>
  <pivotFields count="10">
    <pivotField showAll="0"/>
    <pivotField showAll="0"/>
    <pivotField showAll="0"/>
    <pivotField showAll="0"/>
    <pivotField showAll="0"/>
    <pivotField showAll="0">
      <items count="215">
        <item x="168"/>
        <item x="176"/>
        <item x="173"/>
        <item x="174"/>
        <item x="169"/>
        <item x="188"/>
        <item x="179"/>
        <item x="186"/>
        <item x="178"/>
        <item x="185"/>
        <item x="180"/>
        <item x="177"/>
        <item x="191"/>
        <item x="181"/>
        <item x="170"/>
        <item x="184"/>
        <item x="159"/>
        <item x="172"/>
        <item x="21"/>
        <item x="23"/>
        <item x="11"/>
        <item x="13"/>
        <item x="7"/>
        <item x="171"/>
        <item x="19"/>
        <item x="175"/>
        <item x="25"/>
        <item x="205"/>
        <item x="1"/>
        <item x="27"/>
        <item x="203"/>
        <item x="9"/>
        <item x="193"/>
        <item x="35"/>
        <item x="207"/>
        <item x="190"/>
        <item x="183"/>
        <item x="47"/>
        <item x="3"/>
        <item x="5"/>
        <item x="61"/>
        <item x="195"/>
        <item x="43"/>
        <item x="37"/>
        <item x="17"/>
        <item x="71"/>
        <item x="39"/>
        <item x="15"/>
        <item x="49"/>
        <item x="31"/>
        <item x="93"/>
        <item x="69"/>
        <item x="187"/>
        <item x="41"/>
        <item x="182"/>
        <item x="189"/>
        <item x="213"/>
        <item x="91"/>
        <item x="59"/>
        <item x="55"/>
        <item x="65"/>
        <item x="63"/>
        <item x="51"/>
        <item x="79"/>
        <item x="87"/>
        <item x="97"/>
        <item x="45"/>
        <item x="73"/>
        <item x="95"/>
        <item x="67"/>
        <item x="33"/>
        <item x="75"/>
        <item x="211"/>
        <item x="57"/>
        <item x="209"/>
        <item x="29"/>
        <item x="85"/>
        <item x="199"/>
        <item x="83"/>
        <item x="99"/>
        <item x="119"/>
        <item x="109"/>
        <item x="107"/>
        <item x="143"/>
        <item x="53"/>
        <item x="117"/>
        <item x="139"/>
        <item x="77"/>
        <item x="89"/>
        <item x="113"/>
        <item x="201"/>
        <item x="81"/>
        <item x="197"/>
        <item x="115"/>
        <item x="131"/>
        <item x="103"/>
        <item x="133"/>
        <item x="127"/>
        <item x="123"/>
        <item x="153"/>
        <item x="101"/>
        <item x="151"/>
        <item x="141"/>
        <item x="155"/>
        <item x="167"/>
        <item x="135"/>
        <item x="129"/>
        <item x="147"/>
        <item x="165"/>
        <item x="125"/>
        <item x="145"/>
        <item x="149"/>
        <item x="121"/>
        <item x="137"/>
        <item x="105"/>
        <item x="111"/>
        <item x="157"/>
        <item x="163"/>
        <item x="161"/>
        <item x="158"/>
        <item x="0"/>
        <item x="10"/>
        <item x="46"/>
        <item x="22"/>
        <item x="20"/>
        <item x="18"/>
        <item x="16"/>
        <item x="12"/>
        <item x="42"/>
        <item x="44"/>
        <item x="24"/>
        <item x="6"/>
        <item x="68"/>
        <item x="70"/>
        <item x="48"/>
        <item x="2"/>
        <item x="34"/>
        <item x="14"/>
        <item x="40"/>
        <item x="30"/>
        <item x="36"/>
        <item x="26"/>
        <item x="4"/>
        <item x="66"/>
        <item x="60"/>
        <item x="64"/>
        <item x="72"/>
        <item x="38"/>
        <item x="92"/>
        <item x="54"/>
        <item x="58"/>
        <item x="94"/>
        <item x="28"/>
        <item x="84"/>
        <item x="88"/>
        <item x="8"/>
        <item x="78"/>
        <item x="90"/>
        <item x="50"/>
        <item x="62"/>
        <item x="96"/>
        <item x="74"/>
        <item x="32"/>
        <item x="82"/>
        <item x="52"/>
        <item x="142"/>
        <item x="108"/>
        <item x="112"/>
        <item x="86"/>
        <item x="118"/>
        <item x="102"/>
        <item x="56"/>
        <item x="76"/>
        <item x="114"/>
        <item x="116"/>
        <item x="98"/>
        <item x="106"/>
        <item x="80"/>
        <item x="192"/>
        <item x="120"/>
        <item x="140"/>
        <item x="206"/>
        <item x="166"/>
        <item x="204"/>
        <item x="136"/>
        <item x="126"/>
        <item x="122"/>
        <item x="130"/>
        <item x="132"/>
        <item x="144"/>
        <item x="100"/>
        <item x="134"/>
        <item x="110"/>
        <item x="138"/>
        <item x="104"/>
        <item x="164"/>
        <item x="150"/>
        <item x="160"/>
        <item x="194"/>
        <item x="212"/>
        <item x="202"/>
        <item x="154"/>
        <item x="124"/>
        <item x="162"/>
        <item x="146"/>
        <item x="210"/>
        <item x="156"/>
        <item x="128"/>
        <item x="208"/>
        <item x="148"/>
        <item x="198"/>
        <item x="152"/>
        <item x="196"/>
        <item x="200"/>
        <item t="default"/>
      </items>
    </pivotField>
    <pivotField showAll="0"/>
    <pivotField dataField="1" showAll="0"/>
    <pivotField axis="axisRow" showAll="0">
      <items count="11">
        <item h="1" x="0"/>
        <item h="1" x="1"/>
        <item h="1" x="2"/>
        <item h="1" x="3"/>
        <item h="1" x="4"/>
        <item h="1" x="5"/>
        <item h="1" x="6"/>
        <item h="1" x="7"/>
        <item h="1" x="8"/>
        <item x="9"/>
        <item t="default"/>
      </items>
    </pivotField>
    <pivotField axis="axisCol" showAll="0">
      <items count="3">
        <item x="1"/>
        <item x="0"/>
        <item t="default"/>
      </items>
    </pivotField>
  </pivotFields>
  <rowFields count="1">
    <field x="8"/>
  </rowFields>
  <rowItems count="2">
    <i>
      <x v="9"/>
    </i>
    <i t="grand">
      <x/>
    </i>
  </rowItems>
  <colFields count="1">
    <field x="9"/>
  </colFields>
  <colItems count="3">
    <i>
      <x/>
    </i>
    <i>
      <x v="1"/>
    </i>
    <i t="grand">
      <x/>
    </i>
  </colItems>
  <dataFields count="1">
    <dataField name="Average of  PAX.LOAD FACTOR (IN %)" fld="7" subtotal="average" baseField="0" baseItem="0"/>
  </dataFields>
  <formats count="1">
    <format dxfId="34">
      <pivotArea collapsedLevelsAreSubtotals="1" fieldPosition="0">
        <references count="2">
          <reference field="8" count="0"/>
          <reference field="9" count="0" selected="0"/>
        </references>
      </pivotArea>
    </format>
  </formats>
  <chartFormats count="8">
    <chartFormat chart="5" format="0" series="1">
      <pivotArea type="data" outline="0" fieldPosition="0">
        <references count="2">
          <reference field="4294967294" count="1" selected="0">
            <x v="0"/>
          </reference>
          <reference field="9" count="1" selected="0">
            <x v="0"/>
          </reference>
        </references>
      </pivotArea>
    </chartFormat>
    <chartFormat chart="5" format="1" series="1">
      <pivotArea type="data" outline="0" fieldPosition="0">
        <references count="2">
          <reference field="4294967294" count="1" selected="0">
            <x v="0"/>
          </reference>
          <reference field="9" count="1" selected="0">
            <x v="1"/>
          </reference>
        </references>
      </pivotArea>
    </chartFormat>
    <chartFormat chart="5" format="2">
      <pivotArea type="data" outline="0" fieldPosition="0">
        <references count="3">
          <reference field="4294967294" count="1" selected="0">
            <x v="0"/>
          </reference>
          <reference field="8" count="1" selected="0">
            <x v="9"/>
          </reference>
          <reference field="9" count="1" selected="0">
            <x v="1"/>
          </reference>
        </references>
      </pivotArea>
    </chartFormat>
    <chartFormat chart="5" format="3">
      <pivotArea type="data" outline="0" fieldPosition="0">
        <references count="3">
          <reference field="4294967294" count="1" selected="0">
            <x v="0"/>
          </reference>
          <reference field="8" count="1" selected="0">
            <x v="9"/>
          </reference>
          <reference field="9" count="1" selected="0">
            <x v="0"/>
          </reference>
        </references>
      </pivotArea>
    </chartFormat>
    <chartFormat chart="7" format="8" series="1">
      <pivotArea type="data" outline="0" fieldPosition="0">
        <references count="2">
          <reference field="4294967294" count="1" selected="0">
            <x v="0"/>
          </reference>
          <reference field="9" count="1" selected="0">
            <x v="0"/>
          </reference>
        </references>
      </pivotArea>
    </chartFormat>
    <chartFormat chart="7" format="9">
      <pivotArea type="data" outline="0" fieldPosition="0">
        <references count="3">
          <reference field="4294967294" count="1" selected="0">
            <x v="0"/>
          </reference>
          <reference field="8" count="1" selected="0">
            <x v="9"/>
          </reference>
          <reference field="9" count="1" selected="0">
            <x v="0"/>
          </reference>
        </references>
      </pivotArea>
    </chartFormat>
    <chartFormat chart="7" format="10" series="1">
      <pivotArea type="data" outline="0" fieldPosition="0">
        <references count="2">
          <reference field="4294967294" count="1" selected="0">
            <x v="0"/>
          </reference>
          <reference field="9" count="1" selected="0">
            <x v="1"/>
          </reference>
        </references>
      </pivotArea>
    </chartFormat>
    <chartFormat chart="7" format="11">
      <pivotArea type="data" outline="0" fieldPosition="0">
        <references count="3">
          <reference field="4294967294" count="1" selected="0">
            <x v="0"/>
          </reference>
          <reference field="8" count="1" selected="0">
            <x v="9"/>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00000000-0007-0000-0200-000001000000}" name="PivotTable21" cacheId="1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H3:K15" firstHeaderRow="1" firstDataRow="2" firstDataCol="1"/>
  <pivotFields count="10">
    <pivotField showAll="0">
      <items count="13">
        <item x="4"/>
        <item x="6"/>
        <item x="3"/>
        <item x="7"/>
        <item x="0"/>
        <item x="8"/>
        <item x="1"/>
        <item x="11"/>
        <item x="10"/>
        <item x="9"/>
        <item x="2"/>
        <item x="5"/>
        <item t="default"/>
      </items>
    </pivotField>
    <pivotField showAll="0"/>
    <pivotField showAll="0"/>
    <pivotField showAll="0"/>
    <pivotField showAll="0"/>
    <pivotField showAll="0">
      <items count="215">
        <item x="168"/>
        <item x="176"/>
        <item x="173"/>
        <item x="174"/>
        <item x="169"/>
        <item x="188"/>
        <item x="179"/>
        <item x="186"/>
        <item x="178"/>
        <item x="185"/>
        <item x="180"/>
        <item x="177"/>
        <item x="191"/>
        <item x="181"/>
        <item x="170"/>
        <item x="184"/>
        <item x="159"/>
        <item x="172"/>
        <item x="21"/>
        <item x="23"/>
        <item x="11"/>
        <item x="13"/>
        <item x="7"/>
        <item x="171"/>
        <item x="19"/>
        <item x="175"/>
        <item x="25"/>
        <item x="205"/>
        <item x="1"/>
        <item x="27"/>
        <item x="203"/>
        <item x="9"/>
        <item x="193"/>
        <item x="35"/>
        <item x="207"/>
        <item x="190"/>
        <item x="183"/>
        <item x="47"/>
        <item x="3"/>
        <item x="5"/>
        <item x="61"/>
        <item x="195"/>
        <item x="43"/>
        <item x="37"/>
        <item x="17"/>
        <item x="71"/>
        <item x="39"/>
        <item x="15"/>
        <item x="49"/>
        <item x="31"/>
        <item x="93"/>
        <item x="69"/>
        <item x="187"/>
        <item x="41"/>
        <item x="182"/>
        <item x="189"/>
        <item x="213"/>
        <item x="91"/>
        <item x="59"/>
        <item x="55"/>
        <item x="65"/>
        <item x="63"/>
        <item x="51"/>
        <item x="79"/>
        <item x="87"/>
        <item x="97"/>
        <item x="45"/>
        <item x="73"/>
        <item x="95"/>
        <item x="67"/>
        <item x="33"/>
        <item x="75"/>
        <item x="211"/>
        <item x="57"/>
        <item x="209"/>
        <item x="29"/>
        <item x="85"/>
        <item x="199"/>
        <item x="83"/>
        <item x="99"/>
        <item x="119"/>
        <item x="109"/>
        <item x="107"/>
        <item x="143"/>
        <item x="53"/>
        <item x="117"/>
        <item x="139"/>
        <item x="77"/>
        <item x="89"/>
        <item x="113"/>
        <item x="201"/>
        <item x="81"/>
        <item x="197"/>
        <item x="115"/>
        <item x="131"/>
        <item x="103"/>
        <item x="133"/>
        <item x="127"/>
        <item x="123"/>
        <item x="153"/>
        <item x="101"/>
        <item x="151"/>
        <item x="141"/>
        <item x="155"/>
        <item x="167"/>
        <item x="135"/>
        <item x="129"/>
        <item x="147"/>
        <item x="165"/>
        <item x="125"/>
        <item x="145"/>
        <item x="149"/>
        <item x="121"/>
        <item x="137"/>
        <item x="105"/>
        <item x="111"/>
        <item x="157"/>
        <item x="163"/>
        <item x="161"/>
        <item x="158"/>
        <item x="0"/>
        <item x="10"/>
        <item x="46"/>
        <item x="22"/>
        <item x="20"/>
        <item x="18"/>
        <item x="16"/>
        <item x="12"/>
        <item x="42"/>
        <item x="44"/>
        <item x="24"/>
        <item x="6"/>
        <item x="68"/>
        <item x="70"/>
        <item x="48"/>
        <item x="2"/>
        <item x="34"/>
        <item x="14"/>
        <item x="40"/>
        <item x="30"/>
        <item x="36"/>
        <item x="26"/>
        <item x="4"/>
        <item x="66"/>
        <item x="60"/>
        <item x="64"/>
        <item x="72"/>
        <item x="38"/>
        <item x="92"/>
        <item x="54"/>
        <item x="58"/>
        <item x="94"/>
        <item x="28"/>
        <item x="84"/>
        <item x="88"/>
        <item x="8"/>
        <item x="78"/>
        <item x="90"/>
        <item x="50"/>
        <item x="62"/>
        <item x="96"/>
        <item x="74"/>
        <item x="32"/>
        <item x="82"/>
        <item x="52"/>
        <item x="142"/>
        <item x="108"/>
        <item x="112"/>
        <item x="86"/>
        <item x="118"/>
        <item x="102"/>
        <item x="56"/>
        <item x="76"/>
        <item x="114"/>
        <item x="116"/>
        <item x="98"/>
        <item x="106"/>
        <item x="80"/>
        <item x="192"/>
        <item x="120"/>
        <item x="140"/>
        <item x="206"/>
        <item x="166"/>
        <item x="204"/>
        <item x="136"/>
        <item x="126"/>
        <item x="122"/>
        <item x="130"/>
        <item x="132"/>
        <item x="144"/>
        <item x="100"/>
        <item x="134"/>
        <item x="110"/>
        <item x="138"/>
        <item x="104"/>
        <item x="164"/>
        <item x="150"/>
        <item x="160"/>
        <item x="194"/>
        <item x="212"/>
        <item x="202"/>
        <item x="154"/>
        <item x="124"/>
        <item x="162"/>
        <item x="146"/>
        <item x="210"/>
        <item x="156"/>
        <item x="128"/>
        <item x="208"/>
        <item x="148"/>
        <item x="198"/>
        <item x="152"/>
        <item x="196"/>
        <item x="200"/>
        <item t="default"/>
      </items>
    </pivotField>
    <pivotField showAll="0"/>
    <pivotField dataField="1" showAll="0">
      <items count="143">
        <item x="112"/>
        <item x="127"/>
        <item x="116"/>
        <item x="119"/>
        <item x="117"/>
        <item x="122"/>
        <item x="121"/>
        <item x="126"/>
        <item x="124"/>
        <item x="113"/>
        <item x="120"/>
        <item x="108"/>
        <item x="129"/>
        <item x="38"/>
        <item x="125"/>
        <item x="58"/>
        <item x="115"/>
        <item x="36"/>
        <item x="19"/>
        <item x="114"/>
        <item x="10"/>
        <item x="60"/>
        <item x="20"/>
        <item x="123"/>
        <item x="18"/>
        <item x="9"/>
        <item x="31"/>
        <item x="22"/>
        <item x="40"/>
        <item x="17"/>
        <item x="23"/>
        <item x="118"/>
        <item x="1"/>
        <item x="12"/>
        <item x="75"/>
        <item x="61"/>
        <item x="30"/>
        <item x="57"/>
        <item x="73"/>
        <item x="7"/>
        <item x="76"/>
        <item x="0"/>
        <item x="21"/>
        <item x="5"/>
        <item x="77"/>
        <item x="55"/>
        <item x="109"/>
        <item x="71"/>
        <item x="130"/>
        <item x="52"/>
        <item x="50"/>
        <item x="3"/>
        <item x="34"/>
        <item x="16"/>
        <item x="14"/>
        <item x="110"/>
        <item x="53"/>
        <item x="59"/>
        <item x="13"/>
        <item x="33"/>
        <item x="46"/>
        <item x="24"/>
        <item x="51"/>
        <item x="85"/>
        <item x="15"/>
        <item x="128"/>
        <item x="54"/>
        <item x="26"/>
        <item x="32"/>
        <item x="35"/>
        <item x="99"/>
        <item x="87"/>
        <item x="66"/>
        <item x="69"/>
        <item x="11"/>
        <item x="98"/>
        <item x="37"/>
        <item x="91"/>
        <item x="4"/>
        <item x="63"/>
        <item x="64"/>
        <item x="89"/>
        <item x="42"/>
        <item x="111"/>
        <item x="6"/>
        <item x="96"/>
        <item x="90"/>
        <item x="41"/>
        <item x="79"/>
        <item x="93"/>
        <item x="62"/>
        <item x="78"/>
        <item x="104"/>
        <item x="95"/>
        <item x="43"/>
        <item x="44"/>
        <item x="2"/>
        <item x="67"/>
        <item x="47"/>
        <item x="84"/>
        <item x="137"/>
        <item x="56"/>
        <item x="70"/>
        <item x="28"/>
        <item x="48"/>
        <item x="105"/>
        <item x="97"/>
        <item x="65"/>
        <item x="100"/>
        <item x="68"/>
        <item x="136"/>
        <item x="49"/>
        <item x="101"/>
        <item x="102"/>
        <item x="8"/>
        <item x="72"/>
        <item x="29"/>
        <item x="140"/>
        <item x="80"/>
        <item x="94"/>
        <item x="103"/>
        <item x="139"/>
        <item x="27"/>
        <item x="82"/>
        <item x="39"/>
        <item x="86"/>
        <item x="88"/>
        <item x="141"/>
        <item x="92"/>
        <item x="106"/>
        <item x="83"/>
        <item x="74"/>
        <item x="131"/>
        <item x="138"/>
        <item x="25"/>
        <item x="134"/>
        <item x="45"/>
        <item x="81"/>
        <item x="107"/>
        <item x="135"/>
        <item x="133"/>
        <item x="132"/>
        <item t="default"/>
      </items>
    </pivotField>
    <pivotField axis="axisRow" showAll="0">
      <items count="11">
        <item x="0"/>
        <item x="1"/>
        <item x="2"/>
        <item x="3"/>
        <item x="4"/>
        <item x="5"/>
        <item x="6"/>
        <item x="7"/>
        <item x="8"/>
        <item x="9"/>
        <item t="default"/>
      </items>
    </pivotField>
    <pivotField axis="axisCol" showAll="0">
      <items count="3">
        <item x="1"/>
        <item x="0"/>
        <item t="default"/>
      </items>
    </pivotField>
  </pivotFields>
  <rowFields count="1">
    <field x="8"/>
  </rowFields>
  <rowItems count="11">
    <i>
      <x/>
    </i>
    <i>
      <x v="1"/>
    </i>
    <i>
      <x v="2"/>
    </i>
    <i>
      <x v="3"/>
    </i>
    <i>
      <x v="4"/>
    </i>
    <i>
      <x v="5"/>
    </i>
    <i>
      <x v="6"/>
    </i>
    <i>
      <x v="7"/>
    </i>
    <i>
      <x v="8"/>
    </i>
    <i>
      <x v="9"/>
    </i>
    <i t="grand">
      <x/>
    </i>
  </rowItems>
  <colFields count="1">
    <field x="9"/>
  </colFields>
  <colItems count="3">
    <i>
      <x/>
    </i>
    <i>
      <x v="1"/>
    </i>
    <i t="grand">
      <x/>
    </i>
  </colItems>
  <dataFields count="1">
    <dataField name="Average of  PAX.LOAD FACTOR (IN %)" fld="7" subtotal="average" baseField="0" baseItem="0" numFmtId="164"/>
  </dataFields>
  <formats count="1">
    <format dxfId="35">
      <pivotArea outline="0" collapsedLevelsAreSubtotals="1" fieldPosition="0"/>
    </format>
  </formats>
  <chartFormats count="5">
    <chartFormat chart="2" format="0" series="1">
      <pivotArea type="data" outline="0" fieldPosition="0">
        <references count="2">
          <reference field="4294967294" count="1" selected="0">
            <x v="0"/>
          </reference>
          <reference field="9" count="1" selected="0">
            <x v="0"/>
          </reference>
        </references>
      </pivotArea>
    </chartFormat>
    <chartFormat chart="2" format="1" series="1">
      <pivotArea type="data" outline="0" fieldPosition="0">
        <references count="2">
          <reference field="4294967294" count="1" selected="0">
            <x v="0"/>
          </reference>
          <reference field="9" count="1" selected="0">
            <x v="1"/>
          </reference>
        </references>
      </pivotArea>
    </chartFormat>
    <chartFormat chart="7" format="8" series="1">
      <pivotArea type="data" outline="0" fieldPosition="0">
        <references count="2">
          <reference field="4294967294" count="1" selected="0">
            <x v="0"/>
          </reference>
          <reference field="9" count="1" selected="0">
            <x v="0"/>
          </reference>
        </references>
      </pivotArea>
    </chartFormat>
    <chartFormat chart="7" format="9" series="1">
      <pivotArea type="data" outline="0" fieldPosition="0">
        <references count="2">
          <reference field="4294967294" count="1" selected="0">
            <x v="0"/>
          </reference>
          <reference field="9" count="1" selected="0">
            <x v="1"/>
          </reference>
        </references>
      </pivotArea>
    </chartFormat>
    <chartFormat chart="7" format="10">
      <pivotArea type="data" outline="0" fieldPosition="0">
        <references count="3">
          <reference field="4294967294" count="1" selected="0">
            <x v="0"/>
          </reference>
          <reference field="8" count="1" selected="0">
            <x v="0"/>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18CE2ECE-B44D-7F4B-B788-68446DE3C4CB}" name="PivotTable30" cacheId="1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M2:N5" firstHeaderRow="1" firstDataRow="1" firstDataCol="1"/>
  <pivotFields count="10">
    <pivotField showAll="0"/>
    <pivotField dataField="1" showAll="0">
      <items count="205">
        <item x="159"/>
        <item x="167"/>
        <item x="149"/>
        <item x="165"/>
        <item x="164"/>
        <item x="160"/>
        <item x="6"/>
        <item x="0"/>
        <item x="16"/>
        <item x="12"/>
        <item x="75"/>
        <item x="24"/>
        <item x="183"/>
        <item x="10"/>
        <item x="2"/>
        <item x="54"/>
        <item x="36"/>
        <item x="30"/>
        <item x="40"/>
        <item x="91"/>
        <item x="81"/>
        <item x="22"/>
        <item x="46"/>
        <item x="48"/>
        <item x="18"/>
        <item x="63"/>
        <item x="196"/>
        <item x="87"/>
        <item x="67"/>
        <item x="14"/>
        <item x="93"/>
        <item x="61"/>
        <item x="71"/>
        <item x="69"/>
        <item x="8"/>
        <item x="79"/>
        <item x="202"/>
        <item x="34"/>
        <item x="52"/>
        <item x="104"/>
        <item x="20"/>
        <item x="4"/>
        <item x="42"/>
        <item x="89"/>
        <item x="26"/>
        <item x="98"/>
        <item x="58"/>
        <item x="50"/>
        <item x="83"/>
        <item x="85"/>
        <item x="65"/>
        <item x="56"/>
        <item x="185"/>
        <item x="193"/>
        <item x="110"/>
        <item x="38"/>
        <item x="108"/>
        <item x="102"/>
        <item x="77"/>
        <item x="44"/>
        <item x="73"/>
        <item x="136"/>
        <item x="28"/>
        <item x="200"/>
        <item x="112"/>
        <item x="32"/>
        <item x="189"/>
        <item x="117"/>
        <item x="96"/>
        <item x="124"/>
        <item x="115"/>
        <item x="126"/>
        <item x="100"/>
        <item x="138"/>
        <item x="132"/>
        <item x="106"/>
        <item x="198"/>
        <item x="130"/>
        <item x="147"/>
        <item x="134"/>
        <item x="151"/>
        <item x="187"/>
        <item x="191"/>
        <item x="170"/>
        <item x="157"/>
        <item x="122"/>
        <item x="119"/>
        <item x="128"/>
        <item x="145"/>
        <item x="140"/>
        <item x="155"/>
        <item x="153"/>
        <item x="143"/>
        <item x="142"/>
        <item x="177"/>
        <item x="169"/>
        <item x="176"/>
        <item x="168"/>
        <item x="179"/>
        <item x="161"/>
        <item x="172"/>
        <item x="182"/>
        <item x="162"/>
        <item x="163"/>
        <item x="174"/>
        <item x="197"/>
        <item x="184"/>
        <item x="171"/>
        <item x="195"/>
        <item x="166"/>
        <item x="178"/>
        <item x="175"/>
        <item x="180"/>
        <item x="181"/>
        <item x="194"/>
        <item x="150"/>
        <item x="186"/>
        <item x="190"/>
        <item x="203"/>
        <item x="199"/>
        <item x="173"/>
        <item x="201"/>
        <item x="31"/>
        <item x="7"/>
        <item x="47"/>
        <item x="188"/>
        <item x="23"/>
        <item x="13"/>
        <item x="192"/>
        <item x="43"/>
        <item x="1"/>
        <item x="68"/>
        <item x="49"/>
        <item x="59"/>
        <item x="76"/>
        <item x="55"/>
        <item x="19"/>
        <item x="3"/>
        <item x="27"/>
        <item x="11"/>
        <item x="25"/>
        <item x="45"/>
        <item x="37"/>
        <item x="62"/>
        <item x="21"/>
        <item x="17"/>
        <item x="94"/>
        <item x="64"/>
        <item x="51"/>
        <item x="35"/>
        <item x="29"/>
        <item x="5"/>
        <item x="9"/>
        <item x="39"/>
        <item x="66"/>
        <item x="33"/>
        <item x="53"/>
        <item x="92"/>
        <item x="88"/>
        <item x="15"/>
        <item x="41"/>
        <item x="57"/>
        <item x="82"/>
        <item x="70"/>
        <item x="60"/>
        <item x="84"/>
        <item x="90"/>
        <item x="99"/>
        <item x="72"/>
        <item x="137"/>
        <item x="80"/>
        <item x="121"/>
        <item x="86"/>
        <item x="111"/>
        <item x="114"/>
        <item x="105"/>
        <item x="74"/>
        <item x="78"/>
        <item x="109"/>
        <item x="125"/>
        <item x="118"/>
        <item x="95"/>
        <item x="133"/>
        <item x="116"/>
        <item x="103"/>
        <item x="127"/>
        <item x="113"/>
        <item x="97"/>
        <item x="101"/>
        <item x="146"/>
        <item x="135"/>
        <item x="107"/>
        <item x="129"/>
        <item x="131"/>
        <item x="141"/>
        <item x="158"/>
        <item x="148"/>
        <item x="139"/>
        <item x="123"/>
        <item x="154"/>
        <item x="144"/>
        <item x="120"/>
        <item x="152"/>
        <item x="156"/>
        <item t="default"/>
      </items>
    </pivotField>
    <pivotField showAll="0"/>
    <pivotField showAll="0"/>
    <pivotField showAll="0"/>
    <pivotField showAll="0"/>
    <pivotField showAll="0"/>
    <pivotField showAll="0"/>
    <pivotField showAll="0">
      <items count="11">
        <item x="0"/>
        <item x="1"/>
        <item x="2"/>
        <item x="3"/>
        <item x="4"/>
        <item x="5"/>
        <item x="6"/>
        <item x="7"/>
        <item x="8"/>
        <item x="9"/>
        <item t="default"/>
      </items>
    </pivotField>
    <pivotField axis="axisRow" showAll="0">
      <items count="3">
        <item x="1"/>
        <item x="0"/>
        <item t="default"/>
      </items>
    </pivotField>
  </pivotFields>
  <rowFields count="1">
    <field x="9"/>
  </rowFields>
  <rowItems count="3">
    <i>
      <x/>
    </i>
    <i>
      <x v="1"/>
    </i>
    <i t="grand">
      <x/>
    </i>
  </rowItems>
  <colItems count="1">
    <i/>
  </colItems>
  <dataFields count="1">
    <dataField name="Sum of DEPARTURES_x000a_" fld="1" baseField="0" baseItem="0"/>
  </dataFields>
  <formats count="1">
    <format dxfId="30">
      <pivotArea collapsedLevelsAreSubtotals="1" fieldPosition="0">
        <references count="1">
          <reference field="9" count="0"/>
        </references>
      </pivotArea>
    </format>
  </formats>
  <chartFormats count="1">
    <chartFormat chart="1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00000000-0007-0000-0300-000000000000}" name="PivotTable23" cacheId="1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B4" firstHeaderRow="1" firstDataRow="1" firstDataCol="1"/>
  <pivotFields count="10">
    <pivotField showAll="0"/>
    <pivotField showAll="0"/>
    <pivotField showAll="0"/>
    <pivotField showAll="0"/>
    <pivotField dataField="1" showAll="0"/>
    <pivotField showAll="0"/>
    <pivotField showAll="0"/>
    <pivotField showAll="0"/>
    <pivotField showAll="0">
      <items count="11">
        <item x="0"/>
        <item x="1"/>
        <item x="2"/>
        <item x="3"/>
        <item x="4"/>
        <item x="5"/>
        <item x="6"/>
        <item x="7"/>
        <item x="8"/>
        <item x="9"/>
        <item t="default"/>
      </items>
    </pivotField>
    <pivotField axis="axisRow" showAll="0">
      <items count="3">
        <item x="1"/>
        <item x="0"/>
        <item t="default"/>
      </items>
    </pivotField>
  </pivotFields>
  <rowFields count="1">
    <field x="9"/>
  </rowFields>
  <rowItems count="3">
    <i>
      <x/>
    </i>
    <i>
      <x v="1"/>
    </i>
    <i t="grand">
      <x/>
    </i>
  </rowItems>
  <colItems count="1">
    <i/>
  </colItems>
  <dataFields count="1">
    <dataField name="Sum of PASSENGERS CARRIED_x000a_" fld="4" baseField="0" baseItem="0"/>
  </dataFields>
  <formats count="1">
    <format dxfId="33">
      <pivotArea collapsedLevelsAreSubtotals="1" fieldPosition="0">
        <references count="1">
          <reference field="9" count="0"/>
        </references>
      </pivotArea>
    </format>
  </formats>
  <chartFormats count="9">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9" count="1" selected="0">
            <x v="0"/>
          </reference>
        </references>
      </pivotArea>
    </chartFormat>
    <chartFormat chart="2" format="2">
      <pivotArea type="data" outline="0" fieldPosition="0">
        <references count="2">
          <reference field="4294967294" count="1" selected="0">
            <x v="0"/>
          </reference>
          <reference field="9"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9" count="1" selected="0">
            <x v="1"/>
          </reference>
        </references>
      </pivotArea>
    </chartFormat>
    <chartFormat chart="7" format="2">
      <pivotArea type="data" outline="0" fieldPosition="0">
        <references count="2">
          <reference field="4294967294" count="1" selected="0">
            <x v="0"/>
          </reference>
          <reference field="9" count="1" selected="0">
            <x v="0"/>
          </reference>
        </references>
      </pivotArea>
    </chartFormat>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9" count="1" selected="0">
            <x v="0"/>
          </reference>
        </references>
      </pivotArea>
    </chartFormat>
    <chartFormat chart="10" format="8">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00000000-0007-0000-0400-000000000000}" name="PivotTable27" cacheId="1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D13" firstHeaderRow="1" firstDataRow="2" firstDataCol="1"/>
  <pivotFields count="10">
    <pivotField showAll="0"/>
    <pivotField showAll="0">
      <items count="205">
        <item x="159"/>
        <item x="167"/>
        <item x="149"/>
        <item x="165"/>
        <item x="164"/>
        <item x="160"/>
        <item x="6"/>
        <item x="0"/>
        <item x="16"/>
        <item x="12"/>
        <item x="75"/>
        <item x="24"/>
        <item x="183"/>
        <item x="10"/>
        <item x="2"/>
        <item x="54"/>
        <item x="36"/>
        <item x="30"/>
        <item x="40"/>
        <item x="91"/>
        <item x="81"/>
        <item x="22"/>
        <item x="46"/>
        <item x="48"/>
        <item x="18"/>
        <item x="63"/>
        <item x="196"/>
        <item x="87"/>
        <item x="67"/>
        <item x="14"/>
        <item x="93"/>
        <item x="61"/>
        <item x="71"/>
        <item x="69"/>
        <item x="8"/>
        <item x="79"/>
        <item x="202"/>
        <item x="34"/>
        <item x="52"/>
        <item x="104"/>
        <item x="20"/>
        <item x="4"/>
        <item x="42"/>
        <item x="89"/>
        <item x="26"/>
        <item x="98"/>
        <item x="58"/>
        <item x="50"/>
        <item x="83"/>
        <item x="85"/>
        <item x="65"/>
        <item x="56"/>
        <item x="185"/>
        <item x="193"/>
        <item x="110"/>
        <item x="38"/>
        <item x="108"/>
        <item x="102"/>
        <item x="77"/>
        <item x="44"/>
        <item x="73"/>
        <item x="136"/>
        <item x="28"/>
        <item x="200"/>
        <item x="112"/>
        <item x="32"/>
        <item x="189"/>
        <item x="117"/>
        <item x="96"/>
        <item x="124"/>
        <item x="115"/>
        <item x="126"/>
        <item x="100"/>
        <item x="138"/>
        <item x="132"/>
        <item x="106"/>
        <item x="198"/>
        <item x="130"/>
        <item x="147"/>
        <item x="134"/>
        <item x="151"/>
        <item x="187"/>
        <item x="191"/>
        <item x="170"/>
        <item x="157"/>
        <item x="122"/>
        <item x="119"/>
        <item x="128"/>
        <item x="145"/>
        <item x="140"/>
        <item x="155"/>
        <item x="153"/>
        <item x="143"/>
        <item x="142"/>
        <item x="177"/>
        <item x="169"/>
        <item x="176"/>
        <item x="168"/>
        <item x="179"/>
        <item x="161"/>
        <item x="172"/>
        <item x="182"/>
        <item x="162"/>
        <item x="163"/>
        <item x="174"/>
        <item x="197"/>
        <item x="184"/>
        <item x="171"/>
        <item x="195"/>
        <item x="166"/>
        <item x="178"/>
        <item x="175"/>
        <item x="180"/>
        <item x="181"/>
        <item x="194"/>
        <item x="150"/>
        <item x="186"/>
        <item x="190"/>
        <item x="203"/>
        <item x="199"/>
        <item x="173"/>
        <item x="201"/>
        <item x="31"/>
        <item x="7"/>
        <item x="47"/>
        <item x="188"/>
        <item x="23"/>
        <item x="13"/>
        <item x="192"/>
        <item x="43"/>
        <item x="1"/>
        <item x="68"/>
        <item x="49"/>
        <item x="59"/>
        <item x="76"/>
        <item x="55"/>
        <item x="19"/>
        <item x="3"/>
        <item x="27"/>
        <item x="11"/>
        <item x="25"/>
        <item x="45"/>
        <item x="37"/>
        <item x="62"/>
        <item x="21"/>
        <item x="17"/>
        <item x="94"/>
        <item x="64"/>
        <item x="51"/>
        <item x="35"/>
        <item x="29"/>
        <item x="5"/>
        <item x="9"/>
        <item x="39"/>
        <item x="66"/>
        <item x="33"/>
        <item x="53"/>
        <item x="92"/>
        <item x="88"/>
        <item x="15"/>
        <item x="41"/>
        <item x="57"/>
        <item x="82"/>
        <item x="70"/>
        <item x="60"/>
        <item x="84"/>
        <item x="90"/>
        <item x="99"/>
        <item x="72"/>
        <item x="137"/>
        <item x="80"/>
        <item x="121"/>
        <item x="86"/>
        <item x="111"/>
        <item x="114"/>
        <item x="105"/>
        <item x="74"/>
        <item x="78"/>
        <item x="109"/>
        <item x="125"/>
        <item x="118"/>
        <item x="95"/>
        <item x="133"/>
        <item x="116"/>
        <item x="103"/>
        <item x="127"/>
        <item x="113"/>
        <item x="97"/>
        <item x="101"/>
        <item x="146"/>
        <item x="135"/>
        <item x="107"/>
        <item x="129"/>
        <item x="131"/>
        <item x="141"/>
        <item x="158"/>
        <item x="148"/>
        <item x="139"/>
        <item x="123"/>
        <item x="154"/>
        <item x="144"/>
        <item x="120"/>
        <item x="152"/>
        <item x="156"/>
        <item t="default"/>
      </items>
    </pivotField>
    <pivotField dataField="1" showAll="0"/>
    <pivotField showAll="0"/>
    <pivotField showAll="0"/>
    <pivotField showAll="0"/>
    <pivotField showAll="0"/>
    <pivotField showAll="0"/>
    <pivotField axis="axisRow" showAll="0">
      <items count="11">
        <item x="0"/>
        <item x="1"/>
        <item x="2"/>
        <item x="3"/>
        <item x="4"/>
        <item x="5"/>
        <item x="6"/>
        <item x="7"/>
        <item x="8"/>
        <item x="9"/>
        <item t="default"/>
      </items>
    </pivotField>
    <pivotField axis="axisCol" showAll="0">
      <items count="3">
        <item x="1"/>
        <item x="0"/>
        <item t="default"/>
      </items>
    </pivotField>
  </pivotFields>
  <rowFields count="1">
    <field x="8"/>
  </rowFields>
  <rowItems count="11">
    <i>
      <x/>
    </i>
    <i>
      <x v="1"/>
    </i>
    <i>
      <x v="2"/>
    </i>
    <i>
      <x v="3"/>
    </i>
    <i>
      <x v="4"/>
    </i>
    <i>
      <x v="5"/>
    </i>
    <i>
      <x v="6"/>
    </i>
    <i>
      <x v="7"/>
    </i>
    <i>
      <x v="8"/>
    </i>
    <i>
      <x v="9"/>
    </i>
    <i t="grand">
      <x/>
    </i>
  </rowItems>
  <colFields count="1">
    <field x="9"/>
  </colFields>
  <colItems count="3">
    <i>
      <x/>
    </i>
    <i>
      <x v="1"/>
    </i>
    <i t="grand">
      <x/>
    </i>
  </colItems>
  <dataFields count="1">
    <dataField name="Sum of HOURS_x000a_" fld="2" baseField="0" baseItem="0"/>
  </dataFields>
  <chartFormats count="4">
    <chartFormat chart="5" format="0" series="1">
      <pivotArea type="data" outline="0" fieldPosition="0">
        <references count="2">
          <reference field="4294967294" count="1" selected="0">
            <x v="0"/>
          </reference>
          <reference field="9" count="1" selected="0">
            <x v="0"/>
          </reference>
        </references>
      </pivotArea>
    </chartFormat>
    <chartFormat chart="5" format="1" series="1">
      <pivotArea type="data" outline="0" fieldPosition="0">
        <references count="2">
          <reference field="4294967294" count="1" selected="0">
            <x v="0"/>
          </reference>
          <reference field="9" count="1" selected="0">
            <x v="1"/>
          </reference>
        </references>
      </pivotArea>
    </chartFormat>
    <chartFormat chart="4" format="6" series="1">
      <pivotArea type="data" outline="0" fieldPosition="0">
        <references count="2">
          <reference field="4294967294" count="1" selected="0">
            <x v="0"/>
          </reference>
          <reference field="9" count="1" selected="0">
            <x v="0"/>
          </reference>
        </references>
      </pivotArea>
    </chartFormat>
    <chartFormat chart="4" format="7"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purl.oclc.org/ooxml/spreadsheetml/main" xmlns:mc="http://schemas.openxmlformats.org/markup-compatibility/2006" xmlns:xr="http://schemas.microsoft.com/office/spreadsheetml/2014/revision" mc:Ignorable="xr" xr:uid="{00000000-0007-0000-0500-000001000000}" name="PivotTable29" cacheId="1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3:G36" firstHeaderRow="1" firstDataRow="3" firstDataCol="1"/>
  <pivotFields count="10">
    <pivotField showAll="0"/>
    <pivotField showAll="0"/>
    <pivotField showAll="0"/>
    <pivotField showAll="0"/>
    <pivotField showAll="0"/>
    <pivotField dataField="1" showAll="0"/>
    <pivotField dataField="1" showAll="0"/>
    <pivotField showAll="0"/>
    <pivotField axis="axisRow" showAll="0">
      <items count="11">
        <item x="0"/>
        <item x="1"/>
        <item x="2"/>
        <item x="3"/>
        <item x="4"/>
        <item x="5"/>
        <item x="6"/>
        <item x="7"/>
        <item x="8"/>
        <item x="9"/>
        <item t="default"/>
      </items>
    </pivotField>
    <pivotField axis="axisCol" showAll="0">
      <items count="3">
        <item x="1"/>
        <item x="0"/>
        <item t="default"/>
      </items>
    </pivotField>
  </pivotFields>
  <rowFields count="1">
    <field x="8"/>
  </rowFields>
  <rowItems count="11">
    <i>
      <x/>
    </i>
    <i>
      <x v="1"/>
    </i>
    <i>
      <x v="2"/>
    </i>
    <i>
      <x v="3"/>
    </i>
    <i>
      <x v="4"/>
    </i>
    <i>
      <x v="5"/>
    </i>
    <i>
      <x v="6"/>
    </i>
    <i>
      <x v="7"/>
    </i>
    <i>
      <x v="8"/>
    </i>
    <i>
      <x v="9"/>
    </i>
    <i t="grand">
      <x/>
    </i>
  </rowItems>
  <colFields count="2">
    <field x="-2"/>
    <field x="9"/>
  </colFields>
  <colItems count="6">
    <i>
      <x/>
      <x/>
    </i>
    <i r="1">
      <x v="1"/>
    </i>
    <i i="1">
      <x v="1"/>
      <x/>
    </i>
    <i r="1" i="1">
      <x v="1"/>
    </i>
    <i t="grand">
      <x/>
    </i>
    <i t="grand" i="1">
      <x/>
    </i>
  </colItems>
  <dataFields count="2">
    <dataField name="Average of PASSENGER KMS.PERFORMED_x000a_(TH)" fld="5" subtotal="average" baseField="0" baseItem="0"/>
    <dataField name="Average of AVAILABLE SEAT KILOMETRE_x000a_(TH)" fld="6" subtotal="average" baseField="0" baseItem="0"/>
  </dataFields>
  <formats count="1">
    <format dxfId="31">
      <pivotArea collapsedLevelsAreSubtotals="1" fieldPosition="0">
        <references count="3">
          <reference field="4294967294" count="2" selected="0">
            <x v="0"/>
            <x v="1"/>
          </reference>
          <reference field="8" count="0"/>
          <reference field="9" count="0" selected="0"/>
        </references>
      </pivotArea>
    </format>
  </formats>
  <chartFormats count="11">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4" series="1">
      <pivotArea type="data" outline="0" fieldPosition="0">
        <references count="2">
          <reference field="4294967294" count="1" selected="0">
            <x v="1"/>
          </reference>
          <reference field="9" count="1" selected="0">
            <x v="1"/>
          </reference>
        </references>
      </pivotArea>
    </chartFormat>
    <chartFormat chart="1" format="0" series="1">
      <pivotArea type="data" outline="0" fieldPosition="0">
        <references count="2">
          <reference field="4294967294" count="1" selected="0">
            <x v="0"/>
          </reference>
          <reference field="9" count="1" selected="0">
            <x v="1"/>
          </reference>
        </references>
      </pivotArea>
    </chartFormat>
    <chartFormat chart="1" format="1" series="1">
      <pivotArea type="data" outline="0" fieldPosition="0">
        <references count="2">
          <reference field="4294967294" count="1" selected="0">
            <x v="1"/>
          </reference>
          <reference field="9" count="1" selected="0">
            <x v="1"/>
          </reference>
        </references>
      </pivotArea>
    </chartFormat>
    <chartFormat chart="3" format="4" series="1">
      <pivotArea type="data" outline="0" fieldPosition="0">
        <references count="2">
          <reference field="4294967294" count="1" selected="0">
            <x v="0"/>
          </reference>
          <reference field="9" count="1" selected="0">
            <x v="1"/>
          </reference>
        </references>
      </pivotArea>
    </chartFormat>
    <chartFormat chart="3" format="5" series="1">
      <pivotArea type="data" outline="0" fieldPosition="0">
        <references count="2">
          <reference field="4294967294" count="1" selected="0">
            <x v="1"/>
          </reference>
          <reference field="9" count="1" selected="0">
            <x v="1"/>
          </reference>
        </references>
      </pivotArea>
    </chartFormat>
    <chartFormat chart="3" format="6" series="1">
      <pivotArea type="data" outline="0" fieldPosition="0">
        <references count="2">
          <reference field="4294967294" count="1" selected="0">
            <x v="1"/>
          </reference>
          <reference field="9" count="1" selected="0">
            <x v="0"/>
          </reference>
        </references>
      </pivotArea>
    </chartFormat>
    <chartFormat chart="3" format="7" series="1">
      <pivotArea type="data" outline="0" fieldPosition="0">
        <references count="2">
          <reference field="4294967294" count="1" selected="0">
            <x v="0"/>
          </reference>
          <reference field="9" count="1" selected="0">
            <x v="0"/>
          </reference>
        </references>
      </pivotArea>
    </chartFormat>
    <chartFormat chart="1" format="2" series="1">
      <pivotArea type="data" outline="0" fieldPosition="0">
        <references count="2">
          <reference field="4294967294" count="1" selected="0">
            <x v="1"/>
          </reference>
          <reference field="9" count="1" selected="0">
            <x v="0"/>
          </reference>
        </references>
      </pivotArea>
    </chartFormat>
    <chartFormat chart="1" format="3" series="1">
      <pivotArea type="data" outline="0" fieldPosition="0">
        <references count="2">
          <reference field="4294967294" count="1" selected="0">
            <x v="0"/>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purl.oclc.org/ooxml/spreadsheetml/main" xmlns:mc="http://schemas.openxmlformats.org/markup-compatibility/2006" xmlns:xr="http://schemas.microsoft.com/office/spreadsheetml/2014/revision" mc:Ignorable="xr" xr:uid="{00000000-0007-0000-0500-000000000000}" name="PivotTable28" cacheId="1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G14" firstHeaderRow="1" firstDataRow="3" firstDataCol="1"/>
  <pivotFields count="10">
    <pivotField showAll="0"/>
    <pivotField showAll="0"/>
    <pivotField showAll="0"/>
    <pivotField showAll="0"/>
    <pivotField showAll="0"/>
    <pivotField dataField="1" showAll="0"/>
    <pivotField dataField="1" showAll="0"/>
    <pivotField showAll="0"/>
    <pivotField axis="axisRow" showAll="0">
      <items count="11">
        <item x="0"/>
        <item x="1"/>
        <item x="2"/>
        <item x="3"/>
        <item x="4"/>
        <item x="5"/>
        <item x="6"/>
        <item x="7"/>
        <item x="8"/>
        <item x="9"/>
        <item t="default"/>
      </items>
    </pivotField>
    <pivotField axis="axisCol" showAll="0">
      <items count="3">
        <item x="1"/>
        <item x="0"/>
        <item t="default"/>
      </items>
    </pivotField>
  </pivotFields>
  <rowFields count="1">
    <field x="8"/>
  </rowFields>
  <rowItems count="11">
    <i>
      <x/>
    </i>
    <i>
      <x v="1"/>
    </i>
    <i>
      <x v="2"/>
    </i>
    <i>
      <x v="3"/>
    </i>
    <i>
      <x v="4"/>
    </i>
    <i>
      <x v="5"/>
    </i>
    <i>
      <x v="6"/>
    </i>
    <i>
      <x v="7"/>
    </i>
    <i>
      <x v="8"/>
    </i>
    <i>
      <x v="9"/>
    </i>
    <i t="grand">
      <x/>
    </i>
  </rowItems>
  <colFields count="2">
    <field x="-2"/>
    <field x="9"/>
  </colFields>
  <colItems count="6">
    <i>
      <x/>
      <x/>
    </i>
    <i r="1">
      <x v="1"/>
    </i>
    <i i="1">
      <x v="1"/>
      <x/>
    </i>
    <i r="1" i="1">
      <x v="1"/>
    </i>
    <i t="grand">
      <x/>
    </i>
    <i t="grand" i="1">
      <x/>
    </i>
  </colItems>
  <dataFields count="2">
    <dataField name="Average of PASSENGER KMS.PERFORMED_x000a_(TH)" fld="5" subtotal="average" baseField="0" baseItem="0"/>
    <dataField name="Average of AVAILABLE SEAT KILOMETRE_x000a_(TH)" fld="6" subtotal="average" baseField="0" baseItem="0"/>
  </dataFields>
  <formats count="1">
    <format dxfId="32">
      <pivotArea collapsedLevelsAreSubtotals="1" fieldPosition="0">
        <references count="3">
          <reference field="4294967294" count="2" selected="0">
            <x v="0"/>
            <x v="1"/>
          </reference>
          <reference field="8" count="0"/>
          <reference field="9"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Month" xr10:uid="{00000000-0013-0000-FFFF-FFFF01000000}" sourceName="Month">
  <pivotTables>
    <pivotTable tabId="9" name="PivotTable21"/>
  </pivotTables>
  <data>
    <tabular pivotCacheId="1186693253">
      <items count="12">
        <i x="6" s="1"/>
        <i x="4" s="1"/>
        <i x="3" s="1"/>
        <i x="7" s="1"/>
        <i x="0" s="1"/>
        <i x="8" s="1"/>
        <i x="1" s="1"/>
        <i x="10" s="1"/>
        <i x="9" s="1"/>
        <i x="2" s="1"/>
        <i x="11" s="1"/>
        <i x="5"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FY" xr10:uid="{00000000-0013-0000-FFFF-FFFF02000000}" sourceName="FY">
  <pivotTables>
    <pivotTable tabId="9" name="PivotTable21"/>
    <pivotTable tabId="9" name="PivotTable20"/>
    <pivotTable tabId="11" name="PivotTable23"/>
    <pivotTable tabId="11" name="PivotTable30"/>
  </pivotTables>
  <data>
    <tabular pivotCacheId="1186693253">
      <items count="10">
        <i x="0" s="1"/>
        <i x="1" s="1"/>
        <i x="2" s="1"/>
        <i x="3" s="1"/>
        <i x="4" s="1"/>
        <i x="5" s="1"/>
        <i x="6" s="1"/>
        <i x="7" s="1"/>
        <i x="8" s="1"/>
        <i x="9" s="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Region" xr10:uid="{00000000-0013-0000-FFFF-FFFF03000000}" sourceName="Region">
  <pivotTables>
    <pivotTable tabId="9" name="PivotTable21"/>
    <pivotTable tabId="11" name="PivotTable23"/>
    <pivotTable tabId="9" name="PivotTable20"/>
    <pivotTable tabId="9" name="PivotTable24"/>
    <pivotTable tabId="13" name="PivotTable27"/>
    <pivotTable tabId="14" name="PivotTable28"/>
    <pivotTable tabId="14" name="PivotTable29"/>
    <pivotTable tabId="11" name="PivotTable30"/>
  </pivotTables>
  <data>
    <tabular pivotCacheId="1186693253">
      <items count="2">
        <i x="1" s="1"/>
        <i x="0"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FY 1" xr10:uid="{00000000-0014-0000-FFFF-FFFF01000000}" cache="Slicer_FY" caption="FY" startItem="4" rowHeight="251883"/>
  <slicer name="Region 1" xr10:uid="{00000000-0014-0000-FFFF-FFFF02000000}" cache="Slicer_Region" caption="Region" rowHeight="251883"/>
</slicers>
</file>

<file path=xl/slicers/slicer2.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Month" xr10:uid="{00000000-0014-0000-FFFF-FFFF03000000}" cache="Slicer_Month" caption="Month" rowHeight="251883"/>
  <slicer name="FY" xr10:uid="{00000000-0014-0000-FFFF-FFFF04000000}" cache="Slicer_FY" caption="FY" rowHeight="251883"/>
  <slicer name="Region" xr10:uid="{00000000-0014-0000-FFFF-FFFF05000000}" cache="Slicer_Region" caption="Region" rowHeight="251883"/>
</slicers>
</file>

<file path=xl/slicers/slicer3.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Region 2" xr10:uid="{00000000-0014-0000-FFFF-FFFF06000000}" cache="Slicer_Region" caption="Region" rowHeight="251883"/>
</slicer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purl.oclc.org/ooxml/officeDocument/relationships/drawing" Target="../drawings/drawing2.xml"/></Relationships>
</file>

<file path=xl/worksheets/_rels/sheet3.xml.rels><?xml version="1.0" encoding="UTF-8" standalone="yes"?>
<Relationships xmlns="http://schemas.openxmlformats.org/package/2006/relationships"><Relationship Id="rId1" Type="http://purl.oclc.org/ooxml/officeDocument/relationships/drawing" Target="../drawings/drawing3.xml"/></Relationships>
</file>

<file path=xl/worksheets/_rels/sheet4.xml.rels><?xml version="1.0" encoding="UTF-8" standalone="yes"?>
<Relationships xmlns="http://schemas.openxmlformats.org/package/2006/relationships"><Relationship Id="rId3" Type="http://purl.oclc.org/ooxml/officeDocument/relationships/pivotTable" Target="../pivotTables/pivotTable3.xml"/><Relationship Id="rId2" Type="http://purl.oclc.org/ooxml/officeDocument/relationships/pivotTable" Target="../pivotTables/pivotTable2.xml"/><Relationship Id="rId1" Type="http://purl.oclc.org/ooxml/officeDocument/relationships/pivotTable" Target="../pivotTables/pivotTable1.xml"/><Relationship Id="rId5" Type="http://schemas.microsoft.com/office/2007/relationships/slicer" Target="../slicers/slicer2.xml"/><Relationship Id="rId4" Type="http://purl.oclc.org/ooxml/officeDocument/relationships/drawing" Target="../drawings/drawing4.xml"/></Relationships>
</file>

<file path=xl/worksheets/_rels/sheet5.xml.rels><?xml version="1.0" encoding="UTF-8" standalone="yes"?>
<Relationships xmlns="http://schemas.openxmlformats.org/package/2006/relationships"><Relationship Id="rId3" Type="http://purl.oclc.org/ooxml/officeDocument/relationships/drawing" Target="../drawings/drawing5.xml"/><Relationship Id="rId2" Type="http://purl.oclc.org/ooxml/officeDocument/relationships/pivotTable" Target="../pivotTables/pivotTable5.xml"/><Relationship Id="rId1" Type="http://purl.oclc.org/ooxml/officeDocument/relationships/pivotTable" Target="../pivotTables/pivotTable4.xml"/></Relationships>
</file>

<file path=xl/worksheets/_rels/sheet6.xml.rels><?xml version="1.0" encoding="UTF-8" standalone="yes"?>
<Relationships xmlns="http://schemas.openxmlformats.org/package/2006/relationships"><Relationship Id="rId2" Type="http://purl.oclc.org/ooxml/officeDocument/relationships/drawing" Target="../drawings/drawing6.xml"/><Relationship Id="rId1" Type="http://purl.oclc.org/ooxml/officeDocument/relationships/pivotTable" Target="../pivotTables/pivotTable6.xml"/></Relationships>
</file>

<file path=xl/worksheets/_rels/sheet7.xml.rels><?xml version="1.0" encoding="UTF-8" standalone="yes"?>
<Relationships xmlns="http://schemas.openxmlformats.org/package/2006/relationships"><Relationship Id="rId3" Type="http://purl.oclc.org/ooxml/officeDocument/relationships/drawing" Target="../drawings/drawing7.xml"/><Relationship Id="rId2" Type="http://purl.oclc.org/ooxml/officeDocument/relationships/pivotTable" Target="../pivotTables/pivotTable8.xml"/><Relationship Id="rId1" Type="http://purl.oclc.org/ooxml/officeDocument/relationships/pivotTable" Target="../pivotTables/pivotTable7.xml"/><Relationship Id="rId4" Type="http://schemas.microsoft.com/office/2007/relationships/slicer" Target="../slicers/slicer3.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zoomScale="132" workbookViewId="0">
      <selection activeCell="O14" sqref="O14"/>
    </sheetView>
  </sheetViews>
  <sheetFormatPr baseColWidth="10" defaultRowHeight="16" x14ac:dyDescent="0.2"/>
  <sheetData/>
  <pageMargins left="0.7" right="0.7" top="0.75" bottom="0.75" header="0.3" footer="0.3"/>
  <drawing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tabSelected="1" zoomScale="94" workbookViewId="0">
      <selection activeCell="W10" sqref="W10"/>
    </sheetView>
  </sheetViews>
  <sheetFormatPr baseColWidth="10" defaultRowHeight="16" x14ac:dyDescent="0.2"/>
  <cols>
    <col min="1" max="16384" width="10.8320312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D407B-77ED-FA4E-B043-8D9C9DEE5EF4}">
  <dimension ref="A1"/>
  <sheetViews>
    <sheetView showGridLines="0" workbookViewId="0">
      <selection activeCell="A34" sqref="A34"/>
    </sheetView>
  </sheetViews>
  <sheetFormatPr baseColWidth="10" defaultRowHeight="16" x14ac:dyDescent="0.2"/>
  <sheetData/>
  <pageMargins left="0.7" right="0.7" top="0.75" bottom="0.75" header="0.3" footer="0.3"/>
  <drawing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R15"/>
  <sheetViews>
    <sheetView workbookViewId="0">
      <selection activeCell="R43" sqref="R43"/>
    </sheetView>
  </sheetViews>
  <sheetFormatPr baseColWidth="10" defaultRowHeight="16" x14ac:dyDescent="0.2"/>
  <cols>
    <col min="1" max="1" width="13" bestFit="1" customWidth="1"/>
    <col min="2" max="2" width="15.5" bestFit="1" customWidth="1"/>
    <col min="3" max="4" width="12.1640625" bestFit="1" customWidth="1"/>
    <col min="8" max="8" width="33.1640625" bestFit="1" customWidth="1"/>
    <col min="9" max="9" width="15.5" bestFit="1" customWidth="1"/>
    <col min="10" max="10" width="11.6640625" bestFit="1" customWidth="1"/>
    <col min="11" max="11" width="10.83203125" bestFit="1" customWidth="1"/>
    <col min="15" max="15" width="33.1640625" bestFit="1" customWidth="1"/>
    <col min="16" max="16" width="15.5" bestFit="1" customWidth="1"/>
    <col min="17" max="18" width="12.1640625" bestFit="1" customWidth="1"/>
    <col min="19" max="19" width="40.5" bestFit="1" customWidth="1"/>
    <col min="20" max="20" width="44" bestFit="1" customWidth="1"/>
    <col min="21" max="21" width="45.33203125" bestFit="1" customWidth="1"/>
  </cols>
  <sheetData>
    <row r="3" spans="1:18" x14ac:dyDescent="0.2">
      <c r="A3" s="2" t="s">
        <v>39</v>
      </c>
      <c r="B3" s="2" t="s">
        <v>38</v>
      </c>
      <c r="H3" s="2" t="s">
        <v>35</v>
      </c>
      <c r="I3" s="2" t="s">
        <v>38</v>
      </c>
      <c r="O3" s="2" t="s">
        <v>35</v>
      </c>
      <c r="P3" s="2" t="s">
        <v>38</v>
      </c>
    </row>
    <row r="4" spans="1:18" x14ac:dyDescent="0.2">
      <c r="A4" s="2" t="s">
        <v>31</v>
      </c>
      <c r="B4" t="s">
        <v>34</v>
      </c>
      <c r="C4" t="s">
        <v>37</v>
      </c>
      <c r="D4" t="s">
        <v>32</v>
      </c>
      <c r="H4" s="2" t="s">
        <v>31</v>
      </c>
      <c r="I4" t="s">
        <v>34</v>
      </c>
      <c r="J4" t="s">
        <v>37</v>
      </c>
      <c r="K4" t="s">
        <v>32</v>
      </c>
      <c r="O4" s="2" t="s">
        <v>31</v>
      </c>
      <c r="P4" t="s">
        <v>34</v>
      </c>
      <c r="Q4" t="s">
        <v>37</v>
      </c>
      <c r="R4" t="s">
        <v>32</v>
      </c>
    </row>
    <row r="5" spans="1:18" x14ac:dyDescent="0.2">
      <c r="A5" s="3" t="s">
        <v>7</v>
      </c>
      <c r="B5" s="11">
        <v>10418532</v>
      </c>
      <c r="C5" s="11">
        <v>22824661</v>
      </c>
      <c r="D5" s="11">
        <v>33243193</v>
      </c>
      <c r="H5" s="3" t="s">
        <v>7</v>
      </c>
      <c r="I5" s="6">
        <v>70.841666666666669</v>
      </c>
      <c r="J5" s="6">
        <v>74.816666666666663</v>
      </c>
      <c r="K5" s="6">
        <v>72.829166666666666</v>
      </c>
      <c r="O5" s="3" t="s">
        <v>27</v>
      </c>
      <c r="P5" s="5">
        <v>81.263636363636365</v>
      </c>
      <c r="Q5" s="5">
        <v>83.127272727272725</v>
      </c>
      <c r="R5" s="11">
        <v>82.195454545454552</v>
      </c>
    </row>
    <row r="6" spans="1:18" x14ac:dyDescent="0.2">
      <c r="A6" s="3" t="s">
        <v>19</v>
      </c>
      <c r="B6" s="11">
        <v>11527876</v>
      </c>
      <c r="C6" s="11">
        <v>24389325</v>
      </c>
      <c r="D6" s="11">
        <v>35917201</v>
      </c>
      <c r="H6" s="3" t="s">
        <v>19</v>
      </c>
      <c r="I6" s="6">
        <v>77.150000000000006</v>
      </c>
      <c r="J6" s="6">
        <v>72.650000000000006</v>
      </c>
      <c r="K6" s="6">
        <v>74.900000000000006</v>
      </c>
      <c r="O6" s="3" t="s">
        <v>32</v>
      </c>
      <c r="P6" s="11">
        <v>81.263636363636365</v>
      </c>
      <c r="Q6" s="11">
        <v>83.127272727272725</v>
      </c>
      <c r="R6" s="11">
        <v>82.195454545454552</v>
      </c>
    </row>
    <row r="7" spans="1:18" x14ac:dyDescent="0.2">
      <c r="A7" s="3" t="s">
        <v>20</v>
      </c>
      <c r="B7" s="11">
        <v>12249286</v>
      </c>
      <c r="C7" s="11">
        <v>26299504</v>
      </c>
      <c r="D7" s="11">
        <v>38548790</v>
      </c>
      <c r="H7" s="3" t="s">
        <v>20</v>
      </c>
      <c r="I7" s="6">
        <v>79.150000000000006</v>
      </c>
      <c r="J7" s="6">
        <v>73.8</v>
      </c>
      <c r="K7" s="6">
        <v>76.47499999999998</v>
      </c>
    </row>
    <row r="8" spans="1:18" x14ac:dyDescent="0.2">
      <c r="A8" s="3" t="s">
        <v>21</v>
      </c>
      <c r="B8" s="11">
        <v>13083158</v>
      </c>
      <c r="C8" s="11">
        <v>28279398</v>
      </c>
      <c r="D8" s="11">
        <v>41362556</v>
      </c>
      <c r="H8" s="3" t="s">
        <v>21</v>
      </c>
      <c r="I8" s="6">
        <v>79.183333333333337</v>
      </c>
      <c r="J8" s="6">
        <v>75.100000000000009</v>
      </c>
      <c r="K8" s="6">
        <v>77.141666666666666</v>
      </c>
    </row>
    <row r="9" spans="1:18" x14ac:dyDescent="0.2">
      <c r="A9" s="3" t="s">
        <v>22</v>
      </c>
      <c r="B9" s="11">
        <v>14330642.199999999</v>
      </c>
      <c r="C9" s="11">
        <v>31696303.600000001</v>
      </c>
      <c r="D9" s="11">
        <v>46026945.799999997</v>
      </c>
      <c r="H9" s="3" t="s">
        <v>22</v>
      </c>
      <c r="I9" s="6">
        <v>80.45</v>
      </c>
      <c r="J9" s="6">
        <v>79.36666666666666</v>
      </c>
      <c r="K9" s="6">
        <v>79.908333333333346</v>
      </c>
    </row>
    <row r="10" spans="1:18" x14ac:dyDescent="0.2">
      <c r="A10" s="3" t="s">
        <v>23</v>
      </c>
      <c r="B10" s="11">
        <v>15013722.800000001</v>
      </c>
      <c r="C10" s="11">
        <v>34101547.099999994</v>
      </c>
      <c r="D10" s="11">
        <v>49115269.899999991</v>
      </c>
      <c r="H10" s="3" t="s">
        <v>23</v>
      </c>
      <c r="I10" s="6">
        <v>81.13333333333334</v>
      </c>
      <c r="J10" s="6">
        <v>78.125</v>
      </c>
      <c r="K10" s="6">
        <v>79.629166666666677</v>
      </c>
    </row>
    <row r="11" spans="1:18" x14ac:dyDescent="0.2">
      <c r="A11" s="3" t="s">
        <v>24</v>
      </c>
      <c r="B11" s="11">
        <v>15002343.4</v>
      </c>
      <c r="C11" s="11">
        <v>35436686.300000004</v>
      </c>
      <c r="D11" s="11">
        <v>50439029.700000003</v>
      </c>
      <c r="H11" s="3" t="s">
        <v>24</v>
      </c>
      <c r="I11" s="6">
        <v>78.266666666666666</v>
      </c>
      <c r="J11" s="6">
        <v>80.09999999999998</v>
      </c>
      <c r="K11" s="6">
        <v>79.183333333333337</v>
      </c>
    </row>
    <row r="12" spans="1:18" x14ac:dyDescent="0.2">
      <c r="A12" s="3" t="s">
        <v>25</v>
      </c>
      <c r="B12" s="11">
        <v>5176728.4000000004</v>
      </c>
      <c r="C12" s="11">
        <v>0</v>
      </c>
      <c r="D12" s="11">
        <v>5176728.4000000004</v>
      </c>
      <c r="H12" s="3" t="s">
        <v>25</v>
      </c>
      <c r="I12" s="6">
        <v>56.166666666666664</v>
      </c>
      <c r="J12" s="6">
        <v>0</v>
      </c>
      <c r="K12" s="6">
        <v>28.083333333333332</v>
      </c>
    </row>
    <row r="13" spans="1:18" x14ac:dyDescent="0.2">
      <c r="A13" s="3" t="s">
        <v>26</v>
      </c>
      <c r="B13" s="11">
        <v>8549089.1000000015</v>
      </c>
      <c r="C13" s="11">
        <v>0</v>
      </c>
      <c r="D13" s="11">
        <v>8549089.1000000015</v>
      </c>
      <c r="H13" s="3" t="s">
        <v>26</v>
      </c>
      <c r="I13" s="6">
        <v>67.233333333333348</v>
      </c>
      <c r="J13" s="6">
        <v>0</v>
      </c>
      <c r="K13" s="6">
        <v>33.616666666666674</v>
      </c>
    </row>
    <row r="14" spans="1:18" x14ac:dyDescent="0.2">
      <c r="A14" s="3" t="s">
        <v>27</v>
      </c>
      <c r="B14" s="11">
        <v>11135130</v>
      </c>
      <c r="C14" s="11">
        <v>34426021.400000006</v>
      </c>
      <c r="D14" s="11">
        <v>45561151.400000006</v>
      </c>
      <c r="H14" s="3" t="s">
        <v>27</v>
      </c>
      <c r="I14" s="6">
        <v>81.263636363636365</v>
      </c>
      <c r="J14" s="6">
        <v>83.127272727272739</v>
      </c>
      <c r="K14" s="6">
        <v>82.195454545454552</v>
      </c>
    </row>
    <row r="15" spans="1:18" x14ac:dyDescent="0.2">
      <c r="A15" s="3" t="s">
        <v>32</v>
      </c>
      <c r="B15" s="11">
        <v>116486507.90000001</v>
      </c>
      <c r="C15" s="11">
        <v>237453446.40000001</v>
      </c>
      <c r="D15" s="11">
        <v>353939954.29999995</v>
      </c>
      <c r="H15" s="3" t="s">
        <v>32</v>
      </c>
      <c r="I15" s="6">
        <v>75.031932773109261</v>
      </c>
      <c r="J15" s="6">
        <v>61.528571428571404</v>
      </c>
      <c r="K15" s="6">
        <v>68.280252100840343</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
  <sheetViews>
    <sheetView workbookViewId="0">
      <selection activeCell="M3" sqref="M3:N4"/>
    </sheetView>
  </sheetViews>
  <sheetFormatPr baseColWidth="10" defaultRowHeight="16" x14ac:dyDescent="0.2"/>
  <cols>
    <col min="1" max="1" width="13" bestFit="1" customWidth="1"/>
    <col min="2" max="2" width="26.83203125" bestFit="1" customWidth="1"/>
    <col min="13" max="13" width="13" bestFit="1" customWidth="1"/>
    <col min="14" max="14" width="19" bestFit="1" customWidth="1"/>
  </cols>
  <sheetData>
    <row r="1" spans="1:14" x14ac:dyDescent="0.2">
      <c r="A1" s="2" t="s">
        <v>31</v>
      </c>
      <c r="B1" t="s">
        <v>33</v>
      </c>
    </row>
    <row r="2" spans="1:14" x14ac:dyDescent="0.2">
      <c r="A2" s="3" t="s">
        <v>34</v>
      </c>
      <c r="B2" s="8">
        <v>117719540</v>
      </c>
      <c r="E2" t="s">
        <v>40</v>
      </c>
      <c r="M2" s="2" t="s">
        <v>31</v>
      </c>
      <c r="N2" t="s">
        <v>47</v>
      </c>
    </row>
    <row r="3" spans="1:14" x14ac:dyDescent="0.2">
      <c r="A3" s="3" t="s">
        <v>37</v>
      </c>
      <c r="B3" s="8">
        <v>48551148</v>
      </c>
      <c r="D3" t="s">
        <v>34</v>
      </c>
      <c r="E3">
        <f>GETPIVOTDATA("PASSENGERS CARRIED
",$A$1,"Region","Domestic")</f>
        <v>117719540</v>
      </c>
      <c r="F3" s="7">
        <f>E3/GETPIVOTDATA("PASSENGERS CARRIED
",$A$1)</f>
        <v>0.7079993558455715</v>
      </c>
      <c r="M3" s="3" t="s">
        <v>34</v>
      </c>
      <c r="N3" s="8">
        <v>981474</v>
      </c>
    </row>
    <row r="4" spans="1:14" x14ac:dyDescent="0.2">
      <c r="A4" s="3" t="s">
        <v>32</v>
      </c>
      <c r="B4" s="11">
        <v>166270688</v>
      </c>
      <c r="D4" t="s">
        <v>41</v>
      </c>
      <c r="E4">
        <f>GETPIVOTDATA("PASSENGERS CARRIED
",$A$1,"Region","International")</f>
        <v>48551148</v>
      </c>
      <c r="F4" s="7">
        <f>E4/GETPIVOTDATA("PASSENGERS CARRIED
",$A$1)</f>
        <v>0.29200064415442845</v>
      </c>
      <c r="M4" s="3" t="s">
        <v>37</v>
      </c>
      <c r="N4" s="8">
        <v>296837</v>
      </c>
    </row>
    <row r="5" spans="1:14" x14ac:dyDescent="0.2">
      <c r="M5" s="3" t="s">
        <v>32</v>
      </c>
      <c r="N5" s="11">
        <v>1278311</v>
      </c>
    </row>
  </sheetData>
  <pageMargins left="0.7" right="0.7" top="0.75" bottom="0.75" header="0.3" footer="0.3"/>
  <drawing r:id="rId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workbookViewId="0">
      <selection activeCell="F27" sqref="F27"/>
    </sheetView>
  </sheetViews>
  <sheetFormatPr baseColWidth="10" defaultRowHeight="16" x14ac:dyDescent="0.2"/>
  <cols>
    <col min="1" max="1" width="13.83203125" bestFit="1" customWidth="1"/>
    <col min="2" max="2" width="15.5" bestFit="1" customWidth="1"/>
    <col min="3" max="3" width="11.6640625" bestFit="1" customWidth="1"/>
    <col min="4" max="4" width="10.83203125" bestFit="1" customWidth="1"/>
    <col min="5" max="5" width="19" bestFit="1" customWidth="1"/>
    <col min="6" max="6" width="18.6640625" bestFit="1" customWidth="1"/>
    <col min="7" max="7" width="23.83203125" bestFit="1" customWidth="1"/>
  </cols>
  <sheetData>
    <row r="1" spans="1:4" x14ac:dyDescent="0.2">
      <c r="A1" s="2" t="s">
        <v>46</v>
      </c>
      <c r="B1" s="2" t="s">
        <v>38</v>
      </c>
    </row>
    <row r="2" spans="1:4" x14ac:dyDescent="0.2">
      <c r="A2" s="2" t="s">
        <v>31</v>
      </c>
      <c r="B2" t="s">
        <v>34</v>
      </c>
      <c r="C2" t="s">
        <v>37</v>
      </c>
      <c r="D2" t="s">
        <v>32</v>
      </c>
    </row>
    <row r="3" spans="1:4" x14ac:dyDescent="0.2">
      <c r="A3" s="3" t="s">
        <v>7</v>
      </c>
      <c r="B3" s="11">
        <v>176293</v>
      </c>
      <c r="C3" s="11">
        <v>166709</v>
      </c>
      <c r="D3" s="11">
        <v>343002</v>
      </c>
    </row>
    <row r="4" spans="1:4" x14ac:dyDescent="0.2">
      <c r="A4" s="3" t="s">
        <v>19</v>
      </c>
      <c r="B4" s="11">
        <v>180314</v>
      </c>
      <c r="C4" s="11">
        <v>178613</v>
      </c>
      <c r="D4" s="11">
        <v>358927</v>
      </c>
    </row>
    <row r="5" spans="1:4" x14ac:dyDescent="0.2">
      <c r="A5" s="3" t="s">
        <v>20</v>
      </c>
      <c r="B5" s="11">
        <v>188049</v>
      </c>
      <c r="C5" s="11">
        <v>190086</v>
      </c>
      <c r="D5" s="11">
        <v>378135</v>
      </c>
    </row>
    <row r="6" spans="1:4" x14ac:dyDescent="0.2">
      <c r="A6" s="3" t="s">
        <v>21</v>
      </c>
      <c r="B6" s="11">
        <v>199338</v>
      </c>
      <c r="C6" s="11">
        <v>201703</v>
      </c>
      <c r="D6" s="11">
        <v>401041</v>
      </c>
    </row>
    <row r="7" spans="1:4" x14ac:dyDescent="0.2">
      <c r="A7" s="3" t="s">
        <v>22</v>
      </c>
      <c r="B7" s="11">
        <v>216527.5</v>
      </c>
      <c r="C7" s="11">
        <v>215685.3</v>
      </c>
      <c r="D7" s="11">
        <v>432212.8</v>
      </c>
    </row>
    <row r="8" spans="1:4" x14ac:dyDescent="0.2">
      <c r="A8" s="3" t="s">
        <v>23</v>
      </c>
      <c r="B8" s="11">
        <v>221689.3</v>
      </c>
      <c r="C8" s="11">
        <v>242179.6</v>
      </c>
      <c r="D8" s="11">
        <v>463868.9</v>
      </c>
    </row>
    <row r="9" spans="1:4" x14ac:dyDescent="0.2">
      <c r="A9" s="3" t="s">
        <v>24</v>
      </c>
      <c r="B9" s="11">
        <v>231052.2</v>
      </c>
      <c r="C9" s="11">
        <v>245421.1</v>
      </c>
      <c r="D9" s="11">
        <v>476473.30000000005</v>
      </c>
    </row>
    <row r="10" spans="1:4" x14ac:dyDescent="0.2">
      <c r="A10" s="3" t="s">
        <v>25</v>
      </c>
      <c r="B10" s="11">
        <v>90968.8</v>
      </c>
      <c r="C10" s="11">
        <v>0</v>
      </c>
      <c r="D10" s="11">
        <v>90968.8</v>
      </c>
    </row>
    <row r="11" spans="1:4" x14ac:dyDescent="0.2">
      <c r="A11" s="3" t="s">
        <v>26</v>
      </c>
      <c r="B11" s="11">
        <v>145274.39999999997</v>
      </c>
      <c r="C11" s="11">
        <v>0</v>
      </c>
      <c r="D11" s="11">
        <v>145274.39999999997</v>
      </c>
    </row>
    <row r="12" spans="1:4" x14ac:dyDescent="0.2">
      <c r="A12" s="3" t="s">
        <v>27</v>
      </c>
      <c r="B12" s="11">
        <v>160671.1</v>
      </c>
      <c r="C12" s="11">
        <v>221839.90000000005</v>
      </c>
      <c r="D12" s="11">
        <v>382511.00000000006</v>
      </c>
    </row>
    <row r="13" spans="1:4" x14ac:dyDescent="0.2">
      <c r="A13" s="3" t="s">
        <v>32</v>
      </c>
      <c r="B13" s="11">
        <v>1810177.3</v>
      </c>
      <c r="C13" s="11">
        <v>1662236.9000000004</v>
      </c>
      <c r="D13" s="11">
        <v>3472414.1999999997</v>
      </c>
    </row>
  </sheetData>
  <pageMargins left="0.7" right="0.7" top="0.75" bottom="0.75" header="0.3" footer="0.3"/>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6"/>
  <sheetViews>
    <sheetView workbookViewId="0">
      <selection activeCell="F19" sqref="F19"/>
    </sheetView>
  </sheetViews>
  <sheetFormatPr baseColWidth="10" defaultRowHeight="16" x14ac:dyDescent="0.2"/>
  <cols>
    <col min="1" max="1" width="13" bestFit="1" customWidth="1"/>
    <col min="2" max="2" width="40.5" bestFit="1" customWidth="1"/>
    <col min="3" max="3" width="12.1640625" bestFit="1" customWidth="1"/>
    <col min="4" max="4" width="39.1640625" bestFit="1" customWidth="1"/>
    <col min="5" max="5" width="12.1640625" bestFit="1" customWidth="1"/>
    <col min="6" max="6" width="45.33203125" bestFit="1" customWidth="1"/>
    <col min="7" max="7" width="44" bestFit="1" customWidth="1"/>
  </cols>
  <sheetData>
    <row r="1" spans="1:7" x14ac:dyDescent="0.2">
      <c r="B1" s="2" t="s">
        <v>38</v>
      </c>
    </row>
    <row r="2" spans="1:7" x14ac:dyDescent="0.2">
      <c r="B2" t="s">
        <v>45</v>
      </c>
      <c r="D2" t="s">
        <v>42</v>
      </c>
      <c r="F2" t="s">
        <v>44</v>
      </c>
      <c r="G2" t="s">
        <v>43</v>
      </c>
    </row>
    <row r="3" spans="1:7" x14ac:dyDescent="0.2">
      <c r="A3" s="2" t="s">
        <v>31</v>
      </c>
      <c r="B3" t="s">
        <v>34</v>
      </c>
      <c r="C3" t="s">
        <v>37</v>
      </c>
      <c r="D3" t="s">
        <v>34</v>
      </c>
      <c r="E3" t="s">
        <v>37</v>
      </c>
    </row>
    <row r="4" spans="1:7" x14ac:dyDescent="0.2">
      <c r="A4" s="3" t="s">
        <v>7</v>
      </c>
      <c r="B4" s="8">
        <v>868211</v>
      </c>
      <c r="C4" s="8">
        <v>1902055.0833333333</v>
      </c>
      <c r="D4" s="8">
        <v>1224810.5833333333</v>
      </c>
      <c r="E4" s="8">
        <v>2541293.3333333335</v>
      </c>
      <c r="F4" s="11">
        <v>1385133.0416666667</v>
      </c>
      <c r="G4" s="11">
        <v>1883051.9583333333</v>
      </c>
    </row>
    <row r="5" spans="1:7" x14ac:dyDescent="0.2">
      <c r="A5" s="3" t="s">
        <v>19</v>
      </c>
      <c r="B5" s="8">
        <v>960656.33333333337</v>
      </c>
      <c r="C5" s="8">
        <v>2032443.75</v>
      </c>
      <c r="D5" s="8">
        <v>1244952.75</v>
      </c>
      <c r="E5" s="8">
        <v>2795458.5833333335</v>
      </c>
      <c r="F5" s="11">
        <v>1496550.0416666667</v>
      </c>
      <c r="G5" s="11">
        <v>2020205.6666666667</v>
      </c>
    </row>
    <row r="6" spans="1:7" x14ac:dyDescent="0.2">
      <c r="A6" s="3" t="s">
        <v>20</v>
      </c>
      <c r="B6" s="8">
        <v>1020773.8333333334</v>
      </c>
      <c r="C6" s="8">
        <v>2191625.3333333335</v>
      </c>
      <c r="D6" s="8">
        <v>1288995.1666666667</v>
      </c>
      <c r="E6" s="8">
        <v>2965133.1666666665</v>
      </c>
      <c r="F6" s="11">
        <v>1606199.5833333333</v>
      </c>
      <c r="G6" s="11">
        <v>2127064.1666666665</v>
      </c>
    </row>
    <row r="7" spans="1:7" x14ac:dyDescent="0.2">
      <c r="A7" s="3" t="s">
        <v>21</v>
      </c>
      <c r="B7" s="8">
        <v>1090263.1666666667</v>
      </c>
      <c r="C7" s="8">
        <v>2356616.5</v>
      </c>
      <c r="D7" s="8">
        <v>1376441.25</v>
      </c>
      <c r="E7" s="8">
        <v>3135215.3333333335</v>
      </c>
      <c r="F7" s="11">
        <v>1723439.8333333333</v>
      </c>
      <c r="G7" s="11">
        <v>2255828.2916666665</v>
      </c>
    </row>
    <row r="8" spans="1:7" x14ac:dyDescent="0.2">
      <c r="A8" s="3" t="s">
        <v>22</v>
      </c>
      <c r="B8" s="8">
        <v>1194220.1833333333</v>
      </c>
      <c r="C8" s="8">
        <v>2641358.6333333333</v>
      </c>
      <c r="D8" s="8">
        <v>1484327.8083333333</v>
      </c>
      <c r="E8" s="8">
        <v>3325932.4083333332</v>
      </c>
      <c r="F8" s="11">
        <v>1917789.4083333332</v>
      </c>
      <c r="G8" s="11">
        <v>2405130.1083333334</v>
      </c>
    </row>
    <row r="9" spans="1:7" x14ac:dyDescent="0.2">
      <c r="A9" s="3" t="s">
        <v>23</v>
      </c>
      <c r="B9" s="8">
        <v>1251143.5666666667</v>
      </c>
      <c r="C9" s="8">
        <v>2841795.5916666663</v>
      </c>
      <c r="D9" s="8">
        <v>1543159.4749999996</v>
      </c>
      <c r="E9" s="8">
        <v>3635109.9583333335</v>
      </c>
      <c r="F9" s="11">
        <v>2046469.5791666666</v>
      </c>
      <c r="G9" s="11">
        <v>2589134.7166666663</v>
      </c>
    </row>
    <row r="10" spans="1:7" x14ac:dyDescent="0.2">
      <c r="A10" s="3" t="s">
        <v>24</v>
      </c>
      <c r="B10" s="8">
        <v>1250195.2833333334</v>
      </c>
      <c r="C10" s="8">
        <v>2953057.1916666669</v>
      </c>
      <c r="D10" s="8">
        <v>1589875.7749999997</v>
      </c>
      <c r="E10" s="8">
        <v>3675569.5333333327</v>
      </c>
      <c r="F10" s="11">
        <v>2101626.2374999998</v>
      </c>
      <c r="G10" s="11">
        <v>2632722.6541666663</v>
      </c>
    </row>
    <row r="11" spans="1:7" x14ac:dyDescent="0.2">
      <c r="A11" s="3" t="s">
        <v>25</v>
      </c>
      <c r="B11" s="8">
        <v>431394.03333333338</v>
      </c>
      <c r="C11" s="8">
        <v>0</v>
      </c>
      <c r="D11" s="8">
        <v>657494.4</v>
      </c>
      <c r="E11" s="8">
        <v>0</v>
      </c>
      <c r="F11" s="11">
        <v>215697.01666666669</v>
      </c>
      <c r="G11" s="11">
        <v>328747.2</v>
      </c>
    </row>
    <row r="12" spans="1:7" x14ac:dyDescent="0.2">
      <c r="A12" s="3" t="s">
        <v>26</v>
      </c>
      <c r="B12" s="8">
        <v>712424.09166666679</v>
      </c>
      <c r="C12" s="8">
        <v>0</v>
      </c>
      <c r="D12" s="8">
        <v>1038964.4833333334</v>
      </c>
      <c r="E12" s="8">
        <v>0</v>
      </c>
      <c r="F12" s="11">
        <v>356212.0458333334</v>
      </c>
      <c r="G12" s="11">
        <v>519482.2416666667</v>
      </c>
    </row>
    <row r="13" spans="1:7" x14ac:dyDescent="0.2">
      <c r="A13" s="3" t="s">
        <v>27</v>
      </c>
      <c r="B13" s="8">
        <v>1012284.5454545454</v>
      </c>
      <c r="C13" s="8">
        <v>3129638.3090909095</v>
      </c>
      <c r="D13" s="8">
        <v>1242083.3545454545</v>
      </c>
      <c r="E13" s="8">
        <v>3758866.2727272729</v>
      </c>
      <c r="F13" s="11">
        <v>2070961.4272727272</v>
      </c>
      <c r="G13" s="11">
        <v>2500474.813636363</v>
      </c>
    </row>
    <row r="14" spans="1:7" x14ac:dyDescent="0.2">
      <c r="A14" s="3" t="s">
        <v>32</v>
      </c>
      <c r="B14" s="11">
        <v>978878.21764705877</v>
      </c>
      <c r="C14" s="11">
        <v>1995407.1126050421</v>
      </c>
      <c r="D14" s="11">
        <v>1269337.6235294114</v>
      </c>
      <c r="E14" s="11">
        <v>2573378.7966386564</v>
      </c>
      <c r="F14" s="11">
        <v>1487142.6651260504</v>
      </c>
      <c r="G14" s="11">
        <v>1921358.2100840337</v>
      </c>
    </row>
    <row r="23" spans="1:7" x14ac:dyDescent="0.2">
      <c r="B23" s="2" t="s">
        <v>38</v>
      </c>
    </row>
    <row r="24" spans="1:7" x14ac:dyDescent="0.2">
      <c r="B24" t="s">
        <v>45</v>
      </c>
      <c r="D24" t="s">
        <v>42</v>
      </c>
      <c r="F24" t="s">
        <v>44</v>
      </c>
      <c r="G24" t="s">
        <v>43</v>
      </c>
    </row>
    <row r="25" spans="1:7" x14ac:dyDescent="0.2">
      <c r="A25" s="2" t="s">
        <v>31</v>
      </c>
      <c r="B25" t="s">
        <v>34</v>
      </c>
      <c r="C25" t="s">
        <v>37</v>
      </c>
      <c r="D25" t="s">
        <v>34</v>
      </c>
      <c r="E25" t="s">
        <v>37</v>
      </c>
    </row>
    <row r="26" spans="1:7" x14ac:dyDescent="0.2">
      <c r="A26" s="3" t="s">
        <v>7</v>
      </c>
      <c r="B26" s="8">
        <v>868211</v>
      </c>
      <c r="C26" s="8">
        <v>1902055.0833333333</v>
      </c>
      <c r="D26" s="8">
        <v>1224810.5833333333</v>
      </c>
      <c r="E26" s="8">
        <v>2541293.3333333335</v>
      </c>
      <c r="F26" s="11">
        <v>1385133.0416666667</v>
      </c>
      <c r="G26" s="11">
        <v>1883051.9583333333</v>
      </c>
    </row>
    <row r="27" spans="1:7" x14ac:dyDescent="0.2">
      <c r="A27" s="3" t="s">
        <v>19</v>
      </c>
      <c r="B27" s="8">
        <v>960656.33333333337</v>
      </c>
      <c r="C27" s="8">
        <v>2032443.75</v>
      </c>
      <c r="D27" s="8">
        <v>1244952.75</v>
      </c>
      <c r="E27" s="8">
        <v>2795458.5833333335</v>
      </c>
      <c r="F27" s="11">
        <v>1496550.0416666667</v>
      </c>
      <c r="G27" s="11">
        <v>2020205.6666666667</v>
      </c>
    </row>
    <row r="28" spans="1:7" x14ac:dyDescent="0.2">
      <c r="A28" s="3" t="s">
        <v>20</v>
      </c>
      <c r="B28" s="8">
        <v>1020773.8333333334</v>
      </c>
      <c r="C28" s="8">
        <v>2191625.3333333335</v>
      </c>
      <c r="D28" s="8">
        <v>1288995.1666666667</v>
      </c>
      <c r="E28" s="8">
        <v>2965133.1666666665</v>
      </c>
      <c r="F28" s="11">
        <v>1606199.5833333333</v>
      </c>
      <c r="G28" s="11">
        <v>2127064.1666666665</v>
      </c>
    </row>
    <row r="29" spans="1:7" x14ac:dyDescent="0.2">
      <c r="A29" s="3" t="s">
        <v>21</v>
      </c>
      <c r="B29" s="8">
        <v>1090263.1666666667</v>
      </c>
      <c r="C29" s="8">
        <v>2356616.5</v>
      </c>
      <c r="D29" s="8">
        <v>1376441.25</v>
      </c>
      <c r="E29" s="8">
        <v>3135215.3333333335</v>
      </c>
      <c r="F29" s="11">
        <v>1723439.8333333333</v>
      </c>
      <c r="G29" s="11">
        <v>2255828.2916666665</v>
      </c>
    </row>
    <row r="30" spans="1:7" x14ac:dyDescent="0.2">
      <c r="A30" s="3" t="s">
        <v>22</v>
      </c>
      <c r="B30" s="8">
        <v>1194220.1833333333</v>
      </c>
      <c r="C30" s="8">
        <v>2641358.6333333333</v>
      </c>
      <c r="D30" s="8">
        <v>1484327.8083333333</v>
      </c>
      <c r="E30" s="8">
        <v>3325932.4083333332</v>
      </c>
      <c r="F30" s="11">
        <v>1917789.4083333332</v>
      </c>
      <c r="G30" s="11">
        <v>2405130.1083333334</v>
      </c>
    </row>
    <row r="31" spans="1:7" x14ac:dyDescent="0.2">
      <c r="A31" s="3" t="s">
        <v>23</v>
      </c>
      <c r="B31" s="8">
        <v>1251143.5666666667</v>
      </c>
      <c r="C31" s="8">
        <v>2841795.5916666663</v>
      </c>
      <c r="D31" s="8">
        <v>1543159.4749999996</v>
      </c>
      <c r="E31" s="8">
        <v>3635109.9583333335</v>
      </c>
      <c r="F31" s="11">
        <v>2046469.5791666666</v>
      </c>
      <c r="G31" s="11">
        <v>2589134.7166666663</v>
      </c>
    </row>
    <row r="32" spans="1:7" x14ac:dyDescent="0.2">
      <c r="A32" s="3" t="s">
        <v>24</v>
      </c>
      <c r="B32" s="8">
        <v>1250195.2833333334</v>
      </c>
      <c r="C32" s="8">
        <v>2953057.1916666669</v>
      </c>
      <c r="D32" s="8">
        <v>1589875.7749999997</v>
      </c>
      <c r="E32" s="8">
        <v>3675569.5333333327</v>
      </c>
      <c r="F32" s="11">
        <v>2101626.2374999998</v>
      </c>
      <c r="G32" s="11">
        <v>2632722.6541666663</v>
      </c>
    </row>
    <row r="33" spans="1:7" x14ac:dyDescent="0.2">
      <c r="A33" s="3" t="s">
        <v>25</v>
      </c>
      <c r="B33" s="8">
        <v>431394.03333333338</v>
      </c>
      <c r="C33" s="8">
        <v>0</v>
      </c>
      <c r="D33" s="8">
        <v>657494.4</v>
      </c>
      <c r="E33" s="8">
        <v>0</v>
      </c>
      <c r="F33" s="11">
        <v>215697.01666666669</v>
      </c>
      <c r="G33" s="11">
        <v>328747.2</v>
      </c>
    </row>
    <row r="34" spans="1:7" x14ac:dyDescent="0.2">
      <c r="A34" s="3" t="s">
        <v>26</v>
      </c>
      <c r="B34" s="8">
        <v>712424.09166666679</v>
      </c>
      <c r="C34" s="8">
        <v>0</v>
      </c>
      <c r="D34" s="8">
        <v>1038964.4833333334</v>
      </c>
      <c r="E34" s="8">
        <v>0</v>
      </c>
      <c r="F34" s="11">
        <v>356212.0458333334</v>
      </c>
      <c r="G34" s="11">
        <v>519482.2416666667</v>
      </c>
    </row>
    <row r="35" spans="1:7" x14ac:dyDescent="0.2">
      <c r="A35" s="3" t="s">
        <v>27</v>
      </c>
      <c r="B35" s="8">
        <v>1012284.5454545454</v>
      </c>
      <c r="C35" s="8">
        <v>3129638.3090909095</v>
      </c>
      <c r="D35" s="8">
        <v>1242083.3545454545</v>
      </c>
      <c r="E35" s="8">
        <v>3758866.2727272729</v>
      </c>
      <c r="F35" s="11">
        <v>2070961.4272727272</v>
      </c>
      <c r="G35" s="11">
        <v>2500474.813636363</v>
      </c>
    </row>
    <row r="36" spans="1:7" x14ac:dyDescent="0.2">
      <c r="A36" s="3" t="s">
        <v>32</v>
      </c>
      <c r="B36" s="11">
        <v>978878.21764705877</v>
      </c>
      <c r="C36" s="11">
        <v>1995407.1126050421</v>
      </c>
      <c r="D36" s="11">
        <v>1269337.6235294114</v>
      </c>
      <c r="E36" s="11">
        <v>2573378.7966386564</v>
      </c>
      <c r="F36" s="11">
        <v>1487142.6651260504</v>
      </c>
      <c r="G36" s="11">
        <v>1921358.2100840337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39"/>
  <sheetViews>
    <sheetView workbookViewId="0">
      <selection activeCell="C3" sqref="C3"/>
    </sheetView>
  </sheetViews>
  <sheetFormatPr baseColWidth="10" defaultRowHeight="16" x14ac:dyDescent="0.2"/>
  <cols>
    <col min="1" max="1" width="9" bestFit="1" customWidth="1"/>
    <col min="2" max="2" width="15.1640625" bestFit="1" customWidth="1"/>
    <col min="3" max="3" width="10.1640625" bestFit="1" customWidth="1"/>
    <col min="4" max="4" width="17.33203125" bestFit="1" customWidth="1"/>
    <col min="5" max="5" width="22.83203125" bestFit="1" customWidth="1"/>
    <col min="6" max="6" width="33.33203125" bestFit="1" customWidth="1"/>
    <col min="7" max="7" width="32" bestFit="1" customWidth="1"/>
    <col min="8" max="8" width="25.83203125" bestFit="1" customWidth="1"/>
    <col min="9" max="9" width="5.6640625" bestFit="1" customWidth="1"/>
    <col min="10" max="10" width="11.6640625" bestFit="1" customWidth="1"/>
    <col min="11" max="11" width="11.1640625" bestFit="1" customWidth="1"/>
  </cols>
  <sheetData>
    <row r="1" spans="1:10" s="1" customFormat="1" x14ac:dyDescent="0.2">
      <c r="A1" s="9" t="s">
        <v>0</v>
      </c>
      <c r="B1" s="9" t="s">
        <v>1</v>
      </c>
      <c r="C1" s="9" t="s">
        <v>2</v>
      </c>
      <c r="D1" s="9" t="s">
        <v>30</v>
      </c>
      <c r="E1" s="9" t="s">
        <v>3</v>
      </c>
      <c r="F1" s="9" t="s">
        <v>29</v>
      </c>
      <c r="G1" s="9" t="s">
        <v>4</v>
      </c>
      <c r="H1" s="9" t="s">
        <v>28</v>
      </c>
      <c r="I1" s="9" t="s">
        <v>5</v>
      </c>
      <c r="J1" s="9" t="s">
        <v>36</v>
      </c>
    </row>
    <row r="2" spans="1:10" x14ac:dyDescent="0.2">
      <c r="A2" s="10" t="s">
        <v>6</v>
      </c>
      <c r="B2" s="10">
        <v>2727</v>
      </c>
      <c r="C2" s="10">
        <v>12989</v>
      </c>
      <c r="D2" s="10">
        <v>9552</v>
      </c>
      <c r="E2" s="10">
        <v>394072</v>
      </c>
      <c r="F2" s="10">
        <v>1705993</v>
      </c>
      <c r="G2" s="10">
        <v>2361391</v>
      </c>
      <c r="H2" s="10">
        <v>72.2</v>
      </c>
      <c r="I2" s="10" t="s">
        <v>7</v>
      </c>
      <c r="J2" s="10" t="s">
        <v>37</v>
      </c>
    </row>
    <row r="3" spans="1:10" x14ac:dyDescent="0.2">
      <c r="A3" s="10" t="s">
        <v>6</v>
      </c>
      <c r="B3" s="10">
        <v>8331</v>
      </c>
      <c r="C3" s="10">
        <v>13998</v>
      </c>
      <c r="D3" s="10">
        <v>7670</v>
      </c>
      <c r="E3" s="10">
        <v>852743</v>
      </c>
      <c r="F3" s="10">
        <v>862694</v>
      </c>
      <c r="G3" s="10">
        <v>1219041</v>
      </c>
      <c r="H3" s="10">
        <v>70.8</v>
      </c>
      <c r="I3" s="10" t="s">
        <v>7</v>
      </c>
      <c r="J3" s="10" t="s">
        <v>34</v>
      </c>
    </row>
    <row r="4" spans="1:10" x14ac:dyDescent="0.2">
      <c r="A4" s="10" t="s">
        <v>11</v>
      </c>
      <c r="B4" s="10">
        <v>2844</v>
      </c>
      <c r="C4" s="10">
        <v>13731</v>
      </c>
      <c r="D4" s="10">
        <v>10037</v>
      </c>
      <c r="E4" s="10">
        <v>424706</v>
      </c>
      <c r="F4" s="10">
        <v>1983795</v>
      </c>
      <c r="G4" s="10">
        <v>2481327</v>
      </c>
      <c r="H4" s="10">
        <v>79.900000000000006</v>
      </c>
      <c r="I4" s="10" t="s">
        <v>7</v>
      </c>
      <c r="J4" s="10" t="s">
        <v>37</v>
      </c>
    </row>
    <row r="5" spans="1:10" x14ac:dyDescent="0.2">
      <c r="A5" s="10" t="s">
        <v>11</v>
      </c>
      <c r="B5" s="10">
        <v>8547</v>
      </c>
      <c r="C5" s="10">
        <v>14666</v>
      </c>
      <c r="D5" s="10">
        <v>7756</v>
      </c>
      <c r="E5" s="10">
        <v>908224</v>
      </c>
      <c r="F5" s="10">
        <v>911328</v>
      </c>
      <c r="G5" s="10">
        <v>1232691</v>
      </c>
      <c r="H5" s="10">
        <v>73.900000000000006</v>
      </c>
      <c r="I5" s="10" t="s">
        <v>7</v>
      </c>
      <c r="J5" s="10" t="s">
        <v>34</v>
      </c>
    </row>
    <row r="6" spans="1:10" x14ac:dyDescent="0.2">
      <c r="A6" s="10" t="s">
        <v>15</v>
      </c>
      <c r="B6" s="10">
        <v>3025</v>
      </c>
      <c r="C6" s="10">
        <v>14840</v>
      </c>
      <c r="D6" s="10">
        <v>11048</v>
      </c>
      <c r="E6" s="10">
        <v>458705</v>
      </c>
      <c r="F6" s="10">
        <v>2108044</v>
      </c>
      <c r="G6" s="10">
        <v>2731090</v>
      </c>
      <c r="H6" s="10">
        <v>77.2</v>
      </c>
      <c r="I6" s="10" t="s">
        <v>7</v>
      </c>
      <c r="J6" s="10" t="s">
        <v>37</v>
      </c>
    </row>
    <row r="7" spans="1:10" x14ac:dyDescent="0.2">
      <c r="A7" s="10" t="s">
        <v>15</v>
      </c>
      <c r="B7" s="10">
        <v>8796</v>
      </c>
      <c r="C7" s="10">
        <v>15339</v>
      </c>
      <c r="D7" s="10">
        <v>7821</v>
      </c>
      <c r="E7" s="10">
        <v>911763</v>
      </c>
      <c r="F7" s="10">
        <v>911962</v>
      </c>
      <c r="G7" s="10">
        <v>1257761</v>
      </c>
      <c r="H7" s="10">
        <v>72.5</v>
      </c>
      <c r="I7" s="10" t="s">
        <v>7</v>
      </c>
      <c r="J7" s="10" t="s">
        <v>34</v>
      </c>
    </row>
    <row r="8" spans="1:10" x14ac:dyDescent="0.2">
      <c r="A8" s="10" t="s">
        <v>17</v>
      </c>
      <c r="B8" s="10">
        <v>2632</v>
      </c>
      <c r="C8" s="10">
        <v>13245</v>
      </c>
      <c r="D8" s="10">
        <v>9819</v>
      </c>
      <c r="E8" s="10">
        <v>418587</v>
      </c>
      <c r="F8" s="10">
        <v>1897800</v>
      </c>
      <c r="G8" s="10">
        <v>2427133</v>
      </c>
      <c r="H8" s="10">
        <v>78.2</v>
      </c>
      <c r="I8" s="10" t="s">
        <v>7</v>
      </c>
      <c r="J8" s="10" t="s">
        <v>37</v>
      </c>
    </row>
    <row r="9" spans="1:10" x14ac:dyDescent="0.2">
      <c r="A9" s="10" t="s">
        <v>17</v>
      </c>
      <c r="B9" s="10">
        <v>8023</v>
      </c>
      <c r="C9" s="10">
        <v>14168</v>
      </c>
      <c r="D9" s="10">
        <v>7215</v>
      </c>
      <c r="E9" s="10">
        <v>839258</v>
      </c>
      <c r="F9" s="10">
        <v>832090</v>
      </c>
      <c r="G9" s="10">
        <v>1160220</v>
      </c>
      <c r="H9" s="10">
        <v>71.7</v>
      </c>
      <c r="I9" s="10" t="s">
        <v>7</v>
      </c>
      <c r="J9" s="10" t="s">
        <v>34</v>
      </c>
    </row>
    <row r="10" spans="1:10" x14ac:dyDescent="0.2">
      <c r="A10" s="10" t="s">
        <v>16</v>
      </c>
      <c r="B10" s="10">
        <v>2993</v>
      </c>
      <c r="C10" s="10">
        <v>14751</v>
      </c>
      <c r="D10" s="10">
        <v>11081</v>
      </c>
      <c r="E10" s="10">
        <v>481878</v>
      </c>
      <c r="F10" s="10">
        <v>2258033</v>
      </c>
      <c r="G10" s="10">
        <v>2739137</v>
      </c>
      <c r="H10" s="10">
        <v>82.4</v>
      </c>
      <c r="I10" s="10" t="s">
        <v>7</v>
      </c>
      <c r="J10" s="10" t="s">
        <v>37</v>
      </c>
    </row>
    <row r="11" spans="1:10" x14ac:dyDescent="0.2">
      <c r="A11" s="10" t="s">
        <v>16</v>
      </c>
      <c r="B11" s="10">
        <v>8799</v>
      </c>
      <c r="C11" s="10">
        <v>15493</v>
      </c>
      <c r="D11" s="10">
        <v>7785</v>
      </c>
      <c r="E11" s="10">
        <v>874549</v>
      </c>
      <c r="F11" s="10">
        <v>869993</v>
      </c>
      <c r="G11" s="10">
        <v>1251894</v>
      </c>
      <c r="H11" s="10">
        <v>69.5</v>
      </c>
      <c r="I11" s="10" t="s">
        <v>7</v>
      </c>
      <c r="J11" s="10" t="s">
        <v>34</v>
      </c>
    </row>
    <row r="12" spans="1:10" x14ac:dyDescent="0.2">
      <c r="A12" s="10" t="s">
        <v>10</v>
      </c>
      <c r="B12" s="10">
        <v>2813</v>
      </c>
      <c r="C12" s="10">
        <v>13430</v>
      </c>
      <c r="D12" s="10">
        <v>9916</v>
      </c>
      <c r="E12" s="10">
        <v>372662</v>
      </c>
      <c r="F12" s="10">
        <v>1734592</v>
      </c>
      <c r="G12" s="10">
        <v>2451380</v>
      </c>
      <c r="H12" s="10">
        <v>70.8</v>
      </c>
      <c r="I12" s="10" t="s">
        <v>7</v>
      </c>
      <c r="J12" s="10" t="s">
        <v>37</v>
      </c>
    </row>
    <row r="13" spans="1:10" x14ac:dyDescent="0.2">
      <c r="A13" s="10" t="s">
        <v>10</v>
      </c>
      <c r="B13" s="10">
        <v>8562</v>
      </c>
      <c r="C13" s="10">
        <v>14860</v>
      </c>
      <c r="D13" s="10">
        <v>7725</v>
      </c>
      <c r="E13" s="10">
        <v>803943</v>
      </c>
      <c r="F13" s="10">
        <v>822897</v>
      </c>
      <c r="G13" s="10">
        <v>1227813</v>
      </c>
      <c r="H13" s="10">
        <v>67</v>
      </c>
      <c r="I13" s="10" t="s">
        <v>7</v>
      </c>
      <c r="J13" s="10" t="s">
        <v>34</v>
      </c>
    </row>
    <row r="14" spans="1:10" x14ac:dyDescent="0.2">
      <c r="A14" s="10" t="s">
        <v>9</v>
      </c>
      <c r="B14" s="10">
        <v>2777</v>
      </c>
      <c r="C14" s="10">
        <v>13339</v>
      </c>
      <c r="D14" s="10">
        <v>9744</v>
      </c>
      <c r="E14" s="10">
        <v>420919</v>
      </c>
      <c r="F14" s="10">
        <v>1848800</v>
      </c>
      <c r="G14" s="10">
        <v>2408821</v>
      </c>
      <c r="H14" s="10">
        <v>76.8</v>
      </c>
      <c r="I14" s="10" t="s">
        <v>7</v>
      </c>
      <c r="J14" s="10" t="s">
        <v>37</v>
      </c>
    </row>
    <row r="15" spans="1:10" x14ac:dyDescent="0.2">
      <c r="A15" s="10" t="s">
        <v>9</v>
      </c>
      <c r="B15" s="10">
        <v>8279</v>
      </c>
      <c r="C15" s="10">
        <v>14232</v>
      </c>
      <c r="D15" s="10">
        <v>7367</v>
      </c>
      <c r="E15" s="10">
        <v>809681</v>
      </c>
      <c r="F15" s="10">
        <v>830542</v>
      </c>
      <c r="G15" s="10">
        <v>1170875</v>
      </c>
      <c r="H15" s="10">
        <v>70.900000000000006</v>
      </c>
      <c r="I15" s="10" t="s">
        <v>7</v>
      </c>
      <c r="J15" s="10" t="s">
        <v>34</v>
      </c>
    </row>
    <row r="16" spans="1:10" x14ac:dyDescent="0.2">
      <c r="A16" s="10" t="s">
        <v>18</v>
      </c>
      <c r="B16" s="10">
        <v>2964</v>
      </c>
      <c r="C16" s="10">
        <v>14550</v>
      </c>
      <c r="D16" s="10">
        <v>10855</v>
      </c>
      <c r="E16" s="10">
        <v>456733</v>
      </c>
      <c r="F16" s="10">
        <v>2006261</v>
      </c>
      <c r="G16" s="10">
        <v>2683236</v>
      </c>
      <c r="H16" s="10">
        <v>74.8</v>
      </c>
      <c r="I16" s="10" t="s">
        <v>7</v>
      </c>
      <c r="J16" s="10" t="s">
        <v>37</v>
      </c>
    </row>
    <row r="17" spans="1:10" x14ac:dyDescent="0.2">
      <c r="A17" s="10" t="s">
        <v>18</v>
      </c>
      <c r="B17" s="10">
        <v>8905</v>
      </c>
      <c r="C17" s="10">
        <v>15693</v>
      </c>
      <c r="D17" s="10">
        <v>8055</v>
      </c>
      <c r="E17" s="10">
        <v>951993</v>
      </c>
      <c r="F17" s="10">
        <v>961857</v>
      </c>
      <c r="G17" s="10">
        <v>1295341</v>
      </c>
      <c r="H17" s="10">
        <v>74.3</v>
      </c>
      <c r="I17" s="10" t="s">
        <v>7</v>
      </c>
      <c r="J17" s="10" t="s">
        <v>34</v>
      </c>
    </row>
    <row r="18" spans="1:10" x14ac:dyDescent="0.2">
      <c r="A18" s="10" t="s">
        <v>8</v>
      </c>
      <c r="B18" s="10">
        <v>2733</v>
      </c>
      <c r="C18" s="10">
        <v>13053</v>
      </c>
      <c r="D18" s="10">
        <v>9868</v>
      </c>
      <c r="E18" s="10">
        <v>415697</v>
      </c>
      <c r="F18" s="10">
        <v>1841507</v>
      </c>
      <c r="G18" s="10">
        <v>2439514</v>
      </c>
      <c r="H18" s="10">
        <v>75.5</v>
      </c>
      <c r="I18" s="10" t="s">
        <v>7</v>
      </c>
      <c r="J18" s="10" t="s">
        <v>37</v>
      </c>
    </row>
    <row r="19" spans="1:10" x14ac:dyDescent="0.2">
      <c r="A19" s="10" t="s">
        <v>8</v>
      </c>
      <c r="B19" s="10">
        <v>8648</v>
      </c>
      <c r="C19" s="10">
        <v>14547</v>
      </c>
      <c r="D19" s="10">
        <v>8039</v>
      </c>
      <c r="E19" s="10">
        <v>933573</v>
      </c>
      <c r="F19" s="10">
        <v>948498</v>
      </c>
      <c r="G19" s="10">
        <v>1277627</v>
      </c>
      <c r="H19" s="10">
        <v>74.2</v>
      </c>
      <c r="I19" s="10" t="s">
        <v>7</v>
      </c>
      <c r="J19" s="10" t="s">
        <v>34</v>
      </c>
    </row>
    <row r="20" spans="1:10" x14ac:dyDescent="0.2">
      <c r="A20" s="10" t="s">
        <v>14</v>
      </c>
      <c r="B20" s="10">
        <v>2929</v>
      </c>
      <c r="C20" s="10">
        <v>14274</v>
      </c>
      <c r="D20" s="10">
        <v>10493</v>
      </c>
      <c r="E20" s="10">
        <v>403164</v>
      </c>
      <c r="F20" s="10">
        <v>1827968</v>
      </c>
      <c r="G20" s="10">
        <v>2593878</v>
      </c>
      <c r="H20" s="10">
        <v>70.5</v>
      </c>
      <c r="I20" s="10" t="s">
        <v>7</v>
      </c>
      <c r="J20" s="10" t="s">
        <v>37</v>
      </c>
    </row>
    <row r="21" spans="1:10" x14ac:dyDescent="0.2">
      <c r="A21" s="10" t="s">
        <v>14</v>
      </c>
      <c r="B21" s="10">
        <v>8498</v>
      </c>
      <c r="C21" s="10">
        <v>14643</v>
      </c>
      <c r="D21" s="10">
        <v>7492</v>
      </c>
      <c r="E21" s="10">
        <v>861128</v>
      </c>
      <c r="F21" s="10">
        <v>849822</v>
      </c>
      <c r="G21" s="10">
        <v>1204984</v>
      </c>
      <c r="H21" s="10">
        <v>70.5</v>
      </c>
      <c r="I21" s="10" t="s">
        <v>7</v>
      </c>
      <c r="J21" s="10" t="s">
        <v>34</v>
      </c>
    </row>
    <row r="22" spans="1:10" x14ac:dyDescent="0.2">
      <c r="A22" s="10" t="s">
        <v>13</v>
      </c>
      <c r="B22" s="10">
        <v>3021</v>
      </c>
      <c r="C22" s="10">
        <v>14349</v>
      </c>
      <c r="D22" s="10">
        <v>10650</v>
      </c>
      <c r="E22" s="10">
        <v>410176</v>
      </c>
      <c r="F22" s="10">
        <v>1817376</v>
      </c>
      <c r="G22" s="10">
        <v>2632766</v>
      </c>
      <c r="H22" s="10">
        <v>69</v>
      </c>
      <c r="I22" s="10" t="s">
        <v>7</v>
      </c>
      <c r="J22" s="10" t="s">
        <v>37</v>
      </c>
    </row>
    <row r="23" spans="1:10" x14ac:dyDescent="0.2">
      <c r="A23" s="10" t="s">
        <v>13</v>
      </c>
      <c r="B23" s="10">
        <v>8609</v>
      </c>
      <c r="C23" s="10">
        <v>14585</v>
      </c>
      <c r="D23" s="10">
        <v>7657</v>
      </c>
      <c r="E23" s="10">
        <v>799041</v>
      </c>
      <c r="F23" s="10">
        <v>805016</v>
      </c>
      <c r="G23" s="10">
        <v>1216975</v>
      </c>
      <c r="H23" s="10">
        <v>66.099999999999994</v>
      </c>
      <c r="I23" s="10" t="s">
        <v>7</v>
      </c>
      <c r="J23" s="10" t="s">
        <v>34</v>
      </c>
    </row>
    <row r="24" spans="1:10" x14ac:dyDescent="0.2">
      <c r="A24" s="10" t="s">
        <v>12</v>
      </c>
      <c r="B24" s="10">
        <v>2906</v>
      </c>
      <c r="C24" s="10">
        <v>14158</v>
      </c>
      <c r="D24" s="10">
        <v>10298</v>
      </c>
      <c r="E24" s="10">
        <v>393271</v>
      </c>
      <c r="F24" s="10">
        <v>1794492</v>
      </c>
      <c r="G24" s="10">
        <v>2545847</v>
      </c>
      <c r="H24" s="10">
        <v>70.5</v>
      </c>
      <c r="I24" s="10" t="s">
        <v>7</v>
      </c>
      <c r="J24" s="10" t="s">
        <v>37</v>
      </c>
    </row>
    <row r="25" spans="1:10" x14ac:dyDescent="0.2">
      <c r="A25" s="10" t="s">
        <v>12</v>
      </c>
      <c r="B25" s="10">
        <v>8273</v>
      </c>
      <c r="C25" s="10">
        <v>14069</v>
      </c>
      <c r="D25" s="10">
        <v>7440</v>
      </c>
      <c r="E25" s="10">
        <v>809330</v>
      </c>
      <c r="F25" s="10">
        <v>811833</v>
      </c>
      <c r="G25" s="10">
        <v>1182505</v>
      </c>
      <c r="H25" s="10">
        <v>68.7</v>
      </c>
      <c r="I25" s="10" t="s">
        <v>7</v>
      </c>
      <c r="J25" s="10" t="s">
        <v>34</v>
      </c>
    </row>
    <row r="26" spans="1:10" x14ac:dyDescent="0.2">
      <c r="A26" s="10" t="s">
        <v>6</v>
      </c>
      <c r="B26" s="10">
        <v>2805</v>
      </c>
      <c r="C26" s="10">
        <v>13974</v>
      </c>
      <c r="D26" s="10">
        <v>10582</v>
      </c>
      <c r="E26" s="10">
        <v>436365</v>
      </c>
      <c r="F26" s="10">
        <v>1894941</v>
      </c>
      <c r="G26" s="10">
        <v>2615690</v>
      </c>
      <c r="H26" s="10">
        <v>72.400000000000006</v>
      </c>
      <c r="I26" s="10" t="s">
        <v>19</v>
      </c>
      <c r="J26" s="10" t="s">
        <v>37</v>
      </c>
    </row>
    <row r="27" spans="1:10" x14ac:dyDescent="0.2">
      <c r="A27" s="10" t="s">
        <v>6</v>
      </c>
      <c r="B27" s="10">
        <v>8567</v>
      </c>
      <c r="C27" s="10">
        <v>15009</v>
      </c>
      <c r="D27" s="10">
        <v>7631</v>
      </c>
      <c r="E27" s="10">
        <v>856146</v>
      </c>
      <c r="F27" s="10">
        <v>857668</v>
      </c>
      <c r="G27" s="10">
        <v>1227161</v>
      </c>
      <c r="H27" s="10">
        <v>69.900000000000006</v>
      </c>
      <c r="I27" s="10" t="s">
        <v>19</v>
      </c>
      <c r="J27" s="10" t="s">
        <v>34</v>
      </c>
    </row>
    <row r="28" spans="1:10" x14ac:dyDescent="0.2">
      <c r="A28" s="10" t="s">
        <v>11</v>
      </c>
      <c r="B28" s="10">
        <v>3047</v>
      </c>
      <c r="C28" s="10">
        <v>15070</v>
      </c>
      <c r="D28" s="10">
        <v>11475</v>
      </c>
      <c r="E28" s="10">
        <v>463325</v>
      </c>
      <c r="F28" s="10">
        <v>2106520</v>
      </c>
      <c r="G28" s="10">
        <v>2836504</v>
      </c>
      <c r="H28" s="10">
        <v>74.3</v>
      </c>
      <c r="I28" s="10" t="s">
        <v>19</v>
      </c>
      <c r="J28" s="10" t="s">
        <v>37</v>
      </c>
    </row>
    <row r="29" spans="1:10" x14ac:dyDescent="0.2">
      <c r="A29" s="10" t="s">
        <v>11</v>
      </c>
      <c r="B29" s="10">
        <v>8558</v>
      </c>
      <c r="C29" s="10">
        <v>15107</v>
      </c>
      <c r="D29" s="10">
        <v>7640</v>
      </c>
      <c r="E29" s="10">
        <v>878178</v>
      </c>
      <c r="F29" s="10">
        <v>867350</v>
      </c>
      <c r="G29" s="10">
        <v>1228473</v>
      </c>
      <c r="H29" s="10">
        <v>70.599999999999994</v>
      </c>
      <c r="I29" s="10" t="s">
        <v>19</v>
      </c>
      <c r="J29" s="10" t="s">
        <v>34</v>
      </c>
    </row>
    <row r="30" spans="1:10" x14ac:dyDescent="0.2">
      <c r="A30" s="10" t="s">
        <v>15</v>
      </c>
      <c r="B30" s="10">
        <v>3135</v>
      </c>
      <c r="C30" s="10">
        <v>15706</v>
      </c>
      <c r="D30" s="10">
        <v>11917</v>
      </c>
      <c r="E30" s="10">
        <v>507036</v>
      </c>
      <c r="F30" s="10">
        <v>2216572</v>
      </c>
      <c r="G30" s="10">
        <v>2945660</v>
      </c>
      <c r="H30" s="10">
        <v>75.2</v>
      </c>
      <c r="I30" s="10" t="s">
        <v>19</v>
      </c>
      <c r="J30" s="10" t="s">
        <v>37</v>
      </c>
    </row>
    <row r="31" spans="1:10" x14ac:dyDescent="0.2">
      <c r="A31" s="10" t="s">
        <v>15</v>
      </c>
      <c r="B31" s="10">
        <v>8769</v>
      </c>
      <c r="C31" s="10">
        <v>15338</v>
      </c>
      <c r="D31" s="10">
        <v>8019</v>
      </c>
      <c r="E31" s="10">
        <v>1133456</v>
      </c>
      <c r="F31" s="10">
        <v>1109434</v>
      </c>
      <c r="G31" s="10">
        <v>1289510</v>
      </c>
      <c r="H31" s="10">
        <v>86</v>
      </c>
      <c r="I31" s="10" t="s">
        <v>19</v>
      </c>
      <c r="J31" s="10" t="s">
        <v>34</v>
      </c>
    </row>
    <row r="32" spans="1:10" x14ac:dyDescent="0.2">
      <c r="A32" s="10" t="s">
        <v>17</v>
      </c>
      <c r="B32" s="10">
        <v>2880</v>
      </c>
      <c r="C32" s="10">
        <v>14342</v>
      </c>
      <c r="D32" s="10">
        <v>17829</v>
      </c>
      <c r="E32" s="10">
        <v>463651</v>
      </c>
      <c r="F32" s="10">
        <v>2041546</v>
      </c>
      <c r="G32" s="10">
        <v>2686586</v>
      </c>
      <c r="H32" s="10">
        <v>76</v>
      </c>
      <c r="I32" s="10" t="s">
        <v>19</v>
      </c>
      <c r="J32" s="10" t="s">
        <v>37</v>
      </c>
    </row>
    <row r="33" spans="1:10" x14ac:dyDescent="0.2">
      <c r="A33" s="10" t="s">
        <v>17</v>
      </c>
      <c r="B33" s="10">
        <v>7974</v>
      </c>
      <c r="C33" s="10">
        <v>14006</v>
      </c>
      <c r="D33" s="10">
        <v>9682</v>
      </c>
      <c r="E33" s="10">
        <v>1010005</v>
      </c>
      <c r="F33" s="10">
        <v>972342</v>
      </c>
      <c r="G33" s="10">
        <v>1163372</v>
      </c>
      <c r="H33" s="10">
        <v>83.6</v>
      </c>
      <c r="I33" s="10" t="s">
        <v>19</v>
      </c>
      <c r="J33" s="10" t="s">
        <v>34</v>
      </c>
    </row>
    <row r="34" spans="1:10" x14ac:dyDescent="0.2">
      <c r="A34" s="10" t="s">
        <v>16</v>
      </c>
      <c r="B34" s="10">
        <v>3196</v>
      </c>
      <c r="C34" s="10">
        <v>15900</v>
      </c>
      <c r="D34" s="10">
        <v>19810</v>
      </c>
      <c r="E34" s="10">
        <v>538683</v>
      </c>
      <c r="F34" s="10">
        <v>2409131</v>
      </c>
      <c r="G34" s="10">
        <v>2977820</v>
      </c>
      <c r="H34" s="10">
        <v>80.900000000000006</v>
      </c>
      <c r="I34" s="10" t="s">
        <v>19</v>
      </c>
      <c r="J34" s="10" t="s">
        <v>37</v>
      </c>
    </row>
    <row r="35" spans="1:10" x14ac:dyDescent="0.2">
      <c r="A35" s="10" t="s">
        <v>16</v>
      </c>
      <c r="B35" s="10">
        <v>8840</v>
      </c>
      <c r="C35" s="10">
        <v>15537</v>
      </c>
      <c r="D35" s="10">
        <v>10797</v>
      </c>
      <c r="E35" s="10">
        <v>1104361</v>
      </c>
      <c r="F35" s="10">
        <v>1074907</v>
      </c>
      <c r="G35" s="10">
        <v>1300810</v>
      </c>
      <c r="H35" s="10">
        <v>82.6</v>
      </c>
      <c r="I35" s="10" t="s">
        <v>19</v>
      </c>
      <c r="J35" s="10" t="s">
        <v>34</v>
      </c>
    </row>
    <row r="36" spans="1:10" x14ac:dyDescent="0.2">
      <c r="A36" s="10" t="s">
        <v>10</v>
      </c>
      <c r="B36" s="10">
        <v>3008</v>
      </c>
      <c r="C36" s="10">
        <v>14853</v>
      </c>
      <c r="D36" s="10">
        <v>11366</v>
      </c>
      <c r="E36" s="10">
        <v>431645</v>
      </c>
      <c r="F36" s="10">
        <v>2003523</v>
      </c>
      <c r="G36" s="10">
        <v>2809591</v>
      </c>
      <c r="H36" s="10">
        <v>71.3</v>
      </c>
      <c r="I36" s="10" t="s">
        <v>19</v>
      </c>
      <c r="J36" s="10" t="s">
        <v>37</v>
      </c>
    </row>
    <row r="37" spans="1:10" x14ac:dyDescent="0.2">
      <c r="A37" s="10" t="s">
        <v>10</v>
      </c>
      <c r="B37" s="10">
        <v>8755</v>
      </c>
      <c r="C37" s="10">
        <v>15606</v>
      </c>
      <c r="D37" s="10">
        <v>7824</v>
      </c>
      <c r="E37" s="10">
        <v>885447</v>
      </c>
      <c r="F37" s="10">
        <v>878532</v>
      </c>
      <c r="G37" s="10">
        <v>1258108</v>
      </c>
      <c r="H37" s="10">
        <v>69.8</v>
      </c>
      <c r="I37" s="10" t="s">
        <v>19</v>
      </c>
      <c r="J37" s="10" t="s">
        <v>34</v>
      </c>
    </row>
    <row r="38" spans="1:10" x14ac:dyDescent="0.2">
      <c r="A38" s="10" t="s">
        <v>9</v>
      </c>
      <c r="B38" s="10">
        <v>2866</v>
      </c>
      <c r="C38" s="10">
        <v>14200</v>
      </c>
      <c r="D38" s="10">
        <v>10881</v>
      </c>
      <c r="E38" s="10">
        <v>457274</v>
      </c>
      <c r="F38" s="10">
        <v>2046708</v>
      </c>
      <c r="G38" s="10">
        <v>2689731</v>
      </c>
      <c r="H38" s="10">
        <v>76.099999999999994</v>
      </c>
      <c r="I38" s="10" t="s">
        <v>19</v>
      </c>
      <c r="J38" s="10" t="s">
        <v>37</v>
      </c>
    </row>
    <row r="39" spans="1:10" x14ac:dyDescent="0.2">
      <c r="A39" s="10" t="s">
        <v>9</v>
      </c>
      <c r="B39" s="10">
        <v>8596</v>
      </c>
      <c r="C39" s="10">
        <v>15082</v>
      </c>
      <c r="D39" s="10">
        <v>7715</v>
      </c>
      <c r="E39" s="10">
        <v>931132</v>
      </c>
      <c r="F39" s="10">
        <v>932547</v>
      </c>
      <c r="G39" s="10">
        <v>1240603</v>
      </c>
      <c r="H39" s="10">
        <v>75.2</v>
      </c>
      <c r="I39" s="10" t="s">
        <v>19</v>
      </c>
      <c r="J39" s="10" t="s">
        <v>34</v>
      </c>
    </row>
    <row r="40" spans="1:10" x14ac:dyDescent="0.2">
      <c r="A40" s="10" t="s">
        <v>18</v>
      </c>
      <c r="B40" s="10">
        <v>3105</v>
      </c>
      <c r="C40" s="10">
        <v>15568</v>
      </c>
      <c r="D40" s="10">
        <v>19471</v>
      </c>
      <c r="E40" s="10">
        <v>496476</v>
      </c>
      <c r="F40" s="10">
        <v>2187860</v>
      </c>
      <c r="G40" s="10">
        <v>2921097</v>
      </c>
      <c r="H40" s="10">
        <v>74.900000000000006</v>
      </c>
      <c r="I40" s="10" t="s">
        <v>19</v>
      </c>
      <c r="J40" s="10" t="s">
        <v>37</v>
      </c>
    </row>
    <row r="41" spans="1:10" x14ac:dyDescent="0.2">
      <c r="A41" s="10" t="s">
        <v>18</v>
      </c>
      <c r="B41" s="10">
        <v>8804</v>
      </c>
      <c r="C41" s="10">
        <v>15531</v>
      </c>
      <c r="D41" s="10">
        <v>10689</v>
      </c>
      <c r="E41" s="10">
        <v>996246</v>
      </c>
      <c r="F41" s="10">
        <v>956765</v>
      </c>
      <c r="G41" s="10">
        <v>1290697</v>
      </c>
      <c r="H41" s="10">
        <v>74.099999999999994</v>
      </c>
      <c r="I41" s="10" t="s">
        <v>19</v>
      </c>
      <c r="J41" s="10" t="s">
        <v>34</v>
      </c>
    </row>
    <row r="42" spans="1:10" x14ac:dyDescent="0.2">
      <c r="A42" s="10" t="s">
        <v>8</v>
      </c>
      <c r="B42" s="10">
        <v>2883</v>
      </c>
      <c r="C42" s="10">
        <v>14366</v>
      </c>
      <c r="D42" s="10">
        <v>10947</v>
      </c>
      <c r="E42" s="10">
        <v>459243</v>
      </c>
      <c r="F42" s="10">
        <v>2008630</v>
      </c>
      <c r="G42" s="10">
        <v>2705952</v>
      </c>
      <c r="H42" s="10">
        <v>74.2</v>
      </c>
      <c r="I42" s="10" t="s">
        <v>19</v>
      </c>
      <c r="J42" s="10" t="s">
        <v>37</v>
      </c>
    </row>
    <row r="43" spans="1:10" x14ac:dyDescent="0.2">
      <c r="A43" s="10" t="s">
        <v>8</v>
      </c>
      <c r="B43" s="10">
        <v>8935</v>
      </c>
      <c r="C43" s="10">
        <v>15731</v>
      </c>
      <c r="D43" s="10">
        <v>8061</v>
      </c>
      <c r="E43" s="10">
        <v>983898</v>
      </c>
      <c r="F43" s="10">
        <v>987591</v>
      </c>
      <c r="G43" s="10">
        <v>1296307</v>
      </c>
      <c r="H43" s="10">
        <v>76.2</v>
      </c>
      <c r="I43" s="10" t="s">
        <v>19</v>
      </c>
      <c r="J43" s="10" t="s">
        <v>34</v>
      </c>
    </row>
    <row r="44" spans="1:10" x14ac:dyDescent="0.2">
      <c r="A44" s="10" t="s">
        <v>14</v>
      </c>
      <c r="B44" s="10">
        <v>3037</v>
      </c>
      <c r="C44" s="10">
        <v>15016</v>
      </c>
      <c r="D44" s="10">
        <v>11392</v>
      </c>
      <c r="E44" s="10">
        <v>424686</v>
      </c>
      <c r="F44" s="10">
        <v>1850416</v>
      </c>
      <c r="G44" s="10">
        <v>2815857</v>
      </c>
      <c r="H44" s="10">
        <v>65.7</v>
      </c>
      <c r="I44" s="10" t="s">
        <v>19</v>
      </c>
      <c r="J44" s="10" t="s">
        <v>37</v>
      </c>
    </row>
    <row r="45" spans="1:10" x14ac:dyDescent="0.2">
      <c r="A45" s="10" t="s">
        <v>14</v>
      </c>
      <c r="B45" s="10">
        <v>8323</v>
      </c>
      <c r="C45" s="10">
        <v>14334</v>
      </c>
      <c r="D45" s="10">
        <v>7529</v>
      </c>
      <c r="E45" s="10">
        <v>959403</v>
      </c>
      <c r="F45" s="10">
        <v>931814</v>
      </c>
      <c r="G45" s="10">
        <v>1210764</v>
      </c>
      <c r="H45" s="10">
        <v>77</v>
      </c>
      <c r="I45" s="10" t="s">
        <v>19</v>
      </c>
      <c r="J45" s="10" t="s">
        <v>34</v>
      </c>
    </row>
    <row r="46" spans="1:10" x14ac:dyDescent="0.2">
      <c r="A46" s="10" t="s">
        <v>13</v>
      </c>
      <c r="B46" s="10">
        <v>3122</v>
      </c>
      <c r="C46" s="10">
        <v>15341</v>
      </c>
      <c r="D46" s="10">
        <v>11600</v>
      </c>
      <c r="E46" s="10">
        <v>437658</v>
      </c>
      <c r="F46" s="10">
        <v>1855731</v>
      </c>
      <c r="G46" s="10">
        <v>2867266</v>
      </c>
      <c r="H46" s="10">
        <v>64.7</v>
      </c>
      <c r="I46" s="10" t="s">
        <v>19</v>
      </c>
      <c r="J46" s="10" t="s">
        <v>37</v>
      </c>
    </row>
    <row r="47" spans="1:10" x14ac:dyDescent="0.2">
      <c r="A47" s="10" t="s">
        <v>13</v>
      </c>
      <c r="B47" s="10">
        <v>8580</v>
      </c>
      <c r="C47" s="10">
        <v>14856</v>
      </c>
      <c r="D47" s="10">
        <v>7804</v>
      </c>
      <c r="E47" s="10">
        <v>1079368</v>
      </c>
      <c r="F47" s="10">
        <v>1051021</v>
      </c>
      <c r="G47" s="10">
        <v>1254928</v>
      </c>
      <c r="H47" s="10">
        <v>83.8</v>
      </c>
      <c r="I47" s="10" t="s">
        <v>19</v>
      </c>
      <c r="J47" s="10" t="s">
        <v>34</v>
      </c>
    </row>
    <row r="48" spans="1:10" x14ac:dyDescent="0.2">
      <c r="A48" s="10" t="s">
        <v>12</v>
      </c>
      <c r="B48" s="10">
        <v>2911</v>
      </c>
      <c r="C48" s="10">
        <v>14277</v>
      </c>
      <c r="D48" s="10">
        <v>10817</v>
      </c>
      <c r="E48" s="10">
        <v>420386</v>
      </c>
      <c r="F48" s="10">
        <v>1767747</v>
      </c>
      <c r="G48" s="10">
        <v>2673749</v>
      </c>
      <c r="H48" s="10">
        <v>66.099999999999994</v>
      </c>
      <c r="I48" s="10" t="s">
        <v>19</v>
      </c>
      <c r="J48" s="10" t="s">
        <v>37</v>
      </c>
    </row>
    <row r="49" spans="1:10" x14ac:dyDescent="0.2">
      <c r="A49" s="10" t="s">
        <v>12</v>
      </c>
      <c r="B49" s="10">
        <v>8107</v>
      </c>
      <c r="C49" s="10">
        <v>14177</v>
      </c>
      <c r="D49" s="10">
        <v>7330</v>
      </c>
      <c r="E49" s="10">
        <v>909531</v>
      </c>
      <c r="F49" s="10">
        <v>907905</v>
      </c>
      <c r="G49" s="10">
        <v>1178700</v>
      </c>
      <c r="H49" s="10">
        <v>77</v>
      </c>
      <c r="I49" s="10" t="s">
        <v>19</v>
      </c>
      <c r="J49" s="10" t="s">
        <v>34</v>
      </c>
    </row>
    <row r="50" spans="1:10" x14ac:dyDescent="0.2">
      <c r="A50" s="10" t="s">
        <v>6</v>
      </c>
      <c r="B50" s="10">
        <v>2923</v>
      </c>
      <c r="C50" s="10">
        <v>14799</v>
      </c>
      <c r="D50" s="10">
        <v>18386</v>
      </c>
      <c r="E50" s="10">
        <v>455288</v>
      </c>
      <c r="F50" s="10">
        <v>1966362</v>
      </c>
      <c r="G50" s="10">
        <v>2798786</v>
      </c>
      <c r="H50" s="10">
        <v>70.3</v>
      </c>
      <c r="I50" s="10" t="s">
        <v>20</v>
      </c>
      <c r="J50" s="10" t="s">
        <v>37</v>
      </c>
    </row>
    <row r="51" spans="1:10" x14ac:dyDescent="0.2">
      <c r="A51" s="10" t="s">
        <v>6</v>
      </c>
      <c r="B51" s="10">
        <v>8384</v>
      </c>
      <c r="C51" s="10">
        <v>14863</v>
      </c>
      <c r="D51" s="10">
        <v>10161</v>
      </c>
      <c r="E51" s="10">
        <v>999526</v>
      </c>
      <c r="F51" s="10">
        <v>970285</v>
      </c>
      <c r="G51" s="10">
        <v>1232577</v>
      </c>
      <c r="H51" s="10">
        <v>78.7</v>
      </c>
      <c r="I51" s="10" t="s">
        <v>20</v>
      </c>
      <c r="J51" s="10" t="s">
        <v>34</v>
      </c>
    </row>
    <row r="52" spans="1:10" x14ac:dyDescent="0.2">
      <c r="A52" s="10" t="s">
        <v>11</v>
      </c>
      <c r="B52" s="10">
        <v>3054</v>
      </c>
      <c r="C52" s="10">
        <v>15617</v>
      </c>
      <c r="D52" s="10">
        <v>18888</v>
      </c>
      <c r="E52" s="10">
        <v>500304</v>
      </c>
      <c r="F52" s="10">
        <v>2304626</v>
      </c>
      <c r="G52" s="10">
        <v>2954804</v>
      </c>
      <c r="H52" s="10">
        <v>78</v>
      </c>
      <c r="I52" s="10" t="s">
        <v>20</v>
      </c>
      <c r="J52" s="10" t="s">
        <v>37</v>
      </c>
    </row>
    <row r="53" spans="1:10" x14ac:dyDescent="0.2">
      <c r="A53" s="10" t="s">
        <v>11</v>
      </c>
      <c r="B53" s="10">
        <v>8753</v>
      </c>
      <c r="C53" s="10">
        <v>15650</v>
      </c>
      <c r="D53" s="10">
        <v>10627</v>
      </c>
      <c r="E53" s="10">
        <v>1058866</v>
      </c>
      <c r="F53" s="10">
        <v>1029339</v>
      </c>
      <c r="G53" s="10">
        <v>1292299</v>
      </c>
      <c r="H53" s="10">
        <v>79.7</v>
      </c>
      <c r="I53" s="10" t="s">
        <v>20</v>
      </c>
      <c r="J53" s="10" t="s">
        <v>34</v>
      </c>
    </row>
    <row r="54" spans="1:10" x14ac:dyDescent="0.2">
      <c r="A54" s="10" t="s">
        <v>15</v>
      </c>
      <c r="B54" s="10">
        <v>3015</v>
      </c>
      <c r="C54" s="10">
        <v>16844</v>
      </c>
      <c r="D54" s="10">
        <v>18866</v>
      </c>
      <c r="E54" s="10">
        <v>538014</v>
      </c>
      <c r="F54" s="10">
        <v>2482959</v>
      </c>
      <c r="G54" s="10">
        <v>3110462</v>
      </c>
      <c r="H54" s="10">
        <v>79.8</v>
      </c>
      <c r="I54" s="10" t="s">
        <v>20</v>
      </c>
      <c r="J54" s="10" t="s">
        <v>37</v>
      </c>
    </row>
    <row r="55" spans="1:10" x14ac:dyDescent="0.2">
      <c r="A55" s="10" t="s">
        <v>15</v>
      </c>
      <c r="B55" s="10">
        <v>8857</v>
      </c>
      <c r="C55" s="10">
        <v>16222</v>
      </c>
      <c r="D55" s="10">
        <v>9241</v>
      </c>
      <c r="E55" s="10">
        <v>1217671</v>
      </c>
      <c r="F55" s="10">
        <v>1158949</v>
      </c>
      <c r="G55" s="10">
        <v>1332934</v>
      </c>
      <c r="H55" s="10">
        <v>86.9</v>
      </c>
      <c r="I55" s="10" t="s">
        <v>20</v>
      </c>
      <c r="J55" s="10" t="s">
        <v>34</v>
      </c>
    </row>
    <row r="56" spans="1:10" x14ac:dyDescent="0.2">
      <c r="A56" s="10" t="s">
        <v>17</v>
      </c>
      <c r="B56" s="10">
        <v>2850</v>
      </c>
      <c r="C56" s="10">
        <v>15839</v>
      </c>
      <c r="D56" s="10">
        <v>18062</v>
      </c>
      <c r="E56" s="10">
        <v>464071</v>
      </c>
      <c r="F56" s="10">
        <v>2197646</v>
      </c>
      <c r="G56" s="10">
        <v>2931310</v>
      </c>
      <c r="H56" s="10">
        <v>75</v>
      </c>
      <c r="I56" s="10" t="s">
        <v>20</v>
      </c>
      <c r="J56" s="10" t="s">
        <v>37</v>
      </c>
    </row>
    <row r="57" spans="1:10" x14ac:dyDescent="0.2">
      <c r="A57" s="10" t="s">
        <v>17</v>
      </c>
      <c r="B57" s="10">
        <v>8482</v>
      </c>
      <c r="C57" s="10">
        <v>15485</v>
      </c>
      <c r="D57" s="10">
        <v>8909</v>
      </c>
      <c r="E57" s="10">
        <v>1085634</v>
      </c>
      <c r="F57" s="10">
        <v>1015279</v>
      </c>
      <c r="G57" s="10">
        <v>1266015</v>
      </c>
      <c r="H57" s="10">
        <v>80.2</v>
      </c>
      <c r="I57" s="10" t="s">
        <v>20</v>
      </c>
      <c r="J57" s="10" t="s">
        <v>34</v>
      </c>
    </row>
    <row r="58" spans="1:10" x14ac:dyDescent="0.2">
      <c r="A58" s="10" t="s">
        <v>16</v>
      </c>
      <c r="B58" s="10">
        <v>3085</v>
      </c>
      <c r="C58" s="10">
        <v>17042</v>
      </c>
      <c r="D58" s="10">
        <v>19464</v>
      </c>
      <c r="E58" s="10">
        <v>545940</v>
      </c>
      <c r="F58" s="10">
        <v>2550849</v>
      </c>
      <c r="G58" s="10">
        <v>3144611</v>
      </c>
      <c r="H58" s="10">
        <v>81.099999999999994</v>
      </c>
      <c r="I58" s="10" t="s">
        <v>20</v>
      </c>
      <c r="J58" s="10" t="s">
        <v>37</v>
      </c>
    </row>
    <row r="59" spans="1:10" x14ac:dyDescent="0.2">
      <c r="A59" s="10" t="s">
        <v>16</v>
      </c>
      <c r="B59" s="10">
        <v>8964</v>
      </c>
      <c r="C59" s="10">
        <v>16491</v>
      </c>
      <c r="D59" s="10">
        <v>9364</v>
      </c>
      <c r="E59" s="10">
        <v>1157645</v>
      </c>
      <c r="F59" s="10">
        <v>1099577</v>
      </c>
      <c r="G59" s="10">
        <v>1340661</v>
      </c>
      <c r="H59" s="10">
        <v>82</v>
      </c>
      <c r="I59" s="10" t="s">
        <v>20</v>
      </c>
      <c r="J59" s="10" t="s">
        <v>34</v>
      </c>
    </row>
    <row r="60" spans="1:10" x14ac:dyDescent="0.2">
      <c r="A60" s="10" t="s">
        <v>10</v>
      </c>
      <c r="B60" s="10">
        <v>3049</v>
      </c>
      <c r="C60" s="10">
        <v>15666</v>
      </c>
      <c r="D60" s="10">
        <v>19032</v>
      </c>
      <c r="E60" s="10">
        <v>466903</v>
      </c>
      <c r="F60" s="10">
        <v>2204827</v>
      </c>
      <c r="G60" s="10">
        <v>2989216</v>
      </c>
      <c r="H60" s="10">
        <v>73.8</v>
      </c>
      <c r="I60" s="10" t="s">
        <v>20</v>
      </c>
      <c r="J60" s="10" t="s">
        <v>37</v>
      </c>
    </row>
    <row r="61" spans="1:10" x14ac:dyDescent="0.2">
      <c r="A61" s="10" t="s">
        <v>10</v>
      </c>
      <c r="B61" s="10">
        <v>8755</v>
      </c>
      <c r="C61" s="10">
        <v>15809</v>
      </c>
      <c r="D61" s="10">
        <v>10609</v>
      </c>
      <c r="E61" s="10">
        <v>1032276</v>
      </c>
      <c r="F61" s="10">
        <v>1010073</v>
      </c>
      <c r="G61" s="10">
        <v>1291584</v>
      </c>
      <c r="H61" s="10">
        <v>78.2</v>
      </c>
      <c r="I61" s="10" t="s">
        <v>20</v>
      </c>
      <c r="J61" s="10" t="s">
        <v>34</v>
      </c>
    </row>
    <row r="62" spans="1:10" x14ac:dyDescent="0.2">
      <c r="A62" s="10" t="s">
        <v>9</v>
      </c>
      <c r="B62" s="10">
        <v>2911</v>
      </c>
      <c r="C62" s="10">
        <v>14985</v>
      </c>
      <c r="D62" s="10">
        <v>18054</v>
      </c>
      <c r="E62" s="10">
        <v>463537</v>
      </c>
      <c r="F62" s="10">
        <v>2154821</v>
      </c>
      <c r="G62" s="10">
        <v>2861133</v>
      </c>
      <c r="H62" s="10">
        <v>75.3</v>
      </c>
      <c r="I62" s="10" t="s">
        <v>20</v>
      </c>
      <c r="J62" s="10" t="s">
        <v>37</v>
      </c>
    </row>
    <row r="63" spans="1:10" x14ac:dyDescent="0.2">
      <c r="A63" s="10" t="s">
        <v>9</v>
      </c>
      <c r="B63" s="10">
        <v>8390</v>
      </c>
      <c r="C63" s="10">
        <v>15099</v>
      </c>
      <c r="D63" s="10">
        <v>8390</v>
      </c>
      <c r="E63" s="10">
        <v>934155</v>
      </c>
      <c r="F63" s="10">
        <v>913497</v>
      </c>
      <c r="G63" s="10">
        <v>1239636</v>
      </c>
      <c r="H63" s="10">
        <v>73.7</v>
      </c>
      <c r="I63" s="10" t="s">
        <v>20</v>
      </c>
      <c r="J63" s="10" t="s">
        <v>34</v>
      </c>
    </row>
    <row r="64" spans="1:10" x14ac:dyDescent="0.2">
      <c r="A64" s="10" t="s">
        <v>18</v>
      </c>
      <c r="B64" s="10">
        <v>3049</v>
      </c>
      <c r="C64" s="10">
        <v>16997</v>
      </c>
      <c r="D64" s="10">
        <v>19370</v>
      </c>
      <c r="E64" s="10">
        <v>498298</v>
      </c>
      <c r="F64" s="10">
        <v>2336591</v>
      </c>
      <c r="G64" s="10">
        <v>3130554</v>
      </c>
      <c r="H64" s="10">
        <v>74.599999999999994</v>
      </c>
      <c r="I64" s="10" t="s">
        <v>20</v>
      </c>
      <c r="J64" s="10" t="s">
        <v>37</v>
      </c>
    </row>
    <row r="65" spans="1:10" x14ac:dyDescent="0.2">
      <c r="A65" s="10" t="s">
        <v>18</v>
      </c>
      <c r="B65" s="10">
        <v>9029</v>
      </c>
      <c r="C65" s="10">
        <v>16452</v>
      </c>
      <c r="D65" s="10">
        <v>9547</v>
      </c>
      <c r="E65" s="10">
        <v>1086743</v>
      </c>
      <c r="F65" s="10">
        <v>1026262</v>
      </c>
      <c r="G65" s="10">
        <v>1351725</v>
      </c>
      <c r="H65" s="10">
        <v>75.900000000000006</v>
      </c>
      <c r="I65" s="10" t="s">
        <v>20</v>
      </c>
      <c r="J65" s="10" t="s">
        <v>34</v>
      </c>
    </row>
    <row r="66" spans="1:10" x14ac:dyDescent="0.2">
      <c r="A66" s="10" t="s">
        <v>8</v>
      </c>
      <c r="B66" s="10">
        <v>2979</v>
      </c>
      <c r="C66" s="10">
        <v>15368</v>
      </c>
      <c r="D66" s="10">
        <v>18692</v>
      </c>
      <c r="E66" s="10">
        <v>481194</v>
      </c>
      <c r="F66" s="10">
        <v>2158733</v>
      </c>
      <c r="G66" s="10">
        <v>2955324</v>
      </c>
      <c r="H66" s="10">
        <v>73</v>
      </c>
      <c r="I66" s="10" t="s">
        <v>20</v>
      </c>
      <c r="J66" s="10" t="s">
        <v>37</v>
      </c>
    </row>
    <row r="67" spans="1:10" x14ac:dyDescent="0.2">
      <c r="A67" s="10" t="s">
        <v>8</v>
      </c>
      <c r="B67" s="10">
        <v>8600</v>
      </c>
      <c r="C67" s="10">
        <v>15390</v>
      </c>
      <c r="D67" s="10">
        <v>10358</v>
      </c>
      <c r="E67" s="10">
        <v>1043708</v>
      </c>
      <c r="F67" s="10">
        <v>1024659</v>
      </c>
      <c r="G67" s="10">
        <v>1271688</v>
      </c>
      <c r="H67" s="10">
        <v>80.599999999999994</v>
      </c>
      <c r="I67" s="10" t="s">
        <v>20</v>
      </c>
      <c r="J67" s="10" t="s">
        <v>34</v>
      </c>
    </row>
    <row r="68" spans="1:10" x14ac:dyDescent="0.2">
      <c r="A68" s="10" t="s">
        <v>14</v>
      </c>
      <c r="B68" s="10">
        <v>2937</v>
      </c>
      <c r="C68" s="10">
        <v>15851</v>
      </c>
      <c r="D68" s="10">
        <v>17506</v>
      </c>
      <c r="E68" s="10">
        <v>469620</v>
      </c>
      <c r="F68" s="10">
        <v>2111724</v>
      </c>
      <c r="G68" s="10">
        <v>2958362</v>
      </c>
      <c r="H68" s="10">
        <v>71.400000000000006</v>
      </c>
      <c r="I68" s="10" t="s">
        <v>20</v>
      </c>
      <c r="J68" s="10" t="s">
        <v>37</v>
      </c>
    </row>
    <row r="69" spans="1:10" x14ac:dyDescent="0.2">
      <c r="A69" s="10" t="s">
        <v>14</v>
      </c>
      <c r="B69" s="10">
        <v>8732</v>
      </c>
      <c r="C69" s="10">
        <v>15816</v>
      </c>
      <c r="D69" s="10">
        <v>9018</v>
      </c>
      <c r="E69" s="10">
        <v>1119595</v>
      </c>
      <c r="F69" s="10">
        <v>1071721</v>
      </c>
      <c r="G69" s="10">
        <v>1307551</v>
      </c>
      <c r="H69" s="10">
        <v>82</v>
      </c>
      <c r="I69" s="10" t="s">
        <v>20</v>
      </c>
      <c r="J69" s="10" t="s">
        <v>34</v>
      </c>
    </row>
    <row r="70" spans="1:10" x14ac:dyDescent="0.2">
      <c r="A70" s="10" t="s">
        <v>13</v>
      </c>
      <c r="B70" s="10">
        <v>3082</v>
      </c>
      <c r="C70" s="10">
        <v>15863</v>
      </c>
      <c r="D70" s="10">
        <v>18398</v>
      </c>
      <c r="E70" s="10">
        <v>425021</v>
      </c>
      <c r="F70" s="10">
        <v>1908621</v>
      </c>
      <c r="G70" s="10">
        <v>2921583</v>
      </c>
      <c r="H70" s="10">
        <v>65.3</v>
      </c>
      <c r="I70" s="10" t="s">
        <v>20</v>
      </c>
      <c r="J70" s="10" t="s">
        <v>37</v>
      </c>
    </row>
    <row r="71" spans="1:10" x14ac:dyDescent="0.2">
      <c r="A71" s="10" t="s">
        <v>13</v>
      </c>
      <c r="B71" s="10">
        <v>8812</v>
      </c>
      <c r="C71" s="10">
        <v>15867</v>
      </c>
      <c r="D71" s="10">
        <v>10099</v>
      </c>
      <c r="E71" s="10">
        <v>1015358</v>
      </c>
      <c r="F71" s="10">
        <v>980553</v>
      </c>
      <c r="G71" s="10">
        <v>1312039</v>
      </c>
      <c r="H71" s="10">
        <v>74.7</v>
      </c>
      <c r="I71" s="10" t="s">
        <v>20</v>
      </c>
      <c r="J71" s="10" t="s">
        <v>34</v>
      </c>
    </row>
    <row r="72" spans="1:10" x14ac:dyDescent="0.2">
      <c r="A72" s="10" t="s">
        <v>12</v>
      </c>
      <c r="B72" s="10">
        <v>2960</v>
      </c>
      <c r="C72" s="10">
        <v>15215</v>
      </c>
      <c r="D72" s="10">
        <v>17833</v>
      </c>
      <c r="E72" s="10">
        <v>425477</v>
      </c>
      <c r="F72" s="10">
        <v>1921745</v>
      </c>
      <c r="G72" s="10">
        <v>2825453</v>
      </c>
      <c r="H72" s="10">
        <v>68</v>
      </c>
      <c r="I72" s="10" t="s">
        <v>20</v>
      </c>
      <c r="J72" s="10" t="s">
        <v>37</v>
      </c>
    </row>
    <row r="73" spans="1:10" x14ac:dyDescent="0.2">
      <c r="A73" s="10" t="s">
        <v>12</v>
      </c>
      <c r="B73" s="10">
        <v>8364</v>
      </c>
      <c r="C73" s="10">
        <v>14905</v>
      </c>
      <c r="D73" s="10">
        <v>10020</v>
      </c>
      <c r="E73" s="10">
        <v>990986</v>
      </c>
      <c r="F73" s="10">
        <v>949092</v>
      </c>
      <c r="G73" s="10">
        <v>1229233</v>
      </c>
      <c r="H73" s="10">
        <v>77.2</v>
      </c>
      <c r="I73" s="10" t="s">
        <v>20</v>
      </c>
      <c r="J73" s="10" t="s">
        <v>34</v>
      </c>
    </row>
    <row r="74" spans="1:10" x14ac:dyDescent="0.2">
      <c r="A74" s="10" t="s">
        <v>6</v>
      </c>
      <c r="B74" s="10">
        <v>2991</v>
      </c>
      <c r="C74" s="10">
        <v>16592</v>
      </c>
      <c r="D74" s="10">
        <v>18992</v>
      </c>
      <c r="E74" s="10">
        <v>465781</v>
      </c>
      <c r="F74" s="10">
        <v>2173361</v>
      </c>
      <c r="G74" s="10">
        <v>3057620</v>
      </c>
      <c r="H74" s="10">
        <v>71.099999999999994</v>
      </c>
      <c r="I74" s="10" t="s">
        <v>21</v>
      </c>
      <c r="J74" s="10" t="s">
        <v>37</v>
      </c>
    </row>
    <row r="75" spans="1:10" x14ac:dyDescent="0.2">
      <c r="A75" s="10" t="s">
        <v>6</v>
      </c>
      <c r="B75" s="10">
        <v>9008</v>
      </c>
      <c r="C75" s="10">
        <v>16248</v>
      </c>
      <c r="D75" s="10">
        <v>9422</v>
      </c>
      <c r="E75" s="10">
        <v>1117795</v>
      </c>
      <c r="F75" s="10">
        <v>1059358</v>
      </c>
      <c r="G75" s="10">
        <v>1337619</v>
      </c>
      <c r="H75" s="10">
        <v>79.2</v>
      </c>
      <c r="I75" s="10" t="s">
        <v>21</v>
      </c>
      <c r="J75" s="10" t="s">
        <v>34</v>
      </c>
    </row>
    <row r="76" spans="1:10" x14ac:dyDescent="0.2">
      <c r="A76" s="10" t="s">
        <v>11</v>
      </c>
      <c r="B76" s="10">
        <v>2983</v>
      </c>
      <c r="C76" s="10">
        <v>16674</v>
      </c>
      <c r="D76" s="10">
        <v>18975</v>
      </c>
      <c r="E76" s="10">
        <v>495666</v>
      </c>
      <c r="F76" s="10">
        <v>2404723</v>
      </c>
      <c r="G76" s="10">
        <v>3093693</v>
      </c>
      <c r="H76" s="10">
        <v>77.7</v>
      </c>
      <c r="I76" s="10" t="s">
        <v>21</v>
      </c>
      <c r="J76" s="10" t="s">
        <v>37</v>
      </c>
    </row>
    <row r="77" spans="1:10" x14ac:dyDescent="0.2">
      <c r="A77" s="10" t="s">
        <v>11</v>
      </c>
      <c r="B77" s="10">
        <v>9171</v>
      </c>
      <c r="C77" s="10">
        <v>16844</v>
      </c>
      <c r="D77" s="10">
        <v>9572</v>
      </c>
      <c r="E77" s="10">
        <v>1134913</v>
      </c>
      <c r="F77" s="10">
        <v>1075713</v>
      </c>
      <c r="G77" s="10">
        <v>1378742</v>
      </c>
      <c r="H77" s="10">
        <v>78</v>
      </c>
      <c r="I77" s="10" t="s">
        <v>21</v>
      </c>
      <c r="J77" s="10" t="s">
        <v>34</v>
      </c>
    </row>
    <row r="78" spans="1:10" x14ac:dyDescent="0.2">
      <c r="A78" s="10" t="s">
        <v>15</v>
      </c>
      <c r="B78" s="10">
        <v>3126</v>
      </c>
      <c r="C78" s="10">
        <v>17697</v>
      </c>
      <c r="D78" s="10">
        <v>20093</v>
      </c>
      <c r="E78" s="10">
        <v>524561</v>
      </c>
      <c r="F78" s="10">
        <v>2569078</v>
      </c>
      <c r="G78" s="10">
        <v>3303483</v>
      </c>
      <c r="H78" s="10">
        <v>77.8</v>
      </c>
      <c r="I78" s="10" t="s">
        <v>21</v>
      </c>
      <c r="J78" s="10" t="s">
        <v>37</v>
      </c>
    </row>
    <row r="79" spans="1:10" x14ac:dyDescent="0.2">
      <c r="A79" s="10" t="s">
        <v>15</v>
      </c>
      <c r="B79" s="10">
        <v>9524</v>
      </c>
      <c r="C79" s="10">
        <v>17461</v>
      </c>
      <c r="D79" s="10">
        <v>9819</v>
      </c>
      <c r="E79" s="10">
        <v>1245063</v>
      </c>
      <c r="F79" s="10">
        <v>1180309</v>
      </c>
      <c r="G79" s="10">
        <v>1447515</v>
      </c>
      <c r="H79" s="10">
        <v>81.5</v>
      </c>
      <c r="I79" s="10" t="s">
        <v>21</v>
      </c>
      <c r="J79" s="10" t="s">
        <v>34</v>
      </c>
    </row>
    <row r="80" spans="1:10" x14ac:dyDescent="0.2">
      <c r="A80" s="10" t="s">
        <v>17</v>
      </c>
      <c r="B80" s="10">
        <v>2790</v>
      </c>
      <c r="C80" s="10">
        <v>15919</v>
      </c>
      <c r="D80" s="10">
        <v>18198</v>
      </c>
      <c r="E80" s="10">
        <v>475964</v>
      </c>
      <c r="F80" s="10">
        <v>2299970</v>
      </c>
      <c r="G80" s="10">
        <v>3006179</v>
      </c>
      <c r="H80" s="10">
        <v>76.5</v>
      </c>
      <c r="I80" s="10" t="s">
        <v>21</v>
      </c>
      <c r="J80" s="10" t="s">
        <v>37</v>
      </c>
    </row>
    <row r="81" spans="1:10" x14ac:dyDescent="0.2">
      <c r="A81" s="10" t="s">
        <v>17</v>
      </c>
      <c r="B81" s="10">
        <v>8445</v>
      </c>
      <c r="C81" s="10">
        <v>15452</v>
      </c>
      <c r="D81" s="10">
        <v>8776</v>
      </c>
      <c r="E81" s="10">
        <v>1084609</v>
      </c>
      <c r="F81" s="10">
        <v>1031172</v>
      </c>
      <c r="G81" s="10">
        <v>1287531</v>
      </c>
      <c r="H81" s="10">
        <v>80.099999999999994</v>
      </c>
      <c r="I81" s="10" t="s">
        <v>21</v>
      </c>
      <c r="J81" s="10" t="s">
        <v>34</v>
      </c>
    </row>
    <row r="82" spans="1:10" x14ac:dyDescent="0.2">
      <c r="A82" s="10" t="s">
        <v>16</v>
      </c>
      <c r="B82" s="10">
        <v>3121</v>
      </c>
      <c r="C82" s="10">
        <v>17796</v>
      </c>
      <c r="D82" s="10">
        <v>20061</v>
      </c>
      <c r="E82" s="10">
        <v>549131</v>
      </c>
      <c r="F82" s="10">
        <v>2703783</v>
      </c>
      <c r="G82" s="10">
        <v>3298734</v>
      </c>
      <c r="H82" s="10">
        <v>82</v>
      </c>
      <c r="I82" s="10" t="s">
        <v>21</v>
      </c>
      <c r="J82" s="10" t="s">
        <v>37</v>
      </c>
    </row>
    <row r="83" spans="1:10" x14ac:dyDescent="0.2">
      <c r="A83" s="10" t="s">
        <v>16</v>
      </c>
      <c r="B83" s="10">
        <v>9536</v>
      </c>
      <c r="C83" s="10">
        <v>17701</v>
      </c>
      <c r="D83" s="10">
        <v>9848</v>
      </c>
      <c r="E83" s="10">
        <v>1265046</v>
      </c>
      <c r="F83" s="10">
        <v>1207166</v>
      </c>
      <c r="G83" s="10">
        <v>1476583</v>
      </c>
      <c r="H83" s="10">
        <v>81.8</v>
      </c>
      <c r="I83" s="10" t="s">
        <v>21</v>
      </c>
      <c r="J83" s="10" t="s">
        <v>34</v>
      </c>
    </row>
    <row r="84" spans="1:10" x14ac:dyDescent="0.2">
      <c r="A84" s="10" t="s">
        <v>10</v>
      </c>
      <c r="B84" s="10">
        <v>2999</v>
      </c>
      <c r="C84" s="10">
        <v>16791</v>
      </c>
      <c r="D84" s="10">
        <v>19529</v>
      </c>
      <c r="E84" s="10">
        <v>492350</v>
      </c>
      <c r="F84" s="10">
        <v>2422275</v>
      </c>
      <c r="G84" s="10">
        <v>3161525</v>
      </c>
      <c r="H84" s="10">
        <v>76.599999999999994</v>
      </c>
      <c r="I84" s="10" t="s">
        <v>21</v>
      </c>
      <c r="J84" s="10" t="s">
        <v>37</v>
      </c>
    </row>
    <row r="85" spans="1:10" x14ac:dyDescent="0.2">
      <c r="A85" s="10" t="s">
        <v>10</v>
      </c>
      <c r="B85" s="10">
        <v>9218</v>
      </c>
      <c r="C85" s="10">
        <v>16991</v>
      </c>
      <c r="D85" s="10">
        <v>9597</v>
      </c>
      <c r="E85" s="10">
        <v>1177504</v>
      </c>
      <c r="F85" s="10">
        <v>1121939</v>
      </c>
      <c r="G85" s="10">
        <v>1389369</v>
      </c>
      <c r="H85" s="10">
        <v>80.8</v>
      </c>
      <c r="I85" s="10" t="s">
        <v>21</v>
      </c>
      <c r="J85" s="10" t="s">
        <v>34</v>
      </c>
    </row>
    <row r="86" spans="1:10" x14ac:dyDescent="0.2">
      <c r="A86" s="10" t="s">
        <v>9</v>
      </c>
      <c r="B86" s="10">
        <v>2901</v>
      </c>
      <c r="C86" s="10">
        <v>16441</v>
      </c>
      <c r="D86" s="10">
        <v>18834</v>
      </c>
      <c r="E86" s="10">
        <v>460734</v>
      </c>
      <c r="F86" s="10">
        <v>2245263</v>
      </c>
      <c r="G86" s="10">
        <v>3058410</v>
      </c>
      <c r="H86" s="10">
        <v>73.400000000000006</v>
      </c>
      <c r="I86" s="10" t="s">
        <v>21</v>
      </c>
      <c r="J86" s="10" t="s">
        <v>37</v>
      </c>
    </row>
    <row r="87" spans="1:10" x14ac:dyDescent="0.2">
      <c r="A87" s="10" t="s">
        <v>9</v>
      </c>
      <c r="B87" s="10">
        <v>8972</v>
      </c>
      <c r="C87" s="10">
        <v>16245</v>
      </c>
      <c r="D87" s="10">
        <v>9370</v>
      </c>
      <c r="E87" s="10">
        <v>1156490</v>
      </c>
      <c r="F87" s="10">
        <v>1116084</v>
      </c>
      <c r="G87" s="10">
        <v>1352302</v>
      </c>
      <c r="H87" s="10">
        <v>82.5</v>
      </c>
      <c r="I87" s="10" t="s">
        <v>21</v>
      </c>
      <c r="J87" s="10" t="s">
        <v>34</v>
      </c>
    </row>
    <row r="88" spans="1:10" x14ac:dyDescent="0.2">
      <c r="A88" s="10" t="s">
        <v>18</v>
      </c>
      <c r="B88" s="10">
        <v>3057</v>
      </c>
      <c r="C88" s="10">
        <v>17416</v>
      </c>
      <c r="D88" s="10">
        <v>19998</v>
      </c>
      <c r="E88" s="10">
        <v>524282</v>
      </c>
      <c r="F88" s="10">
        <v>2506319</v>
      </c>
      <c r="G88" s="10">
        <v>3317439</v>
      </c>
      <c r="H88" s="10">
        <v>75.5</v>
      </c>
      <c r="I88" s="10" t="s">
        <v>21</v>
      </c>
      <c r="J88" s="10" t="s">
        <v>37</v>
      </c>
    </row>
    <row r="89" spans="1:10" x14ac:dyDescent="0.2">
      <c r="A89" s="10" t="s">
        <v>18</v>
      </c>
      <c r="B89" s="10">
        <v>9105</v>
      </c>
      <c r="C89" s="10">
        <v>16518</v>
      </c>
      <c r="D89" s="10">
        <v>9381</v>
      </c>
      <c r="E89" s="10">
        <v>1089418</v>
      </c>
      <c r="F89" s="10">
        <v>1046249</v>
      </c>
      <c r="G89" s="10">
        <v>1399704</v>
      </c>
      <c r="H89" s="10">
        <v>74.7</v>
      </c>
      <c r="I89" s="10" t="s">
        <v>21</v>
      </c>
      <c r="J89" s="10" t="s">
        <v>34</v>
      </c>
    </row>
    <row r="90" spans="1:10" x14ac:dyDescent="0.2">
      <c r="A90" s="10" t="s">
        <v>8</v>
      </c>
      <c r="B90" s="10">
        <v>3063</v>
      </c>
      <c r="C90" s="10">
        <v>16935</v>
      </c>
      <c r="D90" s="10">
        <v>19470</v>
      </c>
      <c r="E90" s="10">
        <v>489623</v>
      </c>
      <c r="F90" s="10">
        <v>2248359</v>
      </c>
      <c r="G90" s="10">
        <v>3144952</v>
      </c>
      <c r="H90" s="10">
        <v>71.5</v>
      </c>
      <c r="I90" s="10" t="s">
        <v>21</v>
      </c>
      <c r="J90" s="10" t="s">
        <v>37</v>
      </c>
    </row>
    <row r="91" spans="1:10" x14ac:dyDescent="0.2">
      <c r="A91" s="10" t="s">
        <v>8</v>
      </c>
      <c r="B91" s="10">
        <v>9390</v>
      </c>
      <c r="C91" s="10">
        <v>17137</v>
      </c>
      <c r="D91" s="10">
        <v>9826</v>
      </c>
      <c r="E91" s="10">
        <v>1246137</v>
      </c>
      <c r="F91" s="10">
        <v>1193980</v>
      </c>
      <c r="G91" s="10">
        <v>1403744</v>
      </c>
      <c r="H91" s="10">
        <v>85.1</v>
      </c>
      <c r="I91" s="10" t="s">
        <v>21</v>
      </c>
      <c r="J91" s="10" t="s">
        <v>34</v>
      </c>
    </row>
    <row r="92" spans="1:10" x14ac:dyDescent="0.2">
      <c r="A92" s="10" t="s">
        <v>14</v>
      </c>
      <c r="B92" s="10">
        <v>2953</v>
      </c>
      <c r="C92" s="10">
        <v>16478</v>
      </c>
      <c r="D92" s="10">
        <v>18582</v>
      </c>
      <c r="E92" s="10">
        <v>470888</v>
      </c>
      <c r="F92" s="10">
        <v>2303956</v>
      </c>
      <c r="G92" s="10">
        <v>3062193</v>
      </c>
      <c r="H92" s="10">
        <v>75.2</v>
      </c>
      <c r="I92" s="10" t="s">
        <v>21</v>
      </c>
      <c r="J92" s="10" t="s">
        <v>37</v>
      </c>
    </row>
    <row r="93" spans="1:10" x14ac:dyDescent="0.2">
      <c r="A93" s="10" t="s">
        <v>14</v>
      </c>
      <c r="B93" s="10">
        <v>8887</v>
      </c>
      <c r="C93" s="10">
        <v>16340</v>
      </c>
      <c r="D93" s="10">
        <v>9171</v>
      </c>
      <c r="E93" s="10">
        <v>1068768</v>
      </c>
      <c r="F93" s="10">
        <v>1009057</v>
      </c>
      <c r="G93" s="10">
        <v>1342581</v>
      </c>
      <c r="H93" s="10">
        <v>75.2</v>
      </c>
      <c r="I93" s="10" t="s">
        <v>21</v>
      </c>
      <c r="J93" s="10" t="s">
        <v>34</v>
      </c>
    </row>
    <row r="94" spans="1:10" x14ac:dyDescent="0.2">
      <c r="A94" s="10" t="s">
        <v>13</v>
      </c>
      <c r="B94" s="10">
        <v>3045</v>
      </c>
      <c r="C94" s="10">
        <v>16788</v>
      </c>
      <c r="D94" s="10">
        <v>18934</v>
      </c>
      <c r="E94" s="10">
        <v>456108</v>
      </c>
      <c r="F94" s="10">
        <v>2195420</v>
      </c>
      <c r="G94" s="10">
        <v>3091841</v>
      </c>
      <c r="H94" s="10">
        <v>71</v>
      </c>
      <c r="I94" s="10" t="s">
        <v>21</v>
      </c>
      <c r="J94" s="10" t="s">
        <v>37</v>
      </c>
    </row>
    <row r="95" spans="1:10" x14ac:dyDescent="0.2">
      <c r="A95" s="10" t="s">
        <v>13</v>
      </c>
      <c r="B95" s="10">
        <v>9117</v>
      </c>
      <c r="C95" s="10">
        <v>16320</v>
      </c>
      <c r="D95" s="10">
        <v>9518</v>
      </c>
      <c r="E95" s="10">
        <v>1030490</v>
      </c>
      <c r="F95" s="10">
        <v>980105</v>
      </c>
      <c r="G95" s="10">
        <v>1363792</v>
      </c>
      <c r="H95" s="10">
        <v>71.900000000000006</v>
      </c>
      <c r="I95" s="10" t="s">
        <v>21</v>
      </c>
      <c r="J95" s="10" t="s">
        <v>34</v>
      </c>
    </row>
    <row r="96" spans="1:10" x14ac:dyDescent="0.2">
      <c r="A96" s="10" t="s">
        <v>12</v>
      </c>
      <c r="B96" s="10">
        <v>2900</v>
      </c>
      <c r="C96" s="10">
        <v>16176</v>
      </c>
      <c r="D96" s="10">
        <v>18463</v>
      </c>
      <c r="E96" s="10">
        <v>459875</v>
      </c>
      <c r="F96" s="10">
        <v>2206891</v>
      </c>
      <c r="G96" s="10">
        <v>3026515</v>
      </c>
      <c r="H96" s="10">
        <v>72.900000000000006</v>
      </c>
      <c r="I96" s="10" t="s">
        <v>21</v>
      </c>
      <c r="J96" s="10" t="s">
        <v>37</v>
      </c>
    </row>
    <row r="97" spans="1:10" x14ac:dyDescent="0.2">
      <c r="A97" s="10" t="s">
        <v>12</v>
      </c>
      <c r="B97" s="10">
        <v>8885</v>
      </c>
      <c r="C97" s="10">
        <v>16081</v>
      </c>
      <c r="D97" s="10">
        <v>9247</v>
      </c>
      <c r="E97" s="10">
        <v>1117959</v>
      </c>
      <c r="F97" s="10">
        <v>1062026</v>
      </c>
      <c r="G97" s="10">
        <v>1337813</v>
      </c>
      <c r="H97" s="10">
        <v>79.400000000000006</v>
      </c>
      <c r="I97" s="10" t="s">
        <v>21</v>
      </c>
      <c r="J97" s="10" t="s">
        <v>34</v>
      </c>
    </row>
    <row r="98" spans="1:10" x14ac:dyDescent="0.2">
      <c r="A98" s="10" t="s">
        <v>6</v>
      </c>
      <c r="B98" s="10">
        <v>2968</v>
      </c>
      <c r="C98" s="10">
        <v>16930</v>
      </c>
      <c r="D98" s="10">
        <v>19417</v>
      </c>
      <c r="E98" s="10">
        <v>498543</v>
      </c>
      <c r="F98" s="10">
        <v>2384301</v>
      </c>
      <c r="G98" s="10">
        <v>3191667</v>
      </c>
      <c r="H98" s="10">
        <v>74.7</v>
      </c>
      <c r="I98" s="10" t="s">
        <v>22</v>
      </c>
      <c r="J98" s="10" t="s">
        <v>37</v>
      </c>
    </row>
    <row r="99" spans="1:10" x14ac:dyDescent="0.2">
      <c r="A99" s="10" t="s">
        <v>6</v>
      </c>
      <c r="B99" s="10">
        <v>8654</v>
      </c>
      <c r="C99" s="10">
        <v>15815</v>
      </c>
      <c r="D99" s="10">
        <v>8831</v>
      </c>
      <c r="E99" s="10">
        <v>1086116</v>
      </c>
      <c r="F99" s="10">
        <v>1048550</v>
      </c>
      <c r="G99" s="10">
        <v>1328969</v>
      </c>
      <c r="H99" s="10">
        <v>78.900000000000006</v>
      </c>
      <c r="I99" s="10" t="s">
        <v>22</v>
      </c>
      <c r="J99" s="10" t="s">
        <v>34</v>
      </c>
    </row>
    <row r="100" spans="1:10" x14ac:dyDescent="0.2">
      <c r="A100" s="10" t="s">
        <v>11</v>
      </c>
      <c r="B100" s="10">
        <v>3121</v>
      </c>
      <c r="C100" s="10">
        <v>17883</v>
      </c>
      <c r="D100" s="10">
        <v>20436</v>
      </c>
      <c r="E100" s="10">
        <v>532324</v>
      </c>
      <c r="F100" s="10">
        <v>2644719</v>
      </c>
      <c r="G100" s="10">
        <v>3314292</v>
      </c>
      <c r="H100" s="10">
        <v>79.8</v>
      </c>
      <c r="I100" s="10" t="s">
        <v>22</v>
      </c>
      <c r="J100" s="10" t="s">
        <v>37</v>
      </c>
    </row>
    <row r="101" spans="1:10" x14ac:dyDescent="0.2">
      <c r="A101" s="10" t="s">
        <v>11</v>
      </c>
      <c r="B101" s="10">
        <v>9770</v>
      </c>
      <c r="C101" s="10">
        <v>18117</v>
      </c>
      <c r="D101" s="10">
        <v>10331</v>
      </c>
      <c r="E101" s="10">
        <v>1176397</v>
      </c>
      <c r="F101" s="10">
        <v>1133874</v>
      </c>
      <c r="G101" s="10">
        <v>1490697</v>
      </c>
      <c r="H101" s="10">
        <v>76.099999999999994</v>
      </c>
      <c r="I101" s="10" t="s">
        <v>22</v>
      </c>
      <c r="J101" s="10" t="s">
        <v>34</v>
      </c>
    </row>
    <row r="102" spans="1:10" x14ac:dyDescent="0.2">
      <c r="A102" s="10" t="s">
        <v>15</v>
      </c>
      <c r="B102" s="10">
        <v>3284</v>
      </c>
      <c r="C102" s="10">
        <v>18835</v>
      </c>
      <c r="D102" s="10">
        <v>21188</v>
      </c>
      <c r="E102" s="10">
        <v>598703</v>
      </c>
      <c r="F102" s="10">
        <v>2885994</v>
      </c>
      <c r="G102" s="10">
        <v>3483152</v>
      </c>
      <c r="H102" s="10">
        <v>82.9</v>
      </c>
      <c r="I102" s="10" t="s">
        <v>22</v>
      </c>
      <c r="J102" s="10" t="s">
        <v>37</v>
      </c>
    </row>
    <row r="103" spans="1:10" x14ac:dyDescent="0.2">
      <c r="A103" s="10" t="s">
        <v>15</v>
      </c>
      <c r="B103" s="10">
        <v>9975</v>
      </c>
      <c r="C103" s="10">
        <v>18695</v>
      </c>
      <c r="D103" s="10">
        <v>10481</v>
      </c>
      <c r="E103" s="10">
        <v>1298442</v>
      </c>
      <c r="F103" s="10">
        <v>1253744</v>
      </c>
      <c r="G103" s="10">
        <v>1532267</v>
      </c>
      <c r="H103" s="10">
        <v>81.8</v>
      </c>
      <c r="I103" s="10" t="s">
        <v>22</v>
      </c>
      <c r="J103" s="10" t="s">
        <v>34</v>
      </c>
    </row>
    <row r="104" spans="1:10" x14ac:dyDescent="0.2">
      <c r="A104" s="10" t="s">
        <v>17</v>
      </c>
      <c r="B104" s="10">
        <v>3048</v>
      </c>
      <c r="C104" s="10">
        <v>17438</v>
      </c>
      <c r="D104" s="10">
        <v>19434</v>
      </c>
      <c r="E104" s="10">
        <v>513954</v>
      </c>
      <c r="F104" s="10">
        <v>2540414</v>
      </c>
      <c r="G104" s="10">
        <v>3171634</v>
      </c>
      <c r="H104" s="10">
        <v>80.099999999999994</v>
      </c>
      <c r="I104" s="10" t="s">
        <v>22</v>
      </c>
      <c r="J104" s="10" t="s">
        <v>37</v>
      </c>
    </row>
    <row r="105" spans="1:10" x14ac:dyDescent="0.2">
      <c r="A105" s="10" t="s">
        <v>17</v>
      </c>
      <c r="B105" s="10">
        <v>9158</v>
      </c>
      <c r="C105" s="10">
        <v>17631</v>
      </c>
      <c r="D105" s="10">
        <v>9774</v>
      </c>
      <c r="E105" s="10">
        <v>1259379</v>
      </c>
      <c r="F105" s="10">
        <v>1225278</v>
      </c>
      <c r="G105" s="10">
        <v>1408526</v>
      </c>
      <c r="H105" s="10">
        <v>87</v>
      </c>
      <c r="I105" s="10" t="s">
        <v>22</v>
      </c>
      <c r="J105" s="10" t="s">
        <v>34</v>
      </c>
    </row>
    <row r="106" spans="1:10" x14ac:dyDescent="0.2">
      <c r="A106" s="10" t="s">
        <v>16</v>
      </c>
      <c r="B106" s="10">
        <v>3346</v>
      </c>
      <c r="C106" s="10">
        <v>19161</v>
      </c>
      <c r="D106" s="10">
        <v>21334</v>
      </c>
      <c r="E106" s="10">
        <v>591846</v>
      </c>
      <c r="F106" s="10">
        <v>2914688</v>
      </c>
      <c r="G106" s="10">
        <v>3483881</v>
      </c>
      <c r="H106" s="10">
        <v>83.7</v>
      </c>
      <c r="I106" s="10" t="s">
        <v>22</v>
      </c>
      <c r="J106" s="10" t="s">
        <v>37</v>
      </c>
    </row>
    <row r="107" spans="1:10" x14ac:dyDescent="0.2">
      <c r="A107" s="10" t="s">
        <v>16</v>
      </c>
      <c r="B107" s="10">
        <v>10159</v>
      </c>
      <c r="C107" s="10">
        <v>19364</v>
      </c>
      <c r="D107" s="10">
        <v>10810</v>
      </c>
      <c r="E107" s="10">
        <v>1369342</v>
      </c>
      <c r="F107" s="10">
        <v>1326153</v>
      </c>
      <c r="G107" s="10">
        <v>1564583</v>
      </c>
      <c r="H107" s="10">
        <v>84.8</v>
      </c>
      <c r="I107" s="10" t="s">
        <v>22</v>
      </c>
      <c r="J107" s="10" t="s">
        <v>34</v>
      </c>
    </row>
    <row r="108" spans="1:10" x14ac:dyDescent="0.2">
      <c r="A108" s="10" t="s">
        <v>10</v>
      </c>
      <c r="B108" s="10">
        <v>3120</v>
      </c>
      <c r="C108" s="10">
        <v>17778</v>
      </c>
      <c r="D108" s="10">
        <v>20401</v>
      </c>
      <c r="E108" s="10">
        <v>516782</v>
      </c>
      <c r="F108" s="10">
        <v>2652300</v>
      </c>
      <c r="G108" s="10">
        <v>3303130</v>
      </c>
      <c r="H108" s="10">
        <v>80.3</v>
      </c>
      <c r="I108" s="10" t="s">
        <v>22</v>
      </c>
      <c r="J108" s="10" t="s">
        <v>37</v>
      </c>
    </row>
    <row r="109" spans="1:10" x14ac:dyDescent="0.2">
      <c r="A109" s="10" t="s">
        <v>10</v>
      </c>
      <c r="B109" s="10">
        <v>9914</v>
      </c>
      <c r="C109" s="10">
        <v>18540</v>
      </c>
      <c r="D109" s="10">
        <v>10496</v>
      </c>
      <c r="E109" s="10">
        <v>1179933</v>
      </c>
      <c r="F109" s="10">
        <v>1148303</v>
      </c>
      <c r="G109" s="10">
        <v>1522211</v>
      </c>
      <c r="H109" s="10">
        <v>75.400000000000006</v>
      </c>
      <c r="I109" s="10" t="s">
        <v>22</v>
      </c>
      <c r="J109" s="10" t="s">
        <v>34</v>
      </c>
    </row>
    <row r="110" spans="1:10" x14ac:dyDescent="0.2">
      <c r="A110" s="10" t="s">
        <v>9</v>
      </c>
      <c r="B110" s="10">
        <v>3018</v>
      </c>
      <c r="C110" s="10">
        <v>16961</v>
      </c>
      <c r="D110" s="10">
        <v>19476</v>
      </c>
      <c r="E110" s="10">
        <v>491376</v>
      </c>
      <c r="F110" s="10">
        <v>2504555</v>
      </c>
      <c r="G110" s="10">
        <v>3152650</v>
      </c>
      <c r="H110" s="10">
        <v>79.400000000000006</v>
      </c>
      <c r="I110" s="10" t="s">
        <v>22</v>
      </c>
      <c r="J110" s="10" t="s">
        <v>37</v>
      </c>
    </row>
    <row r="111" spans="1:10" x14ac:dyDescent="0.2">
      <c r="A111" s="10" t="s">
        <v>9</v>
      </c>
      <c r="B111" s="10">
        <v>9517</v>
      </c>
      <c r="C111" s="10">
        <v>17660</v>
      </c>
      <c r="D111" s="10">
        <v>9831</v>
      </c>
      <c r="E111" s="10">
        <v>1149333</v>
      </c>
      <c r="F111" s="10">
        <v>1138882</v>
      </c>
      <c r="G111" s="10">
        <v>1479243</v>
      </c>
      <c r="H111" s="10">
        <v>77</v>
      </c>
      <c r="I111" s="10" t="s">
        <v>22</v>
      </c>
      <c r="J111" s="10" t="s">
        <v>34</v>
      </c>
    </row>
    <row r="112" spans="1:10" x14ac:dyDescent="0.2">
      <c r="A112" s="10" t="s">
        <v>18</v>
      </c>
      <c r="B112" s="10">
        <v>3407</v>
      </c>
      <c r="C112" s="10">
        <v>19530.3</v>
      </c>
      <c r="D112" s="10">
        <v>21680.799999999999</v>
      </c>
      <c r="E112" s="10">
        <v>586725</v>
      </c>
      <c r="F112" s="10">
        <v>2890629.6</v>
      </c>
      <c r="G112" s="10">
        <v>3546568.9</v>
      </c>
      <c r="H112" s="10">
        <v>81.5</v>
      </c>
      <c r="I112" s="10" t="s">
        <v>22</v>
      </c>
      <c r="J112" s="10" t="s">
        <v>37</v>
      </c>
    </row>
    <row r="113" spans="1:10" x14ac:dyDescent="0.2">
      <c r="A113" s="10" t="s">
        <v>18</v>
      </c>
      <c r="B113" s="10">
        <v>10242</v>
      </c>
      <c r="C113" s="10">
        <v>19540.5</v>
      </c>
      <c r="D113" s="10">
        <v>10943.3</v>
      </c>
      <c r="E113" s="10">
        <v>1365653</v>
      </c>
      <c r="F113" s="10">
        <v>1330262.2</v>
      </c>
      <c r="G113" s="10">
        <v>1583041.7</v>
      </c>
      <c r="H113" s="10">
        <v>84</v>
      </c>
      <c r="I113" s="10" t="s">
        <v>22</v>
      </c>
      <c r="J113" s="10" t="s">
        <v>34</v>
      </c>
    </row>
    <row r="114" spans="1:10" x14ac:dyDescent="0.2">
      <c r="A114" s="10" t="s">
        <v>8</v>
      </c>
      <c r="B114" s="10">
        <v>3111</v>
      </c>
      <c r="C114" s="10">
        <v>17538</v>
      </c>
      <c r="D114" s="10">
        <v>20106</v>
      </c>
      <c r="E114" s="10">
        <v>523134</v>
      </c>
      <c r="F114" s="10">
        <v>2505617</v>
      </c>
      <c r="G114" s="10">
        <v>3281128</v>
      </c>
      <c r="H114" s="10">
        <v>76.400000000000006</v>
      </c>
      <c r="I114" s="10" t="s">
        <v>22</v>
      </c>
      <c r="J114" s="10" t="s">
        <v>37</v>
      </c>
    </row>
    <row r="115" spans="1:10" x14ac:dyDescent="0.2">
      <c r="A115" s="10" t="s">
        <v>8</v>
      </c>
      <c r="B115" s="10">
        <v>9539</v>
      </c>
      <c r="C115" s="10">
        <v>17678</v>
      </c>
      <c r="D115" s="10">
        <v>9789</v>
      </c>
      <c r="E115" s="10">
        <v>1219997</v>
      </c>
      <c r="F115" s="10">
        <v>1197696</v>
      </c>
      <c r="G115" s="10">
        <v>1477502</v>
      </c>
      <c r="H115" s="10">
        <v>81.099999999999994</v>
      </c>
      <c r="I115" s="10" t="s">
        <v>22</v>
      </c>
      <c r="J115" s="10" t="s">
        <v>34</v>
      </c>
    </row>
    <row r="116" spans="1:10" x14ac:dyDescent="0.2">
      <c r="A116" s="10" t="s">
        <v>14</v>
      </c>
      <c r="B116" s="10">
        <v>3097</v>
      </c>
      <c r="C116" s="10">
        <v>17869</v>
      </c>
      <c r="D116" s="10">
        <v>20199</v>
      </c>
      <c r="E116" s="10">
        <v>530058</v>
      </c>
      <c r="F116" s="10">
        <v>2623235</v>
      </c>
      <c r="G116" s="10">
        <v>3334993</v>
      </c>
      <c r="H116" s="10">
        <v>78.7</v>
      </c>
      <c r="I116" s="10" t="s">
        <v>22</v>
      </c>
      <c r="J116" s="10" t="s">
        <v>37</v>
      </c>
    </row>
    <row r="117" spans="1:10" x14ac:dyDescent="0.2">
      <c r="A117" s="10" t="s">
        <v>14</v>
      </c>
      <c r="B117" s="10">
        <v>9410</v>
      </c>
      <c r="C117" s="10">
        <v>17765</v>
      </c>
      <c r="D117" s="10">
        <v>9895</v>
      </c>
      <c r="E117" s="10">
        <v>1271612</v>
      </c>
      <c r="F117" s="10">
        <v>1217645</v>
      </c>
      <c r="G117" s="10">
        <v>1448256</v>
      </c>
      <c r="H117" s="10">
        <v>84.1</v>
      </c>
      <c r="I117" s="10" t="s">
        <v>22</v>
      </c>
      <c r="J117" s="10" t="s">
        <v>34</v>
      </c>
    </row>
    <row r="118" spans="1:10" x14ac:dyDescent="0.2">
      <c r="A118" s="10" t="s">
        <v>13</v>
      </c>
      <c r="B118" s="10">
        <v>3195</v>
      </c>
      <c r="C118" s="10">
        <v>18261</v>
      </c>
      <c r="D118" s="10">
        <v>20788</v>
      </c>
      <c r="E118" s="10">
        <v>532148</v>
      </c>
      <c r="F118" s="10">
        <v>2625779</v>
      </c>
      <c r="G118" s="10">
        <v>3408116</v>
      </c>
      <c r="H118" s="10">
        <v>77</v>
      </c>
      <c r="I118" s="10" t="s">
        <v>22</v>
      </c>
      <c r="J118" s="10" t="s">
        <v>37</v>
      </c>
    </row>
    <row r="119" spans="1:10" x14ac:dyDescent="0.2">
      <c r="A119" s="10" t="s">
        <v>13</v>
      </c>
      <c r="B119" s="10">
        <v>9933</v>
      </c>
      <c r="C119" s="10">
        <v>18337</v>
      </c>
      <c r="D119" s="10">
        <v>10455</v>
      </c>
      <c r="E119" s="10">
        <v>1216153</v>
      </c>
      <c r="F119" s="10">
        <v>1173067</v>
      </c>
      <c r="G119" s="10">
        <v>1530519</v>
      </c>
      <c r="H119" s="10">
        <v>76.599999999999994</v>
      </c>
      <c r="I119" s="10" t="s">
        <v>22</v>
      </c>
      <c r="J119" s="10" t="s">
        <v>34</v>
      </c>
    </row>
    <row r="120" spans="1:10" x14ac:dyDescent="0.2">
      <c r="A120" s="10" t="s">
        <v>12</v>
      </c>
      <c r="B120" s="10">
        <v>3048</v>
      </c>
      <c r="C120" s="10">
        <v>17501</v>
      </c>
      <c r="D120" s="10">
        <v>19938</v>
      </c>
      <c r="E120" s="10">
        <v>501487</v>
      </c>
      <c r="F120" s="10">
        <v>2524072</v>
      </c>
      <c r="G120" s="10">
        <v>3239977</v>
      </c>
      <c r="H120" s="10">
        <v>77.900000000000006</v>
      </c>
      <c r="I120" s="10" t="s">
        <v>22</v>
      </c>
      <c r="J120" s="10" t="s">
        <v>37</v>
      </c>
    </row>
    <row r="121" spans="1:10" x14ac:dyDescent="0.2">
      <c r="A121" s="10" t="s">
        <v>12</v>
      </c>
      <c r="B121" s="10">
        <v>9465</v>
      </c>
      <c r="C121" s="10">
        <v>17385</v>
      </c>
      <c r="D121" s="10">
        <v>10003</v>
      </c>
      <c r="E121" s="10">
        <v>1163026</v>
      </c>
      <c r="F121" s="10">
        <v>1137188</v>
      </c>
      <c r="G121" s="10">
        <v>1446119</v>
      </c>
      <c r="H121" s="10">
        <v>78.599999999999994</v>
      </c>
      <c r="I121" s="10" t="s">
        <v>22</v>
      </c>
      <c r="J121" s="10" t="s">
        <v>34</v>
      </c>
    </row>
    <row r="122" spans="1:10" x14ac:dyDescent="0.2">
      <c r="A122" s="10" t="s">
        <v>6</v>
      </c>
      <c r="B122" s="10">
        <v>3324</v>
      </c>
      <c r="C122" s="10">
        <v>19344.2</v>
      </c>
      <c r="D122" s="10">
        <v>21263.1</v>
      </c>
      <c r="E122" s="10">
        <v>568627</v>
      </c>
      <c r="F122" s="10">
        <v>2718210.6</v>
      </c>
      <c r="G122" s="10">
        <v>3527137.5</v>
      </c>
      <c r="H122" s="10">
        <v>77.099999999999994</v>
      </c>
      <c r="I122" s="10" t="s">
        <v>23</v>
      </c>
      <c r="J122" s="10" t="s">
        <v>37</v>
      </c>
    </row>
    <row r="123" spans="1:10" x14ac:dyDescent="0.2">
      <c r="A123" s="10" t="s">
        <v>6</v>
      </c>
      <c r="B123" s="10">
        <v>9913</v>
      </c>
      <c r="C123" s="10">
        <v>19068.8</v>
      </c>
      <c r="D123" s="10">
        <v>10670.9</v>
      </c>
      <c r="E123" s="10">
        <v>1345592</v>
      </c>
      <c r="F123" s="10">
        <v>1318494</v>
      </c>
      <c r="G123" s="10">
        <v>1562619.3</v>
      </c>
      <c r="H123" s="10">
        <v>84.4</v>
      </c>
      <c r="I123" s="10" t="s">
        <v>23</v>
      </c>
      <c r="J123" s="10" t="s">
        <v>34</v>
      </c>
    </row>
    <row r="124" spans="1:10" x14ac:dyDescent="0.2">
      <c r="A124" s="10" t="s">
        <v>11</v>
      </c>
      <c r="B124" s="10">
        <v>3243</v>
      </c>
      <c r="C124" s="10">
        <v>19290.2</v>
      </c>
      <c r="D124" s="10">
        <v>21646.799999999999</v>
      </c>
      <c r="E124" s="10">
        <v>542938</v>
      </c>
      <c r="F124" s="10">
        <v>2803799.2</v>
      </c>
      <c r="G124" s="10">
        <v>3548755.1</v>
      </c>
      <c r="H124" s="10">
        <v>79</v>
      </c>
      <c r="I124" s="10" t="s">
        <v>23</v>
      </c>
      <c r="J124" s="10" t="s">
        <v>37</v>
      </c>
    </row>
    <row r="125" spans="1:10" x14ac:dyDescent="0.2">
      <c r="A125" s="10" t="s">
        <v>11</v>
      </c>
      <c r="B125" s="10">
        <v>9639</v>
      </c>
      <c r="C125" s="10">
        <v>18228.900000000001</v>
      </c>
      <c r="D125" s="10">
        <v>10386</v>
      </c>
      <c r="E125" s="10">
        <v>1265214</v>
      </c>
      <c r="F125" s="10">
        <v>1239689.7</v>
      </c>
      <c r="G125" s="10">
        <v>1491647.7</v>
      </c>
      <c r="H125" s="10">
        <v>83.1</v>
      </c>
      <c r="I125" s="10" t="s">
        <v>23</v>
      </c>
      <c r="J125" s="10" t="s">
        <v>34</v>
      </c>
    </row>
    <row r="126" spans="1:10" x14ac:dyDescent="0.2">
      <c r="A126" s="10" t="s">
        <v>15</v>
      </c>
      <c r="B126" s="10">
        <v>3546</v>
      </c>
      <c r="C126" s="10">
        <v>20897</v>
      </c>
      <c r="D126" s="10">
        <v>22373</v>
      </c>
      <c r="E126" s="10">
        <v>614108</v>
      </c>
      <c r="F126" s="10">
        <v>3089362</v>
      </c>
      <c r="G126" s="10">
        <v>3875133</v>
      </c>
      <c r="H126" s="10">
        <v>79.7</v>
      </c>
      <c r="I126" s="10" t="s">
        <v>23</v>
      </c>
      <c r="J126" s="10" t="s">
        <v>37</v>
      </c>
    </row>
    <row r="127" spans="1:10" x14ac:dyDescent="0.2">
      <c r="A127" s="10" t="s">
        <v>15</v>
      </c>
      <c r="B127" s="10">
        <v>10515</v>
      </c>
      <c r="C127" s="10">
        <v>19972</v>
      </c>
      <c r="D127" s="10">
        <v>11449</v>
      </c>
      <c r="E127" s="10">
        <v>1372904</v>
      </c>
      <c r="F127" s="10">
        <v>1313600</v>
      </c>
      <c r="G127" s="10">
        <v>1649442</v>
      </c>
      <c r="H127" s="10">
        <v>79.599999999999994</v>
      </c>
      <c r="I127" s="10" t="s">
        <v>23</v>
      </c>
      <c r="J127" s="10" t="s">
        <v>34</v>
      </c>
    </row>
    <row r="128" spans="1:10" x14ac:dyDescent="0.2">
      <c r="A128" s="10" t="s">
        <v>17</v>
      </c>
      <c r="B128" s="10">
        <v>3243</v>
      </c>
      <c r="C128" s="10">
        <v>19299</v>
      </c>
      <c r="D128" s="10">
        <v>20537</v>
      </c>
      <c r="E128" s="10">
        <v>555271</v>
      </c>
      <c r="F128" s="10">
        <v>2800950</v>
      </c>
      <c r="G128" s="10">
        <v>3508021</v>
      </c>
      <c r="H128" s="10">
        <v>79.8</v>
      </c>
      <c r="I128" s="10" t="s">
        <v>23</v>
      </c>
      <c r="J128" s="10" t="s">
        <v>37</v>
      </c>
    </row>
    <row r="129" spans="1:10" x14ac:dyDescent="0.2">
      <c r="A129" s="10" t="s">
        <v>17</v>
      </c>
      <c r="B129" s="10">
        <v>9320</v>
      </c>
      <c r="C129" s="10">
        <v>17775</v>
      </c>
      <c r="D129" s="10">
        <v>10168</v>
      </c>
      <c r="E129" s="10">
        <v>1286834</v>
      </c>
      <c r="F129" s="10">
        <v>1235346</v>
      </c>
      <c r="G129" s="10">
        <v>1470423</v>
      </c>
      <c r="H129" s="10">
        <v>84</v>
      </c>
      <c r="I129" s="10" t="s">
        <v>23</v>
      </c>
      <c r="J129" s="10" t="s">
        <v>34</v>
      </c>
    </row>
    <row r="130" spans="1:10" x14ac:dyDescent="0.2">
      <c r="A130" s="10" t="s">
        <v>16</v>
      </c>
      <c r="B130" s="10">
        <v>3544</v>
      </c>
      <c r="C130" s="10">
        <v>22406</v>
      </c>
      <c r="D130" s="10">
        <v>21021</v>
      </c>
      <c r="E130" s="10">
        <v>624147</v>
      </c>
      <c r="F130" s="10">
        <v>3237285.7</v>
      </c>
      <c r="G130" s="10">
        <v>3855869.8</v>
      </c>
      <c r="H130" s="10">
        <v>84</v>
      </c>
      <c r="I130" s="10" t="s">
        <v>23</v>
      </c>
      <c r="J130" s="10" t="s">
        <v>37</v>
      </c>
    </row>
    <row r="131" spans="1:10" x14ac:dyDescent="0.2">
      <c r="A131" s="10" t="s">
        <v>16</v>
      </c>
      <c r="B131" s="10">
        <v>10378</v>
      </c>
      <c r="C131" s="10">
        <v>19895.5</v>
      </c>
      <c r="D131" s="10">
        <v>11299.8</v>
      </c>
      <c r="E131" s="10">
        <v>1343960</v>
      </c>
      <c r="F131" s="10">
        <v>1278677.7</v>
      </c>
      <c r="G131" s="10">
        <v>1629894</v>
      </c>
      <c r="H131" s="10">
        <v>78.5</v>
      </c>
      <c r="I131" s="10" t="s">
        <v>23</v>
      </c>
      <c r="J131" s="10" t="s">
        <v>34</v>
      </c>
    </row>
    <row r="132" spans="1:10" x14ac:dyDescent="0.2">
      <c r="A132" s="10" t="s">
        <v>10</v>
      </c>
      <c r="B132" s="10">
        <v>3314</v>
      </c>
      <c r="C132" s="10">
        <v>19537.8</v>
      </c>
      <c r="D132" s="10">
        <v>21636.799999999999</v>
      </c>
      <c r="E132" s="10">
        <v>537174</v>
      </c>
      <c r="F132" s="10">
        <v>2815827.4</v>
      </c>
      <c r="G132" s="10">
        <v>3569365.7</v>
      </c>
      <c r="H132" s="10">
        <v>78.900000000000006</v>
      </c>
      <c r="I132" s="10" t="s">
        <v>23</v>
      </c>
      <c r="J132" s="10" t="s">
        <v>37</v>
      </c>
    </row>
    <row r="133" spans="1:10" x14ac:dyDescent="0.2">
      <c r="A133" s="10" t="s">
        <v>10</v>
      </c>
      <c r="B133" s="10">
        <v>9631</v>
      </c>
      <c r="C133" s="10">
        <v>18311.599999999999</v>
      </c>
      <c r="D133" s="10">
        <v>10386.200000000001</v>
      </c>
      <c r="E133" s="10">
        <v>1255241</v>
      </c>
      <c r="F133" s="10">
        <v>1222820.3</v>
      </c>
      <c r="G133" s="10">
        <v>1475555.1</v>
      </c>
      <c r="H133" s="10">
        <v>82.9</v>
      </c>
      <c r="I133" s="10" t="s">
        <v>23</v>
      </c>
      <c r="J133" s="10" t="s">
        <v>34</v>
      </c>
    </row>
    <row r="134" spans="1:10" x14ac:dyDescent="0.2">
      <c r="A134" s="10" t="s">
        <v>9</v>
      </c>
      <c r="B134" s="10">
        <v>3343</v>
      </c>
      <c r="C134" s="10">
        <v>19476.5</v>
      </c>
      <c r="D134" s="10">
        <v>21561</v>
      </c>
      <c r="E134" s="10">
        <v>559293</v>
      </c>
      <c r="F134" s="10">
        <v>2827440.2</v>
      </c>
      <c r="G134" s="10">
        <v>3594306.5</v>
      </c>
      <c r="H134" s="10">
        <v>78.7</v>
      </c>
      <c r="I134" s="10" t="s">
        <v>23</v>
      </c>
      <c r="J134" s="10" t="s">
        <v>37</v>
      </c>
    </row>
    <row r="135" spans="1:10" x14ac:dyDescent="0.2">
      <c r="A135" s="10" t="s">
        <v>9</v>
      </c>
      <c r="B135" s="10">
        <v>9921</v>
      </c>
      <c r="C135" s="10">
        <v>19060</v>
      </c>
      <c r="D135" s="10">
        <v>10669.7</v>
      </c>
      <c r="E135" s="10">
        <v>1238131</v>
      </c>
      <c r="F135" s="10">
        <v>1228357.5</v>
      </c>
      <c r="G135" s="10">
        <v>1509386.8</v>
      </c>
      <c r="H135" s="10">
        <v>81.400000000000006</v>
      </c>
      <c r="I135" s="10" t="s">
        <v>23</v>
      </c>
      <c r="J135" s="10" t="s">
        <v>34</v>
      </c>
    </row>
    <row r="136" spans="1:10" x14ac:dyDescent="0.2">
      <c r="A136" s="10" t="s">
        <v>18</v>
      </c>
      <c r="B136" s="10">
        <v>3550</v>
      </c>
      <c r="C136" s="10">
        <v>21798</v>
      </c>
      <c r="D136" s="10">
        <v>23501</v>
      </c>
      <c r="E136" s="10">
        <v>591249</v>
      </c>
      <c r="F136" s="10">
        <v>2888234</v>
      </c>
      <c r="G136" s="10">
        <v>3753949</v>
      </c>
      <c r="H136" s="10">
        <v>76.900000000000006</v>
      </c>
      <c r="I136" s="10" t="s">
        <v>23</v>
      </c>
      <c r="J136" s="10" t="s">
        <v>37</v>
      </c>
    </row>
    <row r="137" spans="1:10" x14ac:dyDescent="0.2">
      <c r="A137" s="10" t="s">
        <v>18</v>
      </c>
      <c r="B137" s="10">
        <v>10247</v>
      </c>
      <c r="C137" s="10">
        <v>18983</v>
      </c>
      <c r="D137" s="10">
        <v>11230.3</v>
      </c>
      <c r="E137" s="10">
        <v>1345336</v>
      </c>
      <c r="F137" s="10">
        <v>1275956.5</v>
      </c>
      <c r="G137" s="10">
        <v>1602803.2</v>
      </c>
      <c r="H137" s="10">
        <v>79.599999999999994</v>
      </c>
      <c r="I137" s="10" t="s">
        <v>23</v>
      </c>
      <c r="J137" s="10" t="s">
        <v>34</v>
      </c>
    </row>
    <row r="138" spans="1:10" x14ac:dyDescent="0.2">
      <c r="A138" s="10" t="s">
        <v>8</v>
      </c>
      <c r="B138" s="10">
        <v>3424</v>
      </c>
      <c r="C138" s="10">
        <v>19984.599999999999</v>
      </c>
      <c r="D138" s="10">
        <v>22133.4</v>
      </c>
      <c r="E138" s="10">
        <v>580708</v>
      </c>
      <c r="F138" s="10">
        <v>2799009.4</v>
      </c>
      <c r="G138" s="10">
        <v>3667758.3</v>
      </c>
      <c r="H138" s="10">
        <v>76.3</v>
      </c>
      <c r="I138" s="10" t="s">
        <v>23</v>
      </c>
      <c r="J138" s="10" t="s">
        <v>37</v>
      </c>
    </row>
    <row r="139" spans="1:10" x14ac:dyDescent="0.2">
      <c r="A139" s="10" t="s">
        <v>8</v>
      </c>
      <c r="B139" s="10">
        <v>10291</v>
      </c>
      <c r="C139" s="10">
        <v>19998.2</v>
      </c>
      <c r="D139" s="10">
        <v>11072.5</v>
      </c>
      <c r="E139" s="10">
        <v>1333851</v>
      </c>
      <c r="F139" s="10">
        <v>1318502.8</v>
      </c>
      <c r="G139" s="10">
        <v>1613888.6</v>
      </c>
      <c r="H139" s="10">
        <v>81.7</v>
      </c>
      <c r="I139" s="10" t="s">
        <v>23</v>
      </c>
      <c r="J139" s="10" t="s">
        <v>34</v>
      </c>
    </row>
    <row r="140" spans="1:10" x14ac:dyDescent="0.2">
      <c r="A140" s="10" t="s">
        <v>14</v>
      </c>
      <c r="B140" s="10">
        <v>3389</v>
      </c>
      <c r="C140" s="10">
        <v>19572</v>
      </c>
      <c r="D140" s="10">
        <v>21445.5</v>
      </c>
      <c r="E140" s="10">
        <v>581736</v>
      </c>
      <c r="F140" s="10">
        <v>2906374</v>
      </c>
      <c r="G140" s="10">
        <v>3635611.6</v>
      </c>
      <c r="H140" s="10">
        <v>79.900000000000006</v>
      </c>
      <c r="I140" s="10" t="s">
        <v>23</v>
      </c>
      <c r="J140" s="10" t="s">
        <v>37</v>
      </c>
    </row>
    <row r="141" spans="1:10" x14ac:dyDescent="0.2">
      <c r="A141" s="10" t="s">
        <v>14</v>
      </c>
      <c r="B141" s="10">
        <v>9822</v>
      </c>
      <c r="C141" s="10">
        <v>14215</v>
      </c>
      <c r="D141" s="10">
        <v>10664</v>
      </c>
      <c r="E141" s="10">
        <v>1242223</v>
      </c>
      <c r="F141" s="10">
        <v>1177788.5</v>
      </c>
      <c r="G141" s="10">
        <v>1532219.7</v>
      </c>
      <c r="H141" s="10">
        <v>76.900000000000006</v>
      </c>
      <c r="I141" s="10" t="s">
        <v>23</v>
      </c>
      <c r="J141" s="10" t="s">
        <v>34</v>
      </c>
    </row>
    <row r="142" spans="1:10" x14ac:dyDescent="0.2">
      <c r="A142" s="10" t="s">
        <v>13</v>
      </c>
      <c r="B142" s="10">
        <v>3441</v>
      </c>
      <c r="C142" s="10">
        <v>19961</v>
      </c>
      <c r="D142" s="10">
        <v>22001</v>
      </c>
      <c r="E142" s="10">
        <v>555307</v>
      </c>
      <c r="F142" s="10">
        <v>2728320</v>
      </c>
      <c r="G142" s="10">
        <v>3678752</v>
      </c>
      <c r="H142" s="10">
        <v>74.2</v>
      </c>
      <c r="I142" s="10" t="s">
        <v>23</v>
      </c>
      <c r="J142" s="10" t="s">
        <v>37</v>
      </c>
    </row>
    <row r="143" spans="1:10" x14ac:dyDescent="0.2">
      <c r="A143" s="10" t="s">
        <v>13</v>
      </c>
      <c r="B143" s="10">
        <v>10234</v>
      </c>
      <c r="C143" s="10">
        <v>19104.400000000001</v>
      </c>
      <c r="D143" s="10">
        <v>11030.1</v>
      </c>
      <c r="E143" s="10">
        <v>1276807</v>
      </c>
      <c r="F143" s="10">
        <v>1254204.3999999999</v>
      </c>
      <c r="G143" s="10">
        <v>1579133.9</v>
      </c>
      <c r="H143" s="10">
        <v>79.400000000000006</v>
      </c>
      <c r="I143" s="10" t="s">
        <v>23</v>
      </c>
      <c r="J143" s="10" t="s">
        <v>34</v>
      </c>
    </row>
    <row r="144" spans="1:10" x14ac:dyDescent="0.2">
      <c r="A144" s="10" t="s">
        <v>12</v>
      </c>
      <c r="B144" s="10">
        <v>3134</v>
      </c>
      <c r="C144" s="10">
        <v>20613.3</v>
      </c>
      <c r="D144" s="10">
        <v>18638.5</v>
      </c>
      <c r="E144" s="10">
        <v>493010</v>
      </c>
      <c r="F144" s="10">
        <v>2486734.6</v>
      </c>
      <c r="G144" s="10">
        <v>3406660</v>
      </c>
      <c r="H144" s="10">
        <v>73</v>
      </c>
      <c r="I144" s="10" t="s">
        <v>23</v>
      </c>
      <c r="J144" s="10" t="s">
        <v>37</v>
      </c>
    </row>
    <row r="145" spans="1:10" x14ac:dyDescent="0.2">
      <c r="A145" s="10" t="s">
        <v>12</v>
      </c>
      <c r="B145" s="10">
        <v>9180</v>
      </c>
      <c r="C145" s="10">
        <v>17076.900000000001</v>
      </c>
      <c r="D145" s="10">
        <v>9917.1</v>
      </c>
      <c r="E145" s="10">
        <v>1173238</v>
      </c>
      <c r="F145" s="10">
        <v>1150285.3999999999</v>
      </c>
      <c r="G145" s="10">
        <v>1400900.4</v>
      </c>
      <c r="H145" s="10">
        <v>82.1</v>
      </c>
      <c r="I145" s="10" t="s">
        <v>23</v>
      </c>
      <c r="J145" s="10" t="s">
        <v>34</v>
      </c>
    </row>
    <row r="146" spans="1:10" x14ac:dyDescent="0.2">
      <c r="A146" s="10" t="s">
        <v>6</v>
      </c>
      <c r="B146" s="10">
        <v>3377</v>
      </c>
      <c r="C146" s="10">
        <v>20466</v>
      </c>
      <c r="D146" s="10">
        <v>21691</v>
      </c>
      <c r="E146" s="10">
        <v>598024</v>
      </c>
      <c r="F146" s="10">
        <v>2847254</v>
      </c>
      <c r="G146" s="10">
        <v>3571847.6</v>
      </c>
      <c r="H146" s="10">
        <v>79.7</v>
      </c>
      <c r="I146" s="10" t="s">
        <v>24</v>
      </c>
      <c r="J146" s="10" t="s">
        <v>37</v>
      </c>
    </row>
    <row r="147" spans="1:10" x14ac:dyDescent="0.2">
      <c r="A147" s="10" t="s">
        <v>6</v>
      </c>
      <c r="B147" s="10">
        <v>10377</v>
      </c>
      <c r="C147" s="10">
        <v>18942</v>
      </c>
      <c r="D147" s="10">
        <v>11340</v>
      </c>
      <c r="E147" s="10">
        <v>1344054</v>
      </c>
      <c r="F147" s="10">
        <v>1314554.1000000001</v>
      </c>
      <c r="G147" s="10">
        <v>1600132</v>
      </c>
      <c r="H147" s="10">
        <v>82.2</v>
      </c>
      <c r="I147" s="10" t="s">
        <v>24</v>
      </c>
      <c r="J147" s="10" t="s">
        <v>34</v>
      </c>
    </row>
    <row r="148" spans="1:10" x14ac:dyDescent="0.2">
      <c r="A148" s="10" t="s">
        <v>11</v>
      </c>
      <c r="B148" s="10">
        <v>3646</v>
      </c>
      <c r="C148" s="10">
        <v>20729</v>
      </c>
      <c r="D148" s="10">
        <v>21977.9</v>
      </c>
      <c r="E148" s="10">
        <v>622467</v>
      </c>
      <c r="F148" s="10">
        <v>3125299.9</v>
      </c>
      <c r="G148" s="10">
        <v>3753964.6</v>
      </c>
      <c r="H148" s="10">
        <v>83.3</v>
      </c>
      <c r="I148" s="10" t="s">
        <v>24</v>
      </c>
      <c r="J148" s="10" t="s">
        <v>37</v>
      </c>
    </row>
    <row r="149" spans="1:10" x14ac:dyDescent="0.2">
      <c r="A149" s="10" t="s">
        <v>11</v>
      </c>
      <c r="B149" s="10">
        <v>10302</v>
      </c>
      <c r="C149" s="10">
        <v>19569</v>
      </c>
      <c r="D149" s="10">
        <v>11398</v>
      </c>
      <c r="E149" s="10">
        <v>1329262</v>
      </c>
      <c r="F149" s="10">
        <v>1286024.8</v>
      </c>
      <c r="G149" s="10">
        <v>1617731.6</v>
      </c>
      <c r="H149" s="10">
        <v>79.5</v>
      </c>
      <c r="I149" s="10" t="s">
        <v>24</v>
      </c>
      <c r="J149" s="10" t="s">
        <v>34</v>
      </c>
    </row>
    <row r="150" spans="1:10" x14ac:dyDescent="0.2">
      <c r="A150" s="10" t="s">
        <v>15</v>
      </c>
      <c r="B150" s="10">
        <v>3885</v>
      </c>
      <c r="C150" s="10">
        <v>22670.400000000001</v>
      </c>
      <c r="D150" s="10">
        <v>22430.400000000001</v>
      </c>
      <c r="E150" s="10">
        <v>680680</v>
      </c>
      <c r="F150" s="10">
        <v>3308630.4</v>
      </c>
      <c r="G150" s="10">
        <v>4075417.5</v>
      </c>
      <c r="H150" s="10">
        <v>81.2</v>
      </c>
      <c r="I150" s="10" t="s">
        <v>24</v>
      </c>
      <c r="J150" s="10" t="s">
        <v>37</v>
      </c>
    </row>
    <row r="151" spans="1:10" x14ac:dyDescent="0.2">
      <c r="A151" s="10" t="s">
        <v>15</v>
      </c>
      <c r="B151" s="10">
        <v>10377</v>
      </c>
      <c r="C151" s="10">
        <v>20023.5</v>
      </c>
      <c r="D151" s="10">
        <v>11598.6</v>
      </c>
      <c r="E151" s="10">
        <v>1349814</v>
      </c>
      <c r="F151" s="10">
        <v>1315463.7</v>
      </c>
      <c r="G151" s="10">
        <v>1657785.2</v>
      </c>
      <c r="H151" s="10">
        <v>79.400000000000006</v>
      </c>
      <c r="I151" s="10" t="s">
        <v>24</v>
      </c>
      <c r="J151" s="10" t="s">
        <v>34</v>
      </c>
    </row>
    <row r="152" spans="1:10" x14ac:dyDescent="0.2">
      <c r="A152" s="10" t="s">
        <v>17</v>
      </c>
      <c r="B152" s="10">
        <v>3546</v>
      </c>
      <c r="C152" s="10">
        <v>20704.400000000001</v>
      </c>
      <c r="D152" s="10">
        <v>20388.3</v>
      </c>
      <c r="E152" s="10">
        <v>591237</v>
      </c>
      <c r="F152" s="10">
        <v>3018390.3</v>
      </c>
      <c r="G152" s="10">
        <v>3744302.9</v>
      </c>
      <c r="H152" s="10">
        <v>80.599999999999994</v>
      </c>
      <c r="I152" s="10" t="s">
        <v>24</v>
      </c>
      <c r="J152" s="10" t="s">
        <v>37</v>
      </c>
    </row>
    <row r="153" spans="1:10" x14ac:dyDescent="0.2">
      <c r="A153" s="10" t="s">
        <v>17</v>
      </c>
      <c r="B153" s="10">
        <v>9921</v>
      </c>
      <c r="C153" s="10">
        <v>18985</v>
      </c>
      <c r="D153" s="10">
        <v>10979.7</v>
      </c>
      <c r="E153" s="10">
        <v>1283574</v>
      </c>
      <c r="F153" s="10">
        <v>1254070</v>
      </c>
      <c r="G153" s="10">
        <v>1549757.8</v>
      </c>
      <c r="H153" s="10">
        <v>80.900000000000006</v>
      </c>
      <c r="I153" s="10" t="s">
        <v>24</v>
      </c>
      <c r="J153" s="10" t="s">
        <v>34</v>
      </c>
    </row>
    <row r="154" spans="1:10" x14ac:dyDescent="0.2">
      <c r="A154" s="10" t="s">
        <v>16</v>
      </c>
      <c r="B154" s="10">
        <v>3862</v>
      </c>
      <c r="C154" s="10">
        <v>22678.3</v>
      </c>
      <c r="D154" s="10">
        <v>22487</v>
      </c>
      <c r="E154" s="10">
        <v>681323</v>
      </c>
      <c r="F154" s="10">
        <v>3448481.1</v>
      </c>
      <c r="G154" s="10">
        <v>4069203.3</v>
      </c>
      <c r="H154" s="10">
        <v>84.7</v>
      </c>
      <c r="I154" s="10" t="s">
        <v>24</v>
      </c>
      <c r="J154" s="10" t="s">
        <v>37</v>
      </c>
    </row>
    <row r="155" spans="1:10" x14ac:dyDescent="0.2">
      <c r="A155" s="10" t="s">
        <v>16</v>
      </c>
      <c r="B155" s="10">
        <v>10454</v>
      </c>
      <c r="C155" s="10">
        <v>20091.400000000001</v>
      </c>
      <c r="D155" s="10">
        <v>11607.9</v>
      </c>
      <c r="E155" s="10">
        <v>1285138</v>
      </c>
      <c r="F155" s="10">
        <v>1246625.6000000001</v>
      </c>
      <c r="G155" s="10">
        <v>1628680.3</v>
      </c>
      <c r="H155" s="10">
        <v>76.5</v>
      </c>
      <c r="I155" s="10" t="s">
        <v>24</v>
      </c>
      <c r="J155" s="10" t="s">
        <v>34</v>
      </c>
    </row>
    <row r="156" spans="1:10" x14ac:dyDescent="0.2">
      <c r="A156" s="10" t="s">
        <v>10</v>
      </c>
      <c r="B156" s="10">
        <v>3570</v>
      </c>
      <c r="C156" s="10">
        <v>20627.8</v>
      </c>
      <c r="D156" s="10">
        <v>22005.200000000001</v>
      </c>
      <c r="E156" s="10">
        <v>598692</v>
      </c>
      <c r="F156" s="10">
        <v>3073593.8</v>
      </c>
      <c r="G156" s="10">
        <v>3676071.3</v>
      </c>
      <c r="H156" s="10">
        <v>83.6</v>
      </c>
      <c r="I156" s="10" t="s">
        <v>24</v>
      </c>
      <c r="J156" s="10" t="s">
        <v>37</v>
      </c>
    </row>
    <row r="157" spans="1:10" x14ac:dyDescent="0.2">
      <c r="A157" s="10" t="s">
        <v>10</v>
      </c>
      <c r="B157" s="10">
        <v>10171</v>
      </c>
      <c r="C157" s="10">
        <v>19329.8</v>
      </c>
      <c r="D157" s="10">
        <v>11282.5</v>
      </c>
      <c r="E157" s="10">
        <v>1290205</v>
      </c>
      <c r="F157" s="10">
        <v>1256187.8</v>
      </c>
      <c r="G157" s="10">
        <v>1598272.6</v>
      </c>
      <c r="H157" s="10">
        <v>78.599999999999994</v>
      </c>
      <c r="I157" s="10" t="s">
        <v>24</v>
      </c>
      <c r="J157" s="10" t="s">
        <v>34</v>
      </c>
    </row>
    <row r="158" spans="1:10" x14ac:dyDescent="0.2">
      <c r="A158" s="10" t="s">
        <v>9</v>
      </c>
      <c r="B158" s="10">
        <v>3432</v>
      </c>
      <c r="C158" s="10">
        <v>20627.8</v>
      </c>
      <c r="D158" s="10">
        <v>21460.3</v>
      </c>
      <c r="E158" s="10">
        <v>628878</v>
      </c>
      <c r="F158" s="10">
        <v>3178287.3</v>
      </c>
      <c r="G158" s="10">
        <v>3635967.7</v>
      </c>
      <c r="H158" s="10">
        <v>87.4</v>
      </c>
      <c r="I158" s="10" t="s">
        <v>24</v>
      </c>
      <c r="J158" s="10" t="s">
        <v>37</v>
      </c>
    </row>
    <row r="159" spans="1:10" x14ac:dyDescent="0.2">
      <c r="A159" s="10" t="s">
        <v>9</v>
      </c>
      <c r="B159" s="10">
        <v>10359</v>
      </c>
      <c r="C159" s="10">
        <v>19354</v>
      </c>
      <c r="D159" s="10">
        <v>11471.4</v>
      </c>
      <c r="E159" s="10">
        <v>1354156</v>
      </c>
      <c r="F159" s="10">
        <v>1331384.3</v>
      </c>
      <c r="G159" s="10">
        <v>1629329.5</v>
      </c>
      <c r="H159" s="10">
        <v>81.7</v>
      </c>
      <c r="I159" s="10" t="s">
        <v>24</v>
      </c>
      <c r="J159" s="10" t="s">
        <v>34</v>
      </c>
    </row>
    <row r="160" spans="1:10" x14ac:dyDescent="0.2">
      <c r="A160" s="10" t="s">
        <v>18</v>
      </c>
      <c r="B160" s="10">
        <v>2029</v>
      </c>
      <c r="C160" s="10">
        <v>12063.2</v>
      </c>
      <c r="D160" s="10">
        <v>12378.2</v>
      </c>
      <c r="E160" s="10">
        <v>293819</v>
      </c>
      <c r="F160" s="10">
        <v>1646355.4</v>
      </c>
      <c r="G160" s="10">
        <v>2269889.2000000002</v>
      </c>
      <c r="H160" s="10">
        <v>72.5</v>
      </c>
      <c r="I160" s="10" t="s">
        <v>24</v>
      </c>
      <c r="J160" s="10" t="s">
        <v>37</v>
      </c>
    </row>
    <row r="161" spans="1:10" x14ac:dyDescent="0.2">
      <c r="A161" s="10" t="s">
        <v>18</v>
      </c>
      <c r="B161" s="10">
        <v>7495</v>
      </c>
      <c r="C161" s="10">
        <v>14102.1</v>
      </c>
      <c r="D161" s="10">
        <v>8493.2000000000007</v>
      </c>
      <c r="E161" s="10">
        <v>722474</v>
      </c>
      <c r="F161" s="10">
        <v>722481.5</v>
      </c>
      <c r="G161" s="10">
        <v>1157009.2</v>
      </c>
      <c r="H161" s="10">
        <v>62.4</v>
      </c>
      <c r="I161" s="10" t="s">
        <v>24</v>
      </c>
      <c r="J161" s="10" t="s">
        <v>34</v>
      </c>
    </row>
    <row r="162" spans="1:10" x14ac:dyDescent="0.2">
      <c r="A162" s="10" t="s">
        <v>8</v>
      </c>
      <c r="B162" s="10">
        <v>3444</v>
      </c>
      <c r="C162" s="10">
        <v>21090</v>
      </c>
      <c r="D162" s="10">
        <v>22978.3</v>
      </c>
      <c r="E162" s="10">
        <v>598769</v>
      </c>
      <c r="F162" s="10">
        <v>3033451.8</v>
      </c>
      <c r="G162" s="10">
        <v>3699470.3</v>
      </c>
      <c r="H162" s="10">
        <v>82</v>
      </c>
      <c r="I162" s="10" t="s">
        <v>24</v>
      </c>
      <c r="J162" s="10" t="s">
        <v>37</v>
      </c>
    </row>
    <row r="163" spans="1:10" x14ac:dyDescent="0.2">
      <c r="A163" s="10" t="s">
        <v>8</v>
      </c>
      <c r="B163" s="10">
        <v>10757</v>
      </c>
      <c r="C163" s="10">
        <v>19770</v>
      </c>
      <c r="D163" s="10">
        <v>11797.2</v>
      </c>
      <c r="E163" s="10">
        <v>1429384</v>
      </c>
      <c r="F163" s="10">
        <v>1387335</v>
      </c>
      <c r="G163" s="10">
        <v>1665629.5</v>
      </c>
      <c r="H163" s="10">
        <v>83.3</v>
      </c>
      <c r="I163" s="10" t="s">
        <v>24</v>
      </c>
      <c r="J163" s="10" t="s">
        <v>34</v>
      </c>
    </row>
    <row r="164" spans="1:10" x14ac:dyDescent="0.2">
      <c r="A164" s="10" t="s">
        <v>14</v>
      </c>
      <c r="B164" s="10">
        <v>3762</v>
      </c>
      <c r="C164" s="10">
        <v>21881</v>
      </c>
      <c r="D164" s="10">
        <v>21666.799999999999</v>
      </c>
      <c r="E164" s="10">
        <v>624138</v>
      </c>
      <c r="F164" s="10">
        <v>3090911.5</v>
      </c>
      <c r="G164" s="10">
        <v>3938280.8</v>
      </c>
      <c r="H164" s="10">
        <v>78.5</v>
      </c>
      <c r="I164" s="10" t="s">
        <v>24</v>
      </c>
      <c r="J164" s="10" t="s">
        <v>37</v>
      </c>
    </row>
    <row r="165" spans="1:10" x14ac:dyDescent="0.2">
      <c r="A165" s="10" t="s">
        <v>14</v>
      </c>
      <c r="B165" s="10">
        <v>10449</v>
      </c>
      <c r="C165" s="10">
        <v>19997</v>
      </c>
      <c r="D165" s="10">
        <v>11540.7</v>
      </c>
      <c r="E165" s="10">
        <v>1377244</v>
      </c>
      <c r="F165" s="10">
        <v>1331702.5</v>
      </c>
      <c r="G165" s="10">
        <v>1627585.7</v>
      </c>
      <c r="H165" s="10">
        <v>81.8</v>
      </c>
      <c r="I165" s="10" t="s">
        <v>24</v>
      </c>
      <c r="J165" s="10" t="s">
        <v>34</v>
      </c>
    </row>
    <row r="166" spans="1:10" x14ac:dyDescent="0.2">
      <c r="A166" s="10" t="s">
        <v>13</v>
      </c>
      <c r="B166" s="10">
        <v>3733</v>
      </c>
      <c r="C166" s="10">
        <v>21673.4</v>
      </c>
      <c r="D166" s="10">
        <v>21830.799999999999</v>
      </c>
      <c r="E166" s="10">
        <v>587118</v>
      </c>
      <c r="F166" s="10">
        <v>2920520.1</v>
      </c>
      <c r="G166" s="10">
        <v>3983835.3</v>
      </c>
      <c r="H166" s="10">
        <v>73.3</v>
      </c>
      <c r="I166" s="10" t="s">
        <v>24</v>
      </c>
      <c r="J166" s="10" t="s">
        <v>37</v>
      </c>
    </row>
    <row r="167" spans="1:10" x14ac:dyDescent="0.2">
      <c r="A167" s="10" t="s">
        <v>13</v>
      </c>
      <c r="B167" s="10">
        <v>11262</v>
      </c>
      <c r="C167" s="10">
        <v>21297.3</v>
      </c>
      <c r="D167" s="10">
        <v>12334.1</v>
      </c>
      <c r="E167" s="10">
        <v>1352701</v>
      </c>
      <c r="F167" s="10">
        <v>1298576.8999999999</v>
      </c>
      <c r="G167" s="10">
        <v>1736752.2</v>
      </c>
      <c r="H167" s="10">
        <v>74.8</v>
      </c>
      <c r="I167" s="10" t="s">
        <v>24</v>
      </c>
      <c r="J167" s="10" t="s">
        <v>34</v>
      </c>
    </row>
    <row r="168" spans="1:10" x14ac:dyDescent="0.2">
      <c r="A168" s="10" t="s">
        <v>12</v>
      </c>
      <c r="B168" s="10">
        <v>3535</v>
      </c>
      <c r="C168" s="10">
        <v>20209.8</v>
      </c>
      <c r="D168" s="10">
        <v>21114.6</v>
      </c>
      <c r="E168" s="10">
        <v>556384</v>
      </c>
      <c r="F168" s="10">
        <v>2745510.7</v>
      </c>
      <c r="G168" s="10">
        <v>3688583.9</v>
      </c>
      <c r="H168" s="10">
        <v>74.400000000000006</v>
      </c>
      <c r="I168" s="10" t="s">
        <v>24</v>
      </c>
      <c r="J168" s="10" t="s">
        <v>37</v>
      </c>
    </row>
    <row r="169" spans="1:10" x14ac:dyDescent="0.2">
      <c r="A169" s="10" t="s">
        <v>12</v>
      </c>
      <c r="B169" s="10">
        <v>10344</v>
      </c>
      <c r="C169" s="10">
        <v>19591.099999999999</v>
      </c>
      <c r="D169" s="10">
        <v>11369.9</v>
      </c>
      <c r="E169" s="10">
        <v>1301642</v>
      </c>
      <c r="F169" s="10">
        <v>1257937.2</v>
      </c>
      <c r="G169" s="10">
        <v>1609843.7</v>
      </c>
      <c r="H169" s="10">
        <v>78.099999999999994</v>
      </c>
      <c r="I169" s="10" t="s">
        <v>24</v>
      </c>
      <c r="J169" s="10" t="s">
        <v>34</v>
      </c>
    </row>
    <row r="170" spans="1:10" x14ac:dyDescent="0.2">
      <c r="A170" s="10" t="s">
        <v>6</v>
      </c>
      <c r="B170" s="10">
        <v>0</v>
      </c>
      <c r="C170" s="10">
        <v>0</v>
      </c>
      <c r="D170" s="10">
        <v>0</v>
      </c>
      <c r="E170" s="10">
        <v>0</v>
      </c>
      <c r="F170" s="10">
        <v>0</v>
      </c>
      <c r="G170" s="10">
        <v>0</v>
      </c>
      <c r="H170" s="10">
        <v>0</v>
      </c>
      <c r="I170" s="10" t="s">
        <v>25</v>
      </c>
      <c r="J170" s="10" t="s">
        <v>37</v>
      </c>
    </row>
    <row r="171" spans="1:10" x14ac:dyDescent="0.2">
      <c r="A171" s="10" t="s">
        <v>6</v>
      </c>
      <c r="B171" s="10">
        <v>0</v>
      </c>
      <c r="C171" s="10">
        <v>0</v>
      </c>
      <c r="D171" s="10">
        <v>0</v>
      </c>
      <c r="E171" s="10">
        <v>0</v>
      </c>
      <c r="F171" s="10">
        <v>0</v>
      </c>
      <c r="G171" s="10">
        <v>0</v>
      </c>
      <c r="H171" s="10">
        <v>0</v>
      </c>
      <c r="I171" s="10" t="s">
        <v>25</v>
      </c>
      <c r="J171" s="10" t="s">
        <v>34</v>
      </c>
    </row>
    <row r="172" spans="1:10" x14ac:dyDescent="0.2">
      <c r="A172" s="10" t="s">
        <v>11</v>
      </c>
      <c r="B172" s="10">
        <v>0</v>
      </c>
      <c r="C172" s="10">
        <v>0</v>
      </c>
      <c r="D172" s="10">
        <v>0</v>
      </c>
      <c r="E172" s="10">
        <v>0</v>
      </c>
      <c r="F172" s="10">
        <v>0</v>
      </c>
      <c r="G172" s="10">
        <v>0</v>
      </c>
      <c r="H172" s="10">
        <v>0</v>
      </c>
      <c r="I172" s="10" t="s">
        <v>25</v>
      </c>
      <c r="J172" s="10" t="s">
        <v>37</v>
      </c>
    </row>
    <row r="173" spans="1:10" x14ac:dyDescent="0.2">
      <c r="A173" s="10" t="s">
        <v>11</v>
      </c>
      <c r="B173" s="10">
        <v>2589</v>
      </c>
      <c r="C173" s="10">
        <v>4926.8999999999996</v>
      </c>
      <c r="D173" s="10">
        <v>3533.7</v>
      </c>
      <c r="E173" s="10">
        <v>224999</v>
      </c>
      <c r="F173" s="10">
        <v>251564.9</v>
      </c>
      <c r="G173" s="10">
        <v>421686.6</v>
      </c>
      <c r="H173" s="10">
        <v>59.7</v>
      </c>
      <c r="I173" s="10" t="s">
        <v>25</v>
      </c>
      <c r="J173" s="10" t="s">
        <v>34</v>
      </c>
    </row>
    <row r="174" spans="1:10" x14ac:dyDescent="0.2">
      <c r="A174" s="10" t="s">
        <v>15</v>
      </c>
      <c r="B174" s="10">
        <v>0</v>
      </c>
      <c r="C174" s="10">
        <v>0</v>
      </c>
      <c r="D174" s="10">
        <v>0</v>
      </c>
      <c r="E174" s="10">
        <v>0</v>
      </c>
      <c r="F174" s="10">
        <v>0</v>
      </c>
      <c r="G174" s="10">
        <v>0</v>
      </c>
      <c r="H174" s="10">
        <v>0</v>
      </c>
      <c r="I174" s="10" t="s">
        <v>25</v>
      </c>
      <c r="J174" s="10" t="s">
        <v>37</v>
      </c>
    </row>
    <row r="175" spans="1:10" x14ac:dyDescent="0.2">
      <c r="A175" s="10" t="s">
        <v>15</v>
      </c>
      <c r="B175" s="10">
        <v>5857</v>
      </c>
      <c r="C175" s="10">
        <v>11809.5</v>
      </c>
      <c r="D175" s="10">
        <v>7037.8</v>
      </c>
      <c r="E175" s="10">
        <v>627009</v>
      </c>
      <c r="F175" s="10">
        <v>686267.6</v>
      </c>
      <c r="G175" s="10">
        <v>1035020.6</v>
      </c>
      <c r="H175" s="10">
        <v>66.3</v>
      </c>
      <c r="I175" s="10" t="s">
        <v>25</v>
      </c>
      <c r="J175" s="10" t="s">
        <v>34</v>
      </c>
    </row>
    <row r="176" spans="1:10" x14ac:dyDescent="0.2">
      <c r="A176" s="10" t="s">
        <v>17</v>
      </c>
      <c r="B176" s="10">
        <v>0</v>
      </c>
      <c r="C176" s="10">
        <v>0</v>
      </c>
      <c r="D176" s="10">
        <v>0</v>
      </c>
      <c r="E176" s="10">
        <v>0</v>
      </c>
      <c r="F176" s="10">
        <v>0</v>
      </c>
      <c r="G176" s="10">
        <v>0</v>
      </c>
      <c r="H176" s="10">
        <v>0</v>
      </c>
      <c r="I176" s="10" t="s">
        <v>25</v>
      </c>
      <c r="J176" s="10" t="s">
        <v>37</v>
      </c>
    </row>
    <row r="177" spans="1:10" x14ac:dyDescent="0.2">
      <c r="A177" s="10" t="s">
        <v>17</v>
      </c>
      <c r="B177" s="10">
        <v>6285</v>
      </c>
      <c r="C177" s="10">
        <v>12700.3</v>
      </c>
      <c r="D177" s="10">
        <v>7426.4</v>
      </c>
      <c r="E177" s="10">
        <v>786746</v>
      </c>
      <c r="F177" s="10">
        <v>849666.1</v>
      </c>
      <c r="G177" s="10">
        <v>1085916.3999999999</v>
      </c>
      <c r="H177" s="10">
        <v>78.2</v>
      </c>
      <c r="I177" s="10" t="s">
        <v>25</v>
      </c>
      <c r="J177" s="10" t="s">
        <v>34</v>
      </c>
    </row>
    <row r="178" spans="1:10" x14ac:dyDescent="0.2">
      <c r="A178" s="10" t="s">
        <v>16</v>
      </c>
      <c r="B178" s="10">
        <v>0</v>
      </c>
      <c r="C178" s="10">
        <v>0</v>
      </c>
      <c r="D178" s="10">
        <v>0</v>
      </c>
      <c r="E178" s="10">
        <v>0</v>
      </c>
      <c r="F178" s="10">
        <v>0</v>
      </c>
      <c r="G178" s="10">
        <v>0</v>
      </c>
      <c r="H178" s="10">
        <v>0</v>
      </c>
      <c r="I178" s="10" t="s">
        <v>25</v>
      </c>
      <c r="J178" s="10" t="s">
        <v>37</v>
      </c>
    </row>
    <row r="179" spans="1:10" x14ac:dyDescent="0.2">
      <c r="A179" s="10" t="s">
        <v>16</v>
      </c>
      <c r="B179" s="10">
        <v>6365</v>
      </c>
      <c r="C179" s="10">
        <v>12779.2</v>
      </c>
      <c r="D179" s="10">
        <v>7603.4</v>
      </c>
      <c r="E179" s="10">
        <v>672139</v>
      </c>
      <c r="F179" s="10">
        <v>729220.2</v>
      </c>
      <c r="G179" s="10">
        <v>1111072.8999999999</v>
      </c>
      <c r="H179" s="10">
        <v>65.599999999999994</v>
      </c>
      <c r="I179" s="10" t="s">
        <v>25</v>
      </c>
      <c r="J179" s="10" t="s">
        <v>34</v>
      </c>
    </row>
    <row r="180" spans="1:10" x14ac:dyDescent="0.2">
      <c r="A180" s="10" t="s">
        <v>10</v>
      </c>
      <c r="B180" s="10">
        <v>0</v>
      </c>
      <c r="C180" s="10">
        <v>0</v>
      </c>
      <c r="D180" s="10">
        <v>0</v>
      </c>
      <c r="E180" s="10">
        <v>0</v>
      </c>
      <c r="F180" s="10">
        <v>0</v>
      </c>
      <c r="G180" s="10">
        <v>0</v>
      </c>
      <c r="H180" s="10">
        <v>0</v>
      </c>
      <c r="I180" s="10" t="s">
        <v>25</v>
      </c>
      <c r="J180" s="10" t="s">
        <v>37</v>
      </c>
    </row>
    <row r="181" spans="1:10" x14ac:dyDescent="0.2">
      <c r="A181" s="10" t="s">
        <v>10</v>
      </c>
      <c r="B181" s="10">
        <v>2260</v>
      </c>
      <c r="C181" s="10">
        <v>4147.2</v>
      </c>
      <c r="D181" s="10">
        <v>2995.7</v>
      </c>
      <c r="E181" s="10">
        <v>142583</v>
      </c>
      <c r="F181" s="10">
        <v>142506.5</v>
      </c>
      <c r="G181" s="10">
        <v>346488.4</v>
      </c>
      <c r="H181" s="10">
        <v>41.1</v>
      </c>
      <c r="I181" s="10" t="s">
        <v>25</v>
      </c>
      <c r="J181" s="10" t="s">
        <v>34</v>
      </c>
    </row>
    <row r="182" spans="1:10" x14ac:dyDescent="0.2">
      <c r="A182" s="10" t="s">
        <v>9</v>
      </c>
      <c r="B182" s="10">
        <v>0</v>
      </c>
      <c r="C182" s="10">
        <v>0</v>
      </c>
      <c r="D182" s="10">
        <v>0</v>
      </c>
      <c r="E182" s="10">
        <v>0</v>
      </c>
      <c r="F182" s="10">
        <v>0</v>
      </c>
      <c r="G182" s="10">
        <v>0</v>
      </c>
      <c r="H182" s="10">
        <v>0</v>
      </c>
      <c r="I182" s="10" t="s">
        <v>25</v>
      </c>
      <c r="J182" s="10" t="s">
        <v>37</v>
      </c>
    </row>
    <row r="183" spans="1:10" x14ac:dyDescent="0.2">
      <c r="A183" s="10" t="s">
        <v>9</v>
      </c>
      <c r="B183" s="10">
        <v>2211</v>
      </c>
      <c r="C183" s="10">
        <v>4151</v>
      </c>
      <c r="D183" s="10">
        <v>2425</v>
      </c>
      <c r="E183" s="10">
        <v>197747</v>
      </c>
      <c r="F183" s="10">
        <v>184473</v>
      </c>
      <c r="G183" s="10">
        <v>354204</v>
      </c>
      <c r="H183" s="10">
        <v>52.1</v>
      </c>
      <c r="I183" s="10" t="s">
        <v>25</v>
      </c>
      <c r="J183" s="10" t="s">
        <v>34</v>
      </c>
    </row>
    <row r="184" spans="1:10" x14ac:dyDescent="0.2">
      <c r="A184" s="10" t="s">
        <v>18</v>
      </c>
      <c r="B184" s="10">
        <v>0</v>
      </c>
      <c r="C184" s="10">
        <v>0</v>
      </c>
      <c r="D184" s="10">
        <v>0</v>
      </c>
      <c r="E184" s="10">
        <v>0</v>
      </c>
      <c r="F184" s="10">
        <v>0</v>
      </c>
      <c r="G184" s="10">
        <v>0</v>
      </c>
      <c r="H184" s="10">
        <v>0</v>
      </c>
      <c r="I184" s="10" t="s">
        <v>25</v>
      </c>
      <c r="J184" s="10" t="s">
        <v>37</v>
      </c>
    </row>
    <row r="185" spans="1:10" x14ac:dyDescent="0.2">
      <c r="A185" s="10" t="s">
        <v>18</v>
      </c>
      <c r="B185" s="10">
        <v>7102</v>
      </c>
      <c r="C185" s="10">
        <v>14076.6</v>
      </c>
      <c r="D185" s="10">
        <v>8371.1</v>
      </c>
      <c r="E185" s="10">
        <v>785520</v>
      </c>
      <c r="F185" s="10">
        <v>850171.1</v>
      </c>
      <c r="G185" s="10">
        <v>1203236.6000000001</v>
      </c>
      <c r="H185" s="10">
        <v>70.7</v>
      </c>
      <c r="I185" s="10" t="s">
        <v>25</v>
      </c>
      <c r="J185" s="10" t="s">
        <v>34</v>
      </c>
    </row>
    <row r="186" spans="1:10" x14ac:dyDescent="0.2">
      <c r="A186" s="10" t="s">
        <v>8</v>
      </c>
      <c r="B186" s="10">
        <v>0</v>
      </c>
      <c r="C186" s="10">
        <v>0</v>
      </c>
      <c r="D186" s="10">
        <v>0</v>
      </c>
      <c r="E186" s="10">
        <v>0</v>
      </c>
      <c r="F186" s="10">
        <v>0</v>
      </c>
      <c r="G186" s="10">
        <v>0</v>
      </c>
      <c r="H186" s="10">
        <v>0</v>
      </c>
      <c r="I186" s="10" t="s">
        <v>25</v>
      </c>
      <c r="J186" s="10" t="s">
        <v>37</v>
      </c>
    </row>
    <row r="187" spans="1:10" x14ac:dyDescent="0.2">
      <c r="A187" s="10" t="s">
        <v>8</v>
      </c>
      <c r="B187" s="10">
        <v>457</v>
      </c>
      <c r="C187" s="10">
        <v>832</v>
      </c>
      <c r="D187" s="10">
        <v>482</v>
      </c>
      <c r="E187" s="10">
        <v>41595</v>
      </c>
      <c r="F187" s="10">
        <v>39002</v>
      </c>
      <c r="G187" s="10">
        <v>77788</v>
      </c>
      <c r="H187" s="10">
        <v>50.1</v>
      </c>
      <c r="I187" s="10" t="s">
        <v>25</v>
      </c>
      <c r="J187" s="10" t="s">
        <v>34</v>
      </c>
    </row>
    <row r="188" spans="1:10" x14ac:dyDescent="0.2">
      <c r="A188" s="10" t="s">
        <v>14</v>
      </c>
      <c r="B188" s="10">
        <v>0</v>
      </c>
      <c r="C188" s="10">
        <v>0</v>
      </c>
      <c r="D188" s="10">
        <v>0</v>
      </c>
      <c r="E188" s="10">
        <v>0</v>
      </c>
      <c r="F188" s="10">
        <v>0</v>
      </c>
      <c r="G188" s="10">
        <v>0</v>
      </c>
      <c r="H188" s="10">
        <v>0</v>
      </c>
      <c r="I188" s="10" t="s">
        <v>25</v>
      </c>
      <c r="J188" s="10" t="s">
        <v>37</v>
      </c>
    </row>
    <row r="189" spans="1:10" x14ac:dyDescent="0.2">
      <c r="A189" s="10" t="s">
        <v>14</v>
      </c>
      <c r="B189" s="10">
        <v>5081</v>
      </c>
      <c r="C189" s="10">
        <v>9988.2999999999993</v>
      </c>
      <c r="D189" s="10">
        <v>6311.4</v>
      </c>
      <c r="E189" s="10">
        <v>558588</v>
      </c>
      <c r="F189" s="10">
        <v>613972.5</v>
      </c>
      <c r="G189" s="10">
        <v>880142.2</v>
      </c>
      <c r="H189" s="10">
        <v>69.8</v>
      </c>
      <c r="I189" s="10" t="s">
        <v>25</v>
      </c>
      <c r="J189" s="10" t="s">
        <v>34</v>
      </c>
    </row>
    <row r="190" spans="1:10" x14ac:dyDescent="0.2">
      <c r="A190" s="10" t="s">
        <v>13</v>
      </c>
      <c r="B190" s="10">
        <v>0</v>
      </c>
      <c r="C190" s="10">
        <v>0</v>
      </c>
      <c r="D190" s="10">
        <v>0</v>
      </c>
      <c r="E190" s="10">
        <v>0</v>
      </c>
      <c r="F190" s="10">
        <v>0</v>
      </c>
      <c r="G190" s="10">
        <v>0</v>
      </c>
      <c r="H190" s="10">
        <v>0</v>
      </c>
      <c r="I190" s="10" t="s">
        <v>25</v>
      </c>
      <c r="J190" s="10" t="s">
        <v>37</v>
      </c>
    </row>
    <row r="191" spans="1:10" x14ac:dyDescent="0.2">
      <c r="A191" s="10" t="s">
        <v>13</v>
      </c>
      <c r="B191" s="10">
        <v>4518</v>
      </c>
      <c r="C191" s="10">
        <v>8688.7000000000007</v>
      </c>
      <c r="D191" s="10">
        <v>6060.2</v>
      </c>
      <c r="E191" s="10">
        <v>426369</v>
      </c>
      <c r="F191" s="10">
        <v>471208.9</v>
      </c>
      <c r="G191" s="10">
        <v>756541.4</v>
      </c>
      <c r="H191" s="10">
        <v>62.3</v>
      </c>
      <c r="I191" s="10" t="s">
        <v>25</v>
      </c>
      <c r="J191" s="10" t="s">
        <v>34</v>
      </c>
    </row>
    <row r="192" spans="1:10" x14ac:dyDescent="0.2">
      <c r="A192" s="10" t="s">
        <v>12</v>
      </c>
      <c r="B192" s="10">
        <v>0</v>
      </c>
      <c r="C192" s="10">
        <v>0</v>
      </c>
      <c r="D192" s="10">
        <v>0</v>
      </c>
      <c r="E192" s="10">
        <v>0</v>
      </c>
      <c r="F192" s="10">
        <v>0</v>
      </c>
      <c r="G192" s="10">
        <v>0</v>
      </c>
      <c r="H192" s="10">
        <v>0</v>
      </c>
      <c r="I192" s="10" t="s">
        <v>25</v>
      </c>
      <c r="J192" s="10" t="s">
        <v>37</v>
      </c>
    </row>
    <row r="193" spans="1:10" x14ac:dyDescent="0.2">
      <c r="A193" s="10" t="s">
        <v>12</v>
      </c>
      <c r="B193" s="10">
        <v>3519</v>
      </c>
      <c r="C193" s="10">
        <v>6869.1</v>
      </c>
      <c r="D193" s="10">
        <v>4840</v>
      </c>
      <c r="E193" s="10">
        <v>318320</v>
      </c>
      <c r="F193" s="10">
        <v>358675.6</v>
      </c>
      <c r="G193" s="10">
        <v>617835.69999999995</v>
      </c>
      <c r="H193" s="10">
        <v>58.1</v>
      </c>
      <c r="I193" s="10" t="s">
        <v>25</v>
      </c>
      <c r="J193" s="10" t="s">
        <v>34</v>
      </c>
    </row>
    <row r="194" spans="1:10" x14ac:dyDescent="0.2">
      <c r="A194" s="10" t="s">
        <v>6</v>
      </c>
      <c r="B194" s="10">
        <v>0</v>
      </c>
      <c r="C194" s="10">
        <v>0</v>
      </c>
      <c r="D194" s="10">
        <v>0</v>
      </c>
      <c r="E194" s="10">
        <v>0</v>
      </c>
      <c r="F194" s="10">
        <v>0</v>
      </c>
      <c r="G194" s="10">
        <v>0</v>
      </c>
      <c r="H194" s="10">
        <v>0</v>
      </c>
      <c r="I194" s="10" t="s">
        <v>26</v>
      </c>
      <c r="J194" s="10" t="s">
        <v>37</v>
      </c>
    </row>
    <row r="195" spans="1:10" x14ac:dyDescent="0.2">
      <c r="A195" s="10" t="s">
        <v>6</v>
      </c>
      <c r="B195" s="10">
        <v>6803</v>
      </c>
      <c r="C195" s="10">
        <v>12807</v>
      </c>
      <c r="D195" s="10">
        <v>8120.5</v>
      </c>
      <c r="E195" s="10">
        <v>544067</v>
      </c>
      <c r="F195" s="10">
        <v>575346.80000000005</v>
      </c>
      <c r="G195" s="10">
        <v>1101226</v>
      </c>
      <c r="H195" s="10">
        <v>52.2</v>
      </c>
      <c r="I195" s="10" t="s">
        <v>26</v>
      </c>
      <c r="J195" s="10" t="s">
        <v>34</v>
      </c>
    </row>
    <row r="196" spans="1:10" x14ac:dyDescent="0.2">
      <c r="A196" s="10" t="s">
        <v>11</v>
      </c>
      <c r="B196" s="10">
        <v>0</v>
      </c>
      <c r="C196" s="10">
        <v>0</v>
      </c>
      <c r="D196" s="10">
        <v>0</v>
      </c>
      <c r="E196" s="10">
        <v>0</v>
      </c>
      <c r="F196" s="10">
        <v>0</v>
      </c>
      <c r="G196" s="10">
        <v>0</v>
      </c>
      <c r="H196" s="10">
        <v>0</v>
      </c>
      <c r="I196" s="10" t="s">
        <v>26</v>
      </c>
      <c r="J196" s="10" t="s">
        <v>37</v>
      </c>
    </row>
    <row r="197" spans="1:10" x14ac:dyDescent="0.2">
      <c r="A197" s="10" t="s">
        <v>11</v>
      </c>
      <c r="B197" s="10">
        <v>6042</v>
      </c>
      <c r="C197" s="10">
        <v>11342.6</v>
      </c>
      <c r="D197" s="10">
        <v>6978.4</v>
      </c>
      <c r="E197" s="10">
        <v>648329</v>
      </c>
      <c r="F197" s="10">
        <v>674729.3</v>
      </c>
      <c r="G197" s="10">
        <v>980470.6</v>
      </c>
      <c r="H197" s="10">
        <v>68.8</v>
      </c>
      <c r="I197" s="10" t="s">
        <v>26</v>
      </c>
      <c r="J197" s="10" t="s">
        <v>34</v>
      </c>
    </row>
    <row r="198" spans="1:10" x14ac:dyDescent="0.2">
      <c r="A198" s="10" t="s">
        <v>15</v>
      </c>
      <c r="B198" s="10">
        <v>0</v>
      </c>
      <c r="C198" s="10">
        <v>0</v>
      </c>
      <c r="D198" s="10">
        <v>0</v>
      </c>
      <c r="E198" s="10">
        <v>0</v>
      </c>
      <c r="F198" s="10">
        <v>0</v>
      </c>
      <c r="G198" s="10">
        <v>0</v>
      </c>
      <c r="H198" s="10">
        <v>0</v>
      </c>
      <c r="I198" s="10" t="s">
        <v>26</v>
      </c>
      <c r="J198" s="10" t="s">
        <v>37</v>
      </c>
    </row>
    <row r="199" spans="1:10" x14ac:dyDescent="0.2">
      <c r="A199" s="10" t="s">
        <v>15</v>
      </c>
      <c r="B199" s="10">
        <v>7810</v>
      </c>
      <c r="C199" s="10">
        <v>15250</v>
      </c>
      <c r="D199" s="10">
        <v>8982.6</v>
      </c>
      <c r="E199" s="10">
        <v>935686</v>
      </c>
      <c r="F199" s="10">
        <v>988333</v>
      </c>
      <c r="G199" s="10">
        <v>1292699.3</v>
      </c>
      <c r="H199" s="10">
        <v>76.5</v>
      </c>
      <c r="I199" s="10" t="s">
        <v>26</v>
      </c>
      <c r="J199" s="10" t="s">
        <v>34</v>
      </c>
    </row>
    <row r="200" spans="1:10" x14ac:dyDescent="0.2">
      <c r="A200" s="10" t="s">
        <v>17</v>
      </c>
      <c r="B200" s="10">
        <v>0</v>
      </c>
      <c r="C200" s="10">
        <v>0</v>
      </c>
      <c r="D200" s="10">
        <v>0</v>
      </c>
      <c r="E200" s="10">
        <v>0</v>
      </c>
      <c r="F200" s="10">
        <v>0</v>
      </c>
      <c r="G200" s="10">
        <v>0</v>
      </c>
      <c r="H200" s="10">
        <v>0</v>
      </c>
      <c r="I200" s="10" t="s">
        <v>26</v>
      </c>
      <c r="J200" s="10" t="s">
        <v>37</v>
      </c>
    </row>
    <row r="201" spans="1:10" x14ac:dyDescent="0.2">
      <c r="A201" s="10" t="s">
        <v>17</v>
      </c>
      <c r="B201" s="10">
        <v>6512</v>
      </c>
      <c r="C201" s="10">
        <v>12425.3</v>
      </c>
      <c r="D201" s="10">
        <v>7710.1</v>
      </c>
      <c r="E201" s="10">
        <v>855249</v>
      </c>
      <c r="F201" s="10">
        <v>903923</v>
      </c>
      <c r="G201" s="10">
        <v>1096856.8</v>
      </c>
      <c r="H201" s="10">
        <v>82.4</v>
      </c>
      <c r="I201" s="10" t="s">
        <v>26</v>
      </c>
      <c r="J201" s="10" t="s">
        <v>34</v>
      </c>
    </row>
    <row r="202" spans="1:10" x14ac:dyDescent="0.2">
      <c r="A202" s="10" t="s">
        <v>16</v>
      </c>
      <c r="B202" s="10">
        <v>0</v>
      </c>
      <c r="C202" s="10">
        <v>0</v>
      </c>
      <c r="D202" s="10">
        <v>0</v>
      </c>
      <c r="E202" s="10">
        <v>0</v>
      </c>
      <c r="F202" s="10">
        <v>0</v>
      </c>
      <c r="G202" s="10">
        <v>0</v>
      </c>
      <c r="H202" s="10">
        <v>0</v>
      </c>
      <c r="I202" s="10" t="s">
        <v>26</v>
      </c>
      <c r="J202" s="10" t="s">
        <v>37</v>
      </c>
    </row>
    <row r="203" spans="1:10" x14ac:dyDescent="0.2">
      <c r="A203" s="10" t="s">
        <v>16</v>
      </c>
      <c r="B203" s="10">
        <v>7187</v>
      </c>
      <c r="C203" s="10">
        <v>13566.2</v>
      </c>
      <c r="D203" s="10">
        <v>8503.7999999999993</v>
      </c>
      <c r="E203" s="10">
        <v>655809</v>
      </c>
      <c r="F203" s="10">
        <v>703328.2</v>
      </c>
      <c r="G203" s="10">
        <v>1188655.3</v>
      </c>
      <c r="H203" s="10">
        <v>59.2</v>
      </c>
      <c r="I203" s="10" t="s">
        <v>26</v>
      </c>
      <c r="J203" s="10" t="s">
        <v>34</v>
      </c>
    </row>
    <row r="204" spans="1:10" x14ac:dyDescent="0.2">
      <c r="A204" s="10" t="s">
        <v>10</v>
      </c>
      <c r="B204" s="10">
        <v>0</v>
      </c>
      <c r="C204" s="10">
        <v>0</v>
      </c>
      <c r="D204" s="10">
        <v>0</v>
      </c>
      <c r="E204" s="10">
        <v>0</v>
      </c>
      <c r="F204" s="10">
        <v>0</v>
      </c>
      <c r="G204" s="10">
        <v>0</v>
      </c>
      <c r="H204" s="10">
        <v>0</v>
      </c>
      <c r="I204" s="10" t="s">
        <v>26</v>
      </c>
      <c r="J204" s="10" t="s">
        <v>37</v>
      </c>
    </row>
    <row r="205" spans="1:10" x14ac:dyDescent="0.2">
      <c r="A205" s="10" t="s">
        <v>10</v>
      </c>
      <c r="B205" s="10">
        <v>4940</v>
      </c>
      <c r="C205" s="10">
        <v>9262.4</v>
      </c>
      <c r="D205" s="10">
        <v>5822.6</v>
      </c>
      <c r="E205" s="10">
        <v>489993</v>
      </c>
      <c r="F205" s="10">
        <v>504753.4</v>
      </c>
      <c r="G205" s="10">
        <v>778558.8</v>
      </c>
      <c r="H205" s="10">
        <v>64.8</v>
      </c>
      <c r="I205" s="10" t="s">
        <v>26</v>
      </c>
      <c r="J205" s="10" t="s">
        <v>34</v>
      </c>
    </row>
    <row r="206" spans="1:10" x14ac:dyDescent="0.2">
      <c r="A206" s="10" t="s">
        <v>9</v>
      </c>
      <c r="B206" s="10">
        <v>0</v>
      </c>
      <c r="C206" s="10">
        <v>0</v>
      </c>
      <c r="D206" s="10">
        <v>0</v>
      </c>
      <c r="E206" s="10">
        <v>0</v>
      </c>
      <c r="F206" s="10">
        <v>0</v>
      </c>
      <c r="G206" s="10">
        <v>0</v>
      </c>
      <c r="H206" s="10">
        <v>0</v>
      </c>
      <c r="I206" s="10" t="s">
        <v>26</v>
      </c>
      <c r="J206" s="10" t="s">
        <v>37</v>
      </c>
    </row>
    <row r="207" spans="1:10" x14ac:dyDescent="0.2">
      <c r="A207" s="10" t="s">
        <v>9</v>
      </c>
      <c r="B207" s="10">
        <v>4172</v>
      </c>
      <c r="C207" s="10">
        <v>7719.9</v>
      </c>
      <c r="D207" s="10">
        <v>5128.2</v>
      </c>
      <c r="E207" s="10">
        <v>376800</v>
      </c>
      <c r="F207" s="10">
        <v>388957.2</v>
      </c>
      <c r="G207" s="10">
        <v>658576.19999999995</v>
      </c>
      <c r="H207" s="10">
        <v>59.1</v>
      </c>
      <c r="I207" s="10" t="s">
        <v>26</v>
      </c>
      <c r="J207" s="10" t="s">
        <v>34</v>
      </c>
    </row>
    <row r="208" spans="1:10" x14ac:dyDescent="0.2">
      <c r="A208" s="10" t="s">
        <v>18</v>
      </c>
      <c r="B208" s="10">
        <v>0</v>
      </c>
      <c r="C208" s="10">
        <v>0</v>
      </c>
      <c r="D208" s="10">
        <v>0</v>
      </c>
      <c r="E208" s="10">
        <v>0</v>
      </c>
      <c r="F208" s="10">
        <v>0</v>
      </c>
      <c r="G208" s="10">
        <v>0</v>
      </c>
      <c r="H208" s="10">
        <v>0</v>
      </c>
      <c r="I208" s="10" t="s">
        <v>26</v>
      </c>
      <c r="J208" s="10" t="s">
        <v>37</v>
      </c>
    </row>
    <row r="209" spans="1:10" x14ac:dyDescent="0.2">
      <c r="A209" s="10" t="s">
        <v>18</v>
      </c>
      <c r="B209" s="10">
        <v>7172</v>
      </c>
      <c r="C209" s="10">
        <v>13607.6</v>
      </c>
      <c r="D209" s="10">
        <v>8202.7999999999993</v>
      </c>
      <c r="E209" s="10">
        <v>936381</v>
      </c>
      <c r="F209" s="10">
        <v>986415.7</v>
      </c>
      <c r="G209" s="10">
        <v>1179524.8999999999</v>
      </c>
      <c r="H209" s="10">
        <v>83.6</v>
      </c>
      <c r="I209" s="10" t="s">
        <v>26</v>
      </c>
      <c r="J209" s="10" t="s">
        <v>34</v>
      </c>
    </row>
    <row r="210" spans="1:10" x14ac:dyDescent="0.2">
      <c r="A210" s="10" t="s">
        <v>8</v>
      </c>
      <c r="B210" s="10">
        <v>0</v>
      </c>
      <c r="C210" s="10">
        <v>0</v>
      </c>
      <c r="D210" s="10">
        <v>0</v>
      </c>
      <c r="E210" s="10">
        <v>0</v>
      </c>
      <c r="F210" s="10">
        <v>0</v>
      </c>
      <c r="G210" s="10">
        <v>0</v>
      </c>
      <c r="H210" s="10">
        <v>0</v>
      </c>
      <c r="I210" s="10" t="s">
        <v>26</v>
      </c>
      <c r="J210" s="10" t="s">
        <v>37</v>
      </c>
    </row>
    <row r="211" spans="1:10" x14ac:dyDescent="0.2">
      <c r="A211" s="10" t="s">
        <v>8</v>
      </c>
      <c r="B211" s="10">
        <v>5384</v>
      </c>
      <c r="C211" s="10">
        <v>9618.9</v>
      </c>
      <c r="D211" s="10">
        <v>6656.4</v>
      </c>
      <c r="E211" s="10">
        <v>321041</v>
      </c>
      <c r="F211" s="10">
        <v>328374.7</v>
      </c>
      <c r="G211" s="10">
        <v>829694.3</v>
      </c>
      <c r="H211" s="10">
        <v>39.6</v>
      </c>
      <c r="I211" s="10" t="s">
        <v>26</v>
      </c>
      <c r="J211" s="10" t="s">
        <v>34</v>
      </c>
    </row>
    <row r="212" spans="1:10" x14ac:dyDescent="0.2">
      <c r="A212" s="10" t="s">
        <v>14</v>
      </c>
      <c r="B212" s="10">
        <v>0</v>
      </c>
      <c r="C212" s="10">
        <v>0</v>
      </c>
      <c r="D212" s="10">
        <v>0</v>
      </c>
      <c r="E212" s="10">
        <v>0</v>
      </c>
      <c r="F212" s="10">
        <v>0</v>
      </c>
      <c r="G212" s="10">
        <v>0</v>
      </c>
      <c r="H212" s="10">
        <v>0</v>
      </c>
      <c r="I212" s="10" t="s">
        <v>26</v>
      </c>
      <c r="J212" s="10" t="s">
        <v>37</v>
      </c>
    </row>
    <row r="213" spans="1:10" x14ac:dyDescent="0.2">
      <c r="A213" s="10" t="s">
        <v>14</v>
      </c>
      <c r="B213" s="10">
        <v>7294</v>
      </c>
      <c r="C213" s="10">
        <v>14167.3</v>
      </c>
      <c r="D213" s="10">
        <v>8460.5</v>
      </c>
      <c r="E213" s="10">
        <v>945717</v>
      </c>
      <c r="F213" s="10">
        <v>991291.3</v>
      </c>
      <c r="G213" s="10">
        <v>1220430.3999999999</v>
      </c>
      <c r="H213" s="10">
        <v>81.2</v>
      </c>
      <c r="I213" s="10" t="s">
        <v>26</v>
      </c>
      <c r="J213" s="10" t="s">
        <v>34</v>
      </c>
    </row>
    <row r="214" spans="1:10" x14ac:dyDescent="0.2">
      <c r="A214" s="10" t="s">
        <v>13</v>
      </c>
      <c r="B214" s="10">
        <v>0</v>
      </c>
      <c r="C214" s="10">
        <v>0</v>
      </c>
      <c r="D214" s="10">
        <v>0</v>
      </c>
      <c r="E214" s="10">
        <v>0</v>
      </c>
      <c r="F214" s="10">
        <v>0</v>
      </c>
      <c r="G214" s="10">
        <v>0</v>
      </c>
      <c r="H214" s="10">
        <v>0</v>
      </c>
      <c r="I214" s="10" t="s">
        <v>26</v>
      </c>
      <c r="J214" s="10" t="s">
        <v>37</v>
      </c>
    </row>
    <row r="215" spans="1:10" x14ac:dyDescent="0.2">
      <c r="A215" s="10" t="s">
        <v>13</v>
      </c>
      <c r="B215" s="10">
        <v>7405</v>
      </c>
      <c r="C215" s="10">
        <v>14004.3</v>
      </c>
      <c r="D215" s="10">
        <v>8435.2000000000007</v>
      </c>
      <c r="E215" s="10">
        <v>859763</v>
      </c>
      <c r="F215" s="10">
        <v>886480.4</v>
      </c>
      <c r="G215" s="10">
        <v>1171554.5</v>
      </c>
      <c r="H215" s="10">
        <v>75.7</v>
      </c>
      <c r="I215" s="10" t="s">
        <v>26</v>
      </c>
      <c r="J215" s="10" t="s">
        <v>34</v>
      </c>
    </row>
    <row r="216" spans="1:10" x14ac:dyDescent="0.2">
      <c r="A216" s="10" t="s">
        <v>12</v>
      </c>
      <c r="B216" s="10">
        <v>0</v>
      </c>
      <c r="C216" s="10">
        <v>0</v>
      </c>
      <c r="D216" s="10">
        <v>0</v>
      </c>
      <c r="E216" s="10">
        <v>0</v>
      </c>
      <c r="F216" s="10">
        <v>0</v>
      </c>
      <c r="G216" s="10">
        <v>0</v>
      </c>
      <c r="H216" s="10">
        <v>0</v>
      </c>
      <c r="I216" s="10" t="s">
        <v>26</v>
      </c>
      <c r="J216" s="10" t="s">
        <v>37</v>
      </c>
    </row>
    <row r="217" spans="1:10" x14ac:dyDescent="0.2">
      <c r="A217" s="10" t="s">
        <v>12</v>
      </c>
      <c r="B217" s="10">
        <v>6113</v>
      </c>
      <c r="C217" s="10">
        <v>11502.9</v>
      </c>
      <c r="D217" s="10">
        <v>7091.2</v>
      </c>
      <c r="E217" s="10">
        <v>598097</v>
      </c>
      <c r="F217" s="10">
        <v>617156.1</v>
      </c>
      <c r="G217" s="10">
        <v>969326.7</v>
      </c>
      <c r="H217" s="10">
        <v>63.7</v>
      </c>
      <c r="I217" s="10" t="s">
        <v>26</v>
      </c>
      <c r="J217" s="10" t="s">
        <v>34</v>
      </c>
    </row>
    <row r="218" spans="1:10" x14ac:dyDescent="0.2">
      <c r="A218" s="10" t="s">
        <v>6</v>
      </c>
      <c r="B218" s="10">
        <v>2806</v>
      </c>
      <c r="C218" s="10">
        <v>18074.5</v>
      </c>
      <c r="D218" s="10">
        <v>13794.2</v>
      </c>
      <c r="E218" s="10">
        <v>461138</v>
      </c>
      <c r="F218" s="10">
        <v>2709738.7</v>
      </c>
      <c r="G218" s="10">
        <v>3389553.9</v>
      </c>
      <c r="H218" s="10">
        <v>79.900000000000006</v>
      </c>
      <c r="I218" s="10" t="s">
        <v>27</v>
      </c>
      <c r="J218" s="10" t="s">
        <v>37</v>
      </c>
    </row>
    <row r="219" spans="1:10" x14ac:dyDescent="0.2">
      <c r="A219" s="10" t="s">
        <v>6</v>
      </c>
      <c r="B219" s="10">
        <v>6716</v>
      </c>
      <c r="C219" s="10">
        <v>12944.7</v>
      </c>
      <c r="D219" s="10">
        <v>7647.9</v>
      </c>
      <c r="E219" s="10">
        <v>826023</v>
      </c>
      <c r="F219" s="10">
        <v>877610.8</v>
      </c>
      <c r="G219" s="10">
        <v>1103321.7</v>
      </c>
      <c r="H219" s="10">
        <v>79.5</v>
      </c>
      <c r="I219" s="10" t="s">
        <v>27</v>
      </c>
      <c r="J219" s="10" t="s">
        <v>34</v>
      </c>
    </row>
    <row r="220" spans="1:10" x14ac:dyDescent="0.2">
      <c r="A220" s="10" t="s">
        <v>11</v>
      </c>
      <c r="B220" s="10">
        <v>3092</v>
      </c>
      <c r="C220" s="10">
        <v>19447.3</v>
      </c>
      <c r="D220" s="10">
        <v>14875.8</v>
      </c>
      <c r="E220" s="10">
        <v>538562</v>
      </c>
      <c r="F220" s="10">
        <v>3037782</v>
      </c>
      <c r="G220" s="10">
        <v>3630523.5</v>
      </c>
      <c r="H220" s="10">
        <v>83.7</v>
      </c>
      <c r="I220" s="10" t="s">
        <v>27</v>
      </c>
      <c r="J220" s="10" t="s">
        <v>37</v>
      </c>
    </row>
    <row r="221" spans="1:10" x14ac:dyDescent="0.2">
      <c r="A221" s="10" t="s">
        <v>11</v>
      </c>
      <c r="B221" s="10">
        <v>7591</v>
      </c>
      <c r="C221" s="10">
        <v>14645</v>
      </c>
      <c r="D221" s="10">
        <v>8537.2000000000007</v>
      </c>
      <c r="E221" s="10">
        <v>861329</v>
      </c>
      <c r="F221" s="10">
        <v>922832</v>
      </c>
      <c r="G221" s="10">
        <v>1253390.3999999999</v>
      </c>
      <c r="H221" s="10">
        <v>73.599999999999994</v>
      </c>
      <c r="I221" s="10" t="s">
        <v>27</v>
      </c>
      <c r="J221" s="10" t="s">
        <v>34</v>
      </c>
    </row>
    <row r="222" spans="1:10" x14ac:dyDescent="0.2">
      <c r="A222" s="10" t="s">
        <v>15</v>
      </c>
      <c r="B222" s="10">
        <v>3496</v>
      </c>
      <c r="C222" s="10">
        <v>22396.799999999999</v>
      </c>
      <c r="D222" s="10">
        <v>16639.599999999999</v>
      </c>
      <c r="E222" s="10">
        <v>642438</v>
      </c>
      <c r="F222" s="10">
        <v>3533993.5</v>
      </c>
      <c r="G222" s="10">
        <v>4131499.3</v>
      </c>
      <c r="H222" s="10">
        <v>85.5</v>
      </c>
      <c r="I222" s="10" t="s">
        <v>27</v>
      </c>
      <c r="J222" s="10" t="s">
        <v>37</v>
      </c>
    </row>
    <row r="223" spans="1:10" x14ac:dyDescent="0.2">
      <c r="A223" s="10" t="s">
        <v>15</v>
      </c>
      <c r="B223" s="10">
        <v>8239</v>
      </c>
      <c r="C223" s="10">
        <v>15839.7</v>
      </c>
      <c r="D223" s="10">
        <v>9084</v>
      </c>
      <c r="E223" s="10">
        <v>1170659</v>
      </c>
      <c r="F223" s="10">
        <v>1214285</v>
      </c>
      <c r="G223" s="10">
        <v>1359169</v>
      </c>
      <c r="H223" s="10">
        <v>89.3</v>
      </c>
      <c r="I223" s="10" t="s">
        <v>27</v>
      </c>
      <c r="J223" s="10" t="s">
        <v>34</v>
      </c>
    </row>
    <row r="224" spans="1:10" x14ac:dyDescent="0.2">
      <c r="A224" s="10" t="s">
        <v>17</v>
      </c>
      <c r="B224" s="10">
        <v>3220</v>
      </c>
      <c r="C224" s="10">
        <v>21208.5</v>
      </c>
      <c r="D224" s="10">
        <v>15906.7</v>
      </c>
      <c r="E224" s="10">
        <v>599914</v>
      </c>
      <c r="F224" s="10">
        <v>3415406.3</v>
      </c>
      <c r="G224" s="10">
        <v>3973160.5</v>
      </c>
      <c r="H224" s="10">
        <v>86</v>
      </c>
      <c r="I224" s="10" t="s">
        <v>27</v>
      </c>
      <c r="J224" s="10" t="s">
        <v>37</v>
      </c>
    </row>
    <row r="225" spans="1:10" x14ac:dyDescent="0.2">
      <c r="A225" s="10" t="s">
        <v>17</v>
      </c>
      <c r="B225" s="10">
        <v>7624</v>
      </c>
      <c r="C225" s="10">
        <v>14934.6</v>
      </c>
      <c r="D225" s="10">
        <v>8347.7000000000007</v>
      </c>
      <c r="E225" s="10">
        <v>1076299</v>
      </c>
      <c r="F225" s="10">
        <v>1117616.5</v>
      </c>
      <c r="G225" s="10">
        <v>1256131.6000000001</v>
      </c>
      <c r="H225" s="10">
        <v>89</v>
      </c>
      <c r="I225" s="10" t="s">
        <v>27</v>
      </c>
      <c r="J225" s="10" t="s">
        <v>34</v>
      </c>
    </row>
    <row r="226" spans="1:10" x14ac:dyDescent="0.2">
      <c r="A226" s="10" t="s">
        <v>16</v>
      </c>
      <c r="B226" s="10">
        <v>3503</v>
      </c>
      <c r="C226" s="10">
        <v>23025.3</v>
      </c>
      <c r="D226" s="10">
        <v>17147.2</v>
      </c>
      <c r="E226" s="10">
        <v>649594</v>
      </c>
      <c r="F226" s="10">
        <v>3680735.7</v>
      </c>
      <c r="G226" s="10">
        <v>4266836.5999999996</v>
      </c>
      <c r="H226" s="10">
        <v>86.3</v>
      </c>
      <c r="I226" s="10" t="s">
        <v>27</v>
      </c>
      <c r="J226" s="10" t="s">
        <v>37</v>
      </c>
    </row>
    <row r="227" spans="1:10" x14ac:dyDescent="0.2">
      <c r="A227" s="10" t="s">
        <v>16</v>
      </c>
      <c r="B227" s="10">
        <v>8295</v>
      </c>
      <c r="C227" s="10">
        <v>16310.5</v>
      </c>
      <c r="D227" s="10">
        <v>9174.5</v>
      </c>
      <c r="E227" s="10">
        <v>1154581</v>
      </c>
      <c r="F227" s="10">
        <v>1199173.8</v>
      </c>
      <c r="G227" s="10">
        <v>1370587</v>
      </c>
      <c r="H227" s="10">
        <v>87.5</v>
      </c>
      <c r="I227" s="10" t="s">
        <v>27</v>
      </c>
      <c r="J227" s="10" t="s">
        <v>34</v>
      </c>
    </row>
    <row r="228" spans="1:10" x14ac:dyDescent="0.2">
      <c r="A228" s="10" t="s">
        <v>10</v>
      </c>
      <c r="B228" s="10">
        <v>3095</v>
      </c>
      <c r="C228" s="10">
        <v>19438.3</v>
      </c>
      <c r="D228" s="10">
        <v>14889.8</v>
      </c>
      <c r="E228" s="10">
        <v>535770</v>
      </c>
      <c r="F228" s="10">
        <v>3058103.1</v>
      </c>
      <c r="G228" s="10">
        <v>3635263.8</v>
      </c>
      <c r="H228" s="10">
        <v>84.1</v>
      </c>
      <c r="I228" s="10" t="s">
        <v>27</v>
      </c>
      <c r="J228" s="10" t="s">
        <v>37</v>
      </c>
    </row>
    <row r="229" spans="1:10" x14ac:dyDescent="0.2">
      <c r="A229" s="10" t="s">
        <v>10</v>
      </c>
      <c r="B229" s="10">
        <v>7464</v>
      </c>
      <c r="C229" s="10">
        <v>14501</v>
      </c>
      <c r="D229" s="10">
        <v>8424</v>
      </c>
      <c r="E229" s="10">
        <v>814028</v>
      </c>
      <c r="F229" s="10">
        <v>868922.7</v>
      </c>
      <c r="G229" s="10">
        <v>1222449.2</v>
      </c>
      <c r="H229" s="10">
        <v>71.099999999999994</v>
      </c>
      <c r="I229" s="10" t="s">
        <v>27</v>
      </c>
      <c r="J229" s="10" t="s">
        <v>34</v>
      </c>
    </row>
    <row r="230" spans="1:10" x14ac:dyDescent="0.2">
      <c r="A230" s="10" t="s">
        <v>9</v>
      </c>
      <c r="B230" s="10">
        <v>2844</v>
      </c>
      <c r="C230" s="10">
        <v>18215</v>
      </c>
      <c r="D230" s="10">
        <v>13863.2</v>
      </c>
      <c r="E230" s="10">
        <v>483313</v>
      </c>
      <c r="F230" s="10">
        <v>2787495.3</v>
      </c>
      <c r="G230" s="10">
        <v>3401541.8</v>
      </c>
      <c r="H230" s="10">
        <v>81.900000000000006</v>
      </c>
      <c r="I230" s="10" t="s">
        <v>27</v>
      </c>
      <c r="J230" s="10" t="s">
        <v>37</v>
      </c>
    </row>
    <row r="231" spans="1:10" x14ac:dyDescent="0.2">
      <c r="A231" s="10" t="s">
        <v>9</v>
      </c>
      <c r="B231" s="10">
        <v>6824</v>
      </c>
      <c r="C231" s="10">
        <v>13487.6</v>
      </c>
      <c r="D231" s="10">
        <v>7954.5</v>
      </c>
      <c r="E231" s="10">
        <v>783479</v>
      </c>
      <c r="F231" s="10">
        <v>860627.3</v>
      </c>
      <c r="G231" s="10">
        <v>1141206.7</v>
      </c>
      <c r="H231" s="10">
        <v>75.400000000000006</v>
      </c>
      <c r="I231" s="10" t="s">
        <v>27</v>
      </c>
      <c r="J231" s="10" t="s">
        <v>34</v>
      </c>
    </row>
    <row r="232" spans="1:10" x14ac:dyDescent="0.2">
      <c r="A232" s="10" t="s">
        <v>8</v>
      </c>
      <c r="B232" s="10">
        <v>2949</v>
      </c>
      <c r="C232" s="10">
        <v>18928.2</v>
      </c>
      <c r="D232" s="10">
        <v>14405.4</v>
      </c>
      <c r="E232" s="10">
        <v>469817</v>
      </c>
      <c r="F232" s="10">
        <v>2732832.3</v>
      </c>
      <c r="G232" s="10">
        <v>3540786.8</v>
      </c>
      <c r="H232" s="10">
        <v>77.2</v>
      </c>
      <c r="I232" s="10" t="s">
        <v>27</v>
      </c>
      <c r="J232" s="10" t="s">
        <v>37</v>
      </c>
    </row>
    <row r="233" spans="1:10" x14ac:dyDescent="0.2">
      <c r="A233" s="10" t="s">
        <v>8</v>
      </c>
      <c r="B233" s="10">
        <v>6667</v>
      </c>
      <c r="C233" s="10">
        <v>13037.6</v>
      </c>
      <c r="D233" s="10">
        <v>7705.7</v>
      </c>
      <c r="E233" s="10">
        <v>822814</v>
      </c>
      <c r="F233" s="10">
        <v>883040.3</v>
      </c>
      <c r="G233" s="10">
        <v>1097018.3999999999</v>
      </c>
      <c r="H233" s="10">
        <v>80.5</v>
      </c>
      <c r="I233" s="10" t="s">
        <v>27</v>
      </c>
      <c r="J233" s="10" t="s">
        <v>34</v>
      </c>
    </row>
    <row r="234" spans="1:10" x14ac:dyDescent="0.2">
      <c r="A234" s="10" t="s">
        <v>14</v>
      </c>
      <c r="B234" s="10">
        <v>3414</v>
      </c>
      <c r="C234" s="10">
        <v>21624.2</v>
      </c>
      <c r="D234" s="10">
        <v>16098.5</v>
      </c>
      <c r="E234" s="10">
        <v>599741</v>
      </c>
      <c r="F234" s="10">
        <v>3251503.1</v>
      </c>
      <c r="G234" s="10">
        <v>3955215.8</v>
      </c>
      <c r="H234" s="10">
        <v>82.2</v>
      </c>
      <c r="I234" s="10" t="s">
        <v>27</v>
      </c>
      <c r="J234" s="10" t="s">
        <v>37</v>
      </c>
    </row>
    <row r="235" spans="1:10" x14ac:dyDescent="0.2">
      <c r="A235" s="10" t="s">
        <v>14</v>
      </c>
      <c r="B235" s="10">
        <v>7761</v>
      </c>
      <c r="C235" s="10">
        <v>14921.9</v>
      </c>
      <c r="D235" s="10">
        <v>8586.2999999999993</v>
      </c>
      <c r="E235" s="10">
        <v>1062524</v>
      </c>
      <c r="F235" s="10">
        <v>1099937.6000000001</v>
      </c>
      <c r="G235" s="10">
        <v>1283540.3999999999</v>
      </c>
      <c r="H235" s="10">
        <v>85.7</v>
      </c>
      <c r="I235" s="10" t="s">
        <v>27</v>
      </c>
      <c r="J235" s="10" t="s">
        <v>34</v>
      </c>
    </row>
    <row r="236" spans="1:10" x14ac:dyDescent="0.2">
      <c r="A236" s="10" t="s">
        <v>13</v>
      </c>
      <c r="B236" s="10">
        <v>3155</v>
      </c>
      <c r="C236" s="10">
        <v>20289.7</v>
      </c>
      <c r="D236" s="10">
        <v>15369.2</v>
      </c>
      <c r="E236" s="10">
        <v>568728</v>
      </c>
      <c r="F236" s="10">
        <v>3170850.1</v>
      </c>
      <c r="G236" s="10">
        <v>3801894.7</v>
      </c>
      <c r="H236" s="10">
        <v>83.4</v>
      </c>
      <c r="I236" s="10" t="s">
        <v>27</v>
      </c>
      <c r="J236" s="10" t="s">
        <v>37</v>
      </c>
    </row>
    <row r="237" spans="1:10" x14ac:dyDescent="0.2">
      <c r="A237" s="10" t="s">
        <v>13</v>
      </c>
      <c r="B237" s="10">
        <v>7973</v>
      </c>
      <c r="C237" s="10">
        <v>15282.3</v>
      </c>
      <c r="D237" s="10">
        <v>8852.6</v>
      </c>
      <c r="E237" s="10">
        <v>1037506</v>
      </c>
      <c r="F237" s="10">
        <v>1083365.8</v>
      </c>
      <c r="G237" s="10">
        <v>1310613.7</v>
      </c>
      <c r="H237" s="10">
        <v>82.7</v>
      </c>
      <c r="I237" s="10" t="s">
        <v>27</v>
      </c>
      <c r="J237" s="10" t="s">
        <v>34</v>
      </c>
    </row>
    <row r="238" spans="1:10" x14ac:dyDescent="0.2">
      <c r="A238" s="10" t="s">
        <v>12</v>
      </c>
      <c r="B238" s="10">
        <v>3002</v>
      </c>
      <c r="C238" s="10">
        <v>19192.099999999999</v>
      </c>
      <c r="D238" s="10">
        <v>14673.1</v>
      </c>
      <c r="E238" s="10">
        <v>534328</v>
      </c>
      <c r="F238" s="10">
        <v>3047581.3</v>
      </c>
      <c r="G238" s="10">
        <v>3621252.3</v>
      </c>
      <c r="H238" s="10">
        <v>84.2</v>
      </c>
      <c r="I238" s="10" t="s">
        <v>27</v>
      </c>
      <c r="J238" s="10" t="s">
        <v>37</v>
      </c>
    </row>
    <row r="239" spans="1:10" x14ac:dyDescent="0.2">
      <c r="A239" s="10" t="s">
        <v>12</v>
      </c>
      <c r="B239" s="10">
        <v>7689</v>
      </c>
      <c r="C239" s="10">
        <v>14766.2</v>
      </c>
      <c r="D239" s="10">
        <v>8533.2999999999993</v>
      </c>
      <c r="E239" s="10">
        <v>948637</v>
      </c>
      <c r="F239" s="10">
        <v>1007718.2</v>
      </c>
      <c r="G239" s="10">
        <v>1265488.8</v>
      </c>
      <c r="H239" s="10">
        <v>79.599999999999994</v>
      </c>
      <c r="I239" s="10" t="s">
        <v>27</v>
      </c>
      <c r="J239" s="10" t="s">
        <v>34</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 data</vt:lpstr>
      <vt:lpstr>Dashboard</vt:lpstr>
      <vt:lpstr>Insights</vt:lpstr>
      <vt:lpstr>KPIs</vt:lpstr>
      <vt:lpstr>Donut</vt:lpstr>
      <vt:lpstr>Total Hours</vt:lpstr>
      <vt:lpstr>Comparison</vt:lpstr>
      <vt:lpstr>AirIndia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Shivani Rawat</cp:lastModifiedBy>
  <dcterms:created xsi:type="dcterms:W3CDTF">2023-05-10T18:21:10Z</dcterms:created>
  <dcterms:modified xsi:type="dcterms:W3CDTF">2023-05-11T07:56:20Z</dcterms:modified>
</cp:coreProperties>
</file>