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F9FEB5DF-D1EE-42E6-AFD4-D79A264A085A}" xr6:coauthVersionLast="47" xr6:coauthVersionMax="47" xr10:uidLastSave="{00000000-0000-0000-0000-000000000000}"/>
  <workbookProtection workbookAlgorithmName="SHA-512" workbookHashValue="C7kUeGQkGLDsUc85u8TKUDwMpUBdABC40mxCDWEo4EWgd8QEz+ov4Qn7nUUVrRmXBMxZVgDiA7gFBhdb4ryOqA==" workbookSaltValue="3of7L79+dRWld0gAdlIGMQ==" workbookSpinCount="100000" lockStructure="1"/>
  <bookViews>
    <workbookView xWindow="-24060" yWindow="2175" windowWidth="21600" windowHeight="11835" xr2:uid="{2F8A5F93-C78E-4298-9B3D-B4144C55B033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</sheets>
  <definedNames>
    <definedName name="_xlnm._FilterDatabase" localSheetId="3" hidden="1">'GROUP B3'!$A$15:$O$27</definedName>
    <definedName name="_xlnm._FilterDatabase" localSheetId="5" hidden="1">'GROUP B4'!$A$15:$O$39</definedName>
    <definedName name="_xlnm._FilterDatabase" localSheetId="6" hidden="1">'GROUP B5'!$A$15:$O$51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A10" i="7"/>
  <c r="H8" i="7"/>
  <c r="L8" i="7"/>
  <c r="B10" i="6"/>
  <c r="A10" i="6"/>
  <c r="H8" i="6"/>
  <c r="B10" i="4"/>
  <c r="A10" i="4"/>
  <c r="H8" i="4"/>
</calcChain>
</file>

<file path=xl/sharedStrings.xml><?xml version="1.0" encoding="utf-8"?>
<sst xmlns="http://schemas.openxmlformats.org/spreadsheetml/2006/main" count="389" uniqueCount="100">
  <si>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</si>
  <si>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</si>
  <si>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</si>
  <si>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</si>
  <si>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</si>
  <si>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</si>
  <si>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</si>
  <si>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</si>
  <si>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</si>
  <si>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</si>
  <si>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 xml:space="preserve">LMR         </t>
  </si>
  <si>
    <t>SPC</t>
  </si>
  <si>
    <t xml:space="preserve">Station    </t>
  </si>
  <si>
    <t xml:space="preserve">FBS-007     </t>
  </si>
  <si>
    <t>FBS-008</t>
  </si>
  <si>
    <t xml:space="preserve">Product    </t>
  </si>
  <si>
    <t xml:space="preserve">DISCRETE    </t>
  </si>
  <si>
    <t>DISCRETE</t>
  </si>
  <si>
    <t xml:space="preserve">Process    </t>
  </si>
  <si>
    <t xml:space="preserve">            </t>
  </si>
  <si>
    <t>POST TEMP CYCLE</t>
  </si>
  <si>
    <t xml:space="preserve">Start Date </t>
  </si>
  <si>
    <t>Finish Date</t>
  </si>
  <si>
    <t>Part Number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</si>
  <si>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</si>
  <si>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</si>
  <si>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</si>
  <si>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</si>
  <si>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</si>
  <si>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</si>
  <si>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</si>
  <si>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 xml:space="preserve">  1) IDON      [&gt; 10.01MA]</t>
  </si>
  <si>
    <t xml:space="preserve">  2) IGSSF     [&lt; 2.000MA]</t>
  </si>
  <si>
    <t xml:space="preserve">  3) IDSS      [&lt; 60.00UA]</t>
  </si>
  <si>
    <t xml:space="preserve">  4) IGSSF     [&lt; 2.000MA]</t>
  </si>
  <si>
    <t xml:space="preserve">  5) IGSSR     [&lt; 60.00UA]</t>
  </si>
  <si>
    <t xml:space="preserve">  6) VGSTH     [&gt;   800MV]</t>
  </si>
  <si>
    <t xml:space="preserve">  7) VGSTH     [&lt; 2.500]</t>
  </si>
  <si>
    <t xml:space="preserve">  8) RDSON     [&lt; 49.80M]</t>
  </si>
  <si>
    <t xml:space="preserve">  9) VSD       [&lt; 4.000 V]</t>
  </si>
  <si>
    <t xml:space="preserve"> 10) IDSS      [&lt; 60.00UA]</t>
  </si>
  <si>
    <t xml:space="preserve"> 11) IGSSF     [&lt; 2.000MA]</t>
  </si>
  <si>
    <t xml:space="preserve">   IDON &gt; 10.01MA</t>
  </si>
  <si>
    <t xml:space="preserve">  IGSSF &lt; 2.000MA</t>
  </si>
  <si>
    <t xml:space="preserve">   IDSS &lt; 60.00UA</t>
  </si>
  <si>
    <t xml:space="preserve">  IGSSR &lt; 60.00UA</t>
  </si>
  <si>
    <t xml:space="preserve">  VGSTH &gt; 801.0MV</t>
  </si>
  <si>
    <t xml:space="preserve">VGSTH &lt; 2.500 </t>
  </si>
  <si>
    <t xml:space="preserve">  RDSON &lt; 49.80M </t>
  </si>
  <si>
    <t xml:space="preserve">    VSD &lt; 4.000 V</t>
  </si>
  <si>
    <t xml:space="preserve">    VDS = 19.54MV</t>
  </si>
  <si>
    <t xml:space="preserve">   VGSF = 4.501 V</t>
  </si>
  <si>
    <t xml:space="preserve">    VDS = 10.01 V</t>
  </si>
  <si>
    <t xml:space="preserve">   VGSF = 6.000 V</t>
  </si>
  <si>
    <t xml:space="preserve">   VGSR = 4.000 V</t>
  </si>
  <si>
    <t xml:space="preserve">     ID = 1.199MA</t>
  </si>
  <si>
    <t>VGSTH = S6</t>
  </si>
  <si>
    <t xml:space="preserve">    VGS = 5.001 V</t>
  </si>
  <si>
    <t xml:space="preserve">     IS = 1.001 A</t>
  </si>
  <si>
    <t xml:space="preserve">    VDS = 100.1 V</t>
  </si>
  <si>
    <t xml:space="preserve">   VGSF = 5.001 V</t>
  </si>
  <si>
    <t xml:space="preserve">    VGS = 4.000 V</t>
  </si>
  <si>
    <t xml:space="preserve">     ID = 5.001 A</t>
  </si>
  <si>
    <t>All Pass</t>
  </si>
  <si>
    <t>PRE TC</t>
  </si>
  <si>
    <t>POST TC</t>
  </si>
  <si>
    <t>SEM</t>
  </si>
  <si>
    <t>GROUP B4 INTERMITTENT OPERATING LIFE</t>
  </si>
  <si>
    <t xml:space="preserve">SPC         </t>
  </si>
  <si>
    <t xml:space="preserve">FBS-008     </t>
  </si>
  <si>
    <t xml:space="preserve">POST IOL    </t>
  </si>
  <si>
    <t>GROUP B SUBGROUP 4 PRE IOL</t>
  </si>
  <si>
    <t>GROUP B SUBGROUP 4 POST IOL</t>
  </si>
  <si>
    <t xml:space="preserve">  2) IGSSF     [&lt; 500.1UA]</t>
  </si>
  <si>
    <t xml:space="preserve">  4) IGSSF     [&lt; 500.1UA]</t>
  </si>
  <si>
    <t xml:space="preserve">  8) RDSON     [&lt; 49.80.94M]</t>
  </si>
  <si>
    <t xml:space="preserve">  9) VSD       [&lt; 3.001 V]</t>
  </si>
  <si>
    <t xml:space="preserve"> 11) IGSSF     [&lt; 500.1UA]</t>
  </si>
  <si>
    <t xml:space="preserve">  IGSSF &lt; 500.1UA</t>
  </si>
  <si>
    <t xml:space="preserve">  RDSON &lt; 43.95M </t>
  </si>
  <si>
    <t xml:space="preserve">    VSD &lt; 3.001 V</t>
  </si>
  <si>
    <t xml:space="preserve">   VGSF = 4.000 V</t>
  </si>
  <si>
    <t xml:space="preserve">     IS = 500.1MA</t>
  </si>
  <si>
    <t xml:space="preserve">   VGSF = 5.499 V</t>
  </si>
  <si>
    <t>PRE IOL</t>
  </si>
  <si>
    <t>POST IOL</t>
  </si>
  <si>
    <t>GROUP B5 BURN IN HTGB/HTRB</t>
  </si>
  <si>
    <t xml:space="preserve">POST HTGB   </t>
  </si>
  <si>
    <t xml:space="preserve">POST HTRB   </t>
  </si>
  <si>
    <t>GROUP B SUBGROUP 5 PRE HTGB</t>
  </si>
  <si>
    <t>GROUP B SUBGROUP 5 POST HTGB</t>
  </si>
  <si>
    <t>GROUP B SUBGROUP 5 POST HTRB</t>
  </si>
  <si>
    <t>PRE HTGB</t>
  </si>
  <si>
    <t>POST HTGB</t>
  </si>
  <si>
    <t>POST HTRB</t>
  </si>
  <si>
    <t>SCD PART NUMBER</t>
  </si>
  <si>
    <t>FBG10N05ASH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</si>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</sst>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4" fillId="6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13" Type="http://schemas.openxmlformats.org/officeDocument/2006/relationships/image" Target="../media/image24.jpg"/><Relationship Id="rId3" Type="http://schemas.openxmlformats.org/officeDocument/2006/relationships/image" Target="../media/image14.jpg"/><Relationship Id="rId7" Type="http://schemas.openxmlformats.org/officeDocument/2006/relationships/image" Target="../media/image18.jpg"/><Relationship Id="rId12" Type="http://schemas.openxmlformats.org/officeDocument/2006/relationships/image" Target="../media/image23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11" Type="http://schemas.openxmlformats.org/officeDocument/2006/relationships/image" Target="../media/image22.jpg"/><Relationship Id="rId5" Type="http://schemas.openxmlformats.org/officeDocument/2006/relationships/image" Target="../media/image16.jpg"/><Relationship Id="rId10" Type="http://schemas.openxmlformats.org/officeDocument/2006/relationships/image" Target="../media/image21.jpg"/><Relationship Id="rId4" Type="http://schemas.openxmlformats.org/officeDocument/2006/relationships/image" Target="../media/image15.jpg"/><Relationship Id="rId9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F33B14-0790-4F11-A4F7-235F858D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10FC2-FE73-42C2-9188-E696A3E62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0D412F-108F-4D24-AE2E-08EEE282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A1FAB1-7C67-413A-8D19-7FA140D42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255523-0086-4F72-ADE7-249C7644A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123444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F6BEE6-843A-499F-82A3-3E93298E0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123444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C4FFBB-B3E5-4726-A5E0-9ADAF803C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9838944"/>
        </a:xfrm>
        <a:prstGeom prst="rect">
          <a:avLst/>
        </a:prstGeom>
      </xdr:spPr>
    </xdr:pic>
    <xdr:clientData/>
  </xdr:twoCellAnchor>
  <xdr:twoCellAnchor>
    <xdr:from>
      <xdr:col>7</xdr:col>
      <xdr:colOff>66675</xdr:colOff>
      <xdr:row>6</xdr:row>
      <xdr:rowOff>66675</xdr:rowOff>
    </xdr:from>
    <xdr:to>
      <xdr:col>8</xdr:col>
      <xdr:colOff>285750</xdr:colOff>
      <xdr:row>7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DC1A326-C2B6-E8B9-14BD-5106B3B85BE4}"/>
            </a:ext>
          </a:extLst>
        </xdr:cNvPr>
        <xdr:cNvSpPr/>
      </xdr:nvSpPr>
      <xdr:spPr>
        <a:xfrm>
          <a:off x="4333875" y="13239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56</xdr:row>
      <xdr:rowOff>85725</xdr:rowOff>
    </xdr:from>
    <xdr:to>
      <xdr:col>8</xdr:col>
      <xdr:colOff>295275</xdr:colOff>
      <xdr:row>57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7A3F03B-E6AF-4824-A694-0C4630B2F481}"/>
            </a:ext>
          </a:extLst>
        </xdr:cNvPr>
        <xdr:cNvSpPr/>
      </xdr:nvSpPr>
      <xdr:spPr>
        <a:xfrm>
          <a:off x="4343400" y="108680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95250</xdr:colOff>
      <xdr:row>108</xdr:row>
      <xdr:rowOff>85725</xdr:rowOff>
    </xdr:from>
    <xdr:to>
      <xdr:col>8</xdr:col>
      <xdr:colOff>314325</xdr:colOff>
      <xdr:row>109</xdr:row>
      <xdr:rowOff>66675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300C2CF-B10A-46FA-8536-85FD42B3794B}"/>
            </a:ext>
          </a:extLst>
        </xdr:cNvPr>
        <xdr:cNvSpPr/>
      </xdr:nvSpPr>
      <xdr:spPr>
        <a:xfrm>
          <a:off x="4362450" y="207740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95250</xdr:colOff>
      <xdr:row>212</xdr:row>
      <xdr:rowOff>85725</xdr:rowOff>
    </xdr:from>
    <xdr:to>
      <xdr:col>8</xdr:col>
      <xdr:colOff>314325</xdr:colOff>
      <xdr:row>213</xdr:row>
      <xdr:rowOff>66675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E1C8831-33B2-4928-A20D-6C56B07A49B1}"/>
            </a:ext>
          </a:extLst>
        </xdr:cNvPr>
        <xdr:cNvSpPr/>
      </xdr:nvSpPr>
      <xdr:spPr>
        <a:xfrm>
          <a:off x="4362450" y="405860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95250</xdr:colOff>
      <xdr:row>264</xdr:row>
      <xdr:rowOff>85725</xdr:rowOff>
    </xdr:from>
    <xdr:to>
      <xdr:col>8</xdr:col>
      <xdr:colOff>314325</xdr:colOff>
      <xdr:row>265</xdr:row>
      <xdr:rowOff>66675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F80146D-FC20-4B4C-840C-8B2148216BFB}"/>
            </a:ext>
          </a:extLst>
        </xdr:cNvPr>
        <xdr:cNvSpPr/>
      </xdr:nvSpPr>
      <xdr:spPr>
        <a:xfrm>
          <a:off x="4362450" y="504920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316</xdr:row>
      <xdr:rowOff>114300</xdr:rowOff>
    </xdr:from>
    <xdr:to>
      <xdr:col>8</xdr:col>
      <xdr:colOff>304800</xdr:colOff>
      <xdr:row>317</xdr:row>
      <xdr:rowOff>95250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3F9828F-F801-48B1-A1EF-AC61D5C8AA9E}"/>
            </a:ext>
          </a:extLst>
        </xdr:cNvPr>
        <xdr:cNvSpPr/>
      </xdr:nvSpPr>
      <xdr:spPr>
        <a:xfrm>
          <a:off x="4352925" y="604266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7</xdr:row>
      <xdr:rowOff>76200</xdr:rowOff>
    </xdr:from>
    <xdr:to>
      <xdr:col>3</xdr:col>
      <xdr:colOff>276225</xdr:colOff>
      <xdr:row>8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CE2A0F8-574B-405F-B138-4563F5D2E2C2}"/>
            </a:ext>
          </a:extLst>
        </xdr:cNvPr>
        <xdr:cNvSpPr/>
      </xdr:nvSpPr>
      <xdr:spPr>
        <a:xfrm>
          <a:off x="1276350" y="15240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</xdr:colOff>
      <xdr:row>57</xdr:row>
      <xdr:rowOff>76200</xdr:rowOff>
    </xdr:from>
    <xdr:to>
      <xdr:col>3</xdr:col>
      <xdr:colOff>266700</xdr:colOff>
      <xdr:row>58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611A18-C801-4782-9696-E8B886A62FFC}"/>
            </a:ext>
          </a:extLst>
        </xdr:cNvPr>
        <xdr:cNvSpPr/>
      </xdr:nvSpPr>
      <xdr:spPr>
        <a:xfrm>
          <a:off x="1266825" y="110490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109</xdr:row>
      <xdr:rowOff>85725</xdr:rowOff>
    </xdr:from>
    <xdr:to>
      <xdr:col>3</xdr:col>
      <xdr:colOff>276225</xdr:colOff>
      <xdr:row>110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BC57CE8-CBF1-4D46-886E-2AFC87A13527}"/>
            </a:ext>
          </a:extLst>
        </xdr:cNvPr>
        <xdr:cNvSpPr/>
      </xdr:nvSpPr>
      <xdr:spPr>
        <a:xfrm>
          <a:off x="1276350" y="209645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160</xdr:row>
      <xdr:rowOff>142875</xdr:rowOff>
    </xdr:from>
    <xdr:to>
      <xdr:col>8</xdr:col>
      <xdr:colOff>295275</xdr:colOff>
      <xdr:row>161</xdr:row>
      <xdr:rowOff>123825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A0BDD62-493E-4573-B7A9-84ABCC39F850}"/>
            </a:ext>
          </a:extLst>
        </xdr:cNvPr>
        <xdr:cNvSpPr/>
      </xdr:nvSpPr>
      <xdr:spPr>
        <a:xfrm>
          <a:off x="4343400" y="307371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213</xdr:row>
      <xdr:rowOff>66675</xdr:rowOff>
    </xdr:from>
    <xdr:to>
      <xdr:col>3</xdr:col>
      <xdr:colOff>285750</xdr:colOff>
      <xdr:row>214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1DAD683-ED10-423B-BED3-8690F853A103}"/>
            </a:ext>
          </a:extLst>
        </xdr:cNvPr>
        <xdr:cNvSpPr/>
      </xdr:nvSpPr>
      <xdr:spPr>
        <a:xfrm>
          <a:off x="1285875" y="407574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265</xdr:row>
      <xdr:rowOff>57150</xdr:rowOff>
    </xdr:from>
    <xdr:to>
      <xdr:col>3</xdr:col>
      <xdr:colOff>285750</xdr:colOff>
      <xdr:row>266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AA2632C-CDF4-43E1-8A30-591BA5C9500D}"/>
            </a:ext>
          </a:extLst>
        </xdr:cNvPr>
        <xdr:cNvSpPr/>
      </xdr:nvSpPr>
      <xdr:spPr>
        <a:xfrm>
          <a:off x="1285875" y="5065395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317</xdr:row>
      <xdr:rowOff>76200</xdr:rowOff>
    </xdr:from>
    <xdr:to>
      <xdr:col>3</xdr:col>
      <xdr:colOff>285750</xdr:colOff>
      <xdr:row>318</xdr:row>
      <xdr:rowOff>57150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C779114-2DA8-4194-ACDD-29C7A6807359}"/>
            </a:ext>
          </a:extLst>
        </xdr:cNvPr>
        <xdr:cNvSpPr/>
      </xdr:nvSpPr>
      <xdr:spPr>
        <a:xfrm>
          <a:off x="1285875" y="605790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FD4E5-379D-4108-94B2-B900122D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114300</xdr:rowOff>
    </xdr:from>
    <xdr:to>
      <xdr:col>8</xdr:col>
      <xdr:colOff>219075</xdr:colOff>
      <xdr:row>8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8C4C1C7-6E7B-46E0-A2F6-39C8C85FCDB1}"/>
            </a:ext>
          </a:extLst>
        </xdr:cNvPr>
        <xdr:cNvSpPr/>
      </xdr:nvSpPr>
      <xdr:spPr>
        <a:xfrm>
          <a:off x="4267200" y="15621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8</xdr:row>
      <xdr:rowOff>104775</xdr:rowOff>
    </xdr:from>
    <xdr:to>
      <xdr:col>3</xdr:col>
      <xdr:colOff>247650</xdr:colOff>
      <xdr:row>9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59505A0-61D8-4E11-B3FC-4B201E26F893}"/>
            </a:ext>
          </a:extLst>
        </xdr:cNvPr>
        <xdr:cNvSpPr/>
      </xdr:nvSpPr>
      <xdr:spPr>
        <a:xfrm>
          <a:off x="1247775" y="17430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67180-EB28-4092-A17E-5EBB36A2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6</xdr:row>
      <xdr:rowOff>161925</xdr:rowOff>
    </xdr:from>
    <xdr:to>
      <xdr:col>8</xdr:col>
      <xdr:colOff>304800</xdr:colOff>
      <xdr:row>7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E410CC-D83E-4188-821A-279F093876D1}"/>
            </a:ext>
          </a:extLst>
        </xdr:cNvPr>
        <xdr:cNvSpPr/>
      </xdr:nvSpPr>
      <xdr:spPr>
        <a:xfrm>
          <a:off x="4352925" y="141922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142875</xdr:colOff>
      <xdr:row>7</xdr:row>
      <xdr:rowOff>171450</xdr:rowOff>
    </xdr:from>
    <xdr:to>
      <xdr:col>3</xdr:col>
      <xdr:colOff>361950</xdr:colOff>
      <xdr:row>8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A24978-D029-4665-926A-7B191BE575A2}"/>
            </a:ext>
          </a:extLst>
        </xdr:cNvPr>
        <xdr:cNvSpPr/>
      </xdr:nvSpPr>
      <xdr:spPr>
        <a:xfrm>
          <a:off x="1362075" y="161925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533400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888DB-9653-44E4-8C06-61F38F06A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267575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1009650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0BA997-87D0-43EA-8855-022D1922C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5619750"/>
          <a:ext cx="7296150" cy="10058400"/>
        </a:xfrm>
        <a:prstGeom prst="rect">
          <a:avLst/>
        </a:prstGeom>
      </xdr:spPr>
    </xdr:pic>
    <xdr:clientData/>
  </xdr:twoCellAnchor>
  <xdr:twoCellAnchor>
    <xdr:from>
      <xdr:col>5</xdr:col>
      <xdr:colOff>533400</xdr:colOff>
      <xdr:row>36</xdr:row>
      <xdr:rowOff>104775</xdr:rowOff>
    </xdr:from>
    <xdr:to>
      <xdr:col>6</xdr:col>
      <xdr:colOff>104775</xdr:colOff>
      <xdr:row>37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038B5A-DBE7-4262-A784-D0ADCE55A67D}"/>
            </a:ext>
          </a:extLst>
        </xdr:cNvPr>
        <xdr:cNvSpPr/>
      </xdr:nvSpPr>
      <xdr:spPr>
        <a:xfrm>
          <a:off x="4752975" y="72675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971550</xdr:colOff>
      <xdr:row>34</xdr:row>
      <xdr:rowOff>28575</xdr:rowOff>
    </xdr:from>
    <xdr:to>
      <xdr:col>12</xdr:col>
      <xdr:colOff>542925</xdr:colOff>
      <xdr:row>35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58FC586-B14C-4241-BA01-126384782BE2}"/>
            </a:ext>
          </a:extLst>
        </xdr:cNvPr>
        <xdr:cNvSpPr/>
      </xdr:nvSpPr>
      <xdr:spPr>
        <a:xfrm>
          <a:off x="12734925" y="68103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628650</xdr:colOff>
      <xdr:row>37</xdr:row>
      <xdr:rowOff>114300</xdr:rowOff>
    </xdr:from>
    <xdr:to>
      <xdr:col>3</xdr:col>
      <xdr:colOff>9525</xdr:colOff>
      <xdr:row>38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9C00B0B-6B7E-4FA4-95CF-4164909ACB90}"/>
            </a:ext>
          </a:extLst>
        </xdr:cNvPr>
        <xdr:cNvSpPr/>
      </xdr:nvSpPr>
      <xdr:spPr>
        <a:xfrm>
          <a:off x="1885950" y="7467600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219075</xdr:colOff>
      <xdr:row>35</xdr:row>
      <xdr:rowOff>28575</xdr:rowOff>
    </xdr:from>
    <xdr:to>
      <xdr:col>9</xdr:col>
      <xdr:colOff>1047750</xdr:colOff>
      <xdr:row>36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AB45874-B125-4025-9872-9344BD5A6BFD}"/>
            </a:ext>
          </a:extLst>
        </xdr:cNvPr>
        <xdr:cNvSpPr/>
      </xdr:nvSpPr>
      <xdr:spPr>
        <a:xfrm>
          <a:off x="9467850" y="7000875"/>
          <a:ext cx="8286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68349-90A9-4575-A250-7B13EEEAF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4DD0F-A9C1-40F3-BA93-9431CED9E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1EB593-06E3-4F25-85C9-944DE4CBA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AB3348-1E81-43DC-80BE-53B768B4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B121C-5F9A-4B25-BA2E-F29907150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4CA554-DFD4-4063-AEAB-FA42AB06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AA8CF3-4C5C-4CEA-BF08-7FE2405C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A5BACD-77E2-496E-8395-65967C7D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99D736-D9B7-4953-828B-89992470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EDB7C3-48FF-4ABC-BA67-367A2FAC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62AD3AF-093F-455E-9FED-49191A1AA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623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26948DC-1769-4B1D-AE18-27375A5A7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11</xdr:col>
      <xdr:colOff>0</xdr:colOff>
      <xdr:row>1048576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822711-093A-4431-B351-54C1C0D23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6275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BCAE-0B0A-4A19-9548-A740D13BFD0E}">
  <sheetPr codeName="Sheet24">
    <tabColor theme="5" tint="-0.249977111117893"/>
  </sheetPr>
  <dimension ref="A1:K363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</sheetData>
  <sheetProtection algorithmName="SHA-512" hashValue="iEAlHDBB/l4k+unHnD4nYFmHYw1hq6rTBbIUObF8elJZBc6JLHZgXvRDRFCS7G/PdwYCBwg77FZlyN3VApurxw==" saltValue="QnDKMRfA7v/HFPedO0++9A==" spinCount="100000" sheet="1" objects="1" scenarios="1" sort="0" autoFilter="0"/>
  <mergeCells count="2">
    <mergeCell ref="A1:D1"/>
    <mergeCell ref="I1:K1"/>
  </mergeCells>
  <hyperlinks>
    <hyperlink ref="E1" location="INDEX!A1" display="RETURN TO INDEX" xr:uid="{B0B675A1-FD10-4BAD-8E19-2736A95EA04B}"/>
    <hyperlink ref="I1:K1" location="'QCI Sample Selection'!A1" display="QCI SAMPLE SELECTION" xr:uid="{03C242C6-E7B1-46F9-B701-9FE697339705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F7E0-F744-40BD-A24A-632D71A6BB8B}">
  <sheetPr codeName="Sheet26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DiKVw2vhsU2HOlFWhI8Gm6YZ4xYXrd2Jxm9ojGeL4uc6yXNZIuyORUQLJuQK9W/BJEdDaRV8/uBUnPsrSRH6wQ==" saltValue="z47F/EThcW8yAHkEHz16ng==" spinCount="100000" sheet="1" objects="1" scenarios="1" sort="0" autoFilter="0"/>
  <mergeCells count="2">
    <mergeCell ref="A1:D1"/>
    <mergeCell ref="I1:K1"/>
  </mergeCells>
  <hyperlinks>
    <hyperlink ref="E1" location="INDEX!A1" display="RETURN TO INDEX" xr:uid="{FD784422-C591-40F2-BC2A-CB77EE1DBA5E}"/>
    <hyperlink ref="I1:K1" location="'QCI Sample Selection'!A1" display="QCI SAMPLE SELECTION" xr:uid="{45A55BDB-D8C5-4E0D-846F-78C4E1CC3670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CD29-6ABC-4627-86ED-9AEF10216F40}">
  <sheetPr codeName="Sheet27">
    <tabColor theme="5" tint="-0.249977111117893"/>
  </sheetPr>
  <dimension ref="A1:L5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5</v>
      </c>
      <c r="B1" s="52"/>
      <c r="C1" s="52"/>
      <c r="D1" s="52"/>
      <c r="E1" s="52"/>
      <c r="F1" s="1" t="s">
        <v>1</v>
      </c>
      <c r="G1" s="1"/>
      <c r="H1" s="3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hY/p1Wdt0DgcnXocNvjeVuJKggXqG3FdVjf2iE7zw6qZ5fhHlu4f5L7sYunA8z7cJKbYFrKKuK9AcslK1dDC5g==" saltValue="s/YtAuscTYp1RHVHvXnOOg==" spinCount="100000" sheet="1" objects="1" scenarios="1" sort="0" autoFilter="0"/>
  <mergeCells count="2">
    <mergeCell ref="A1:E1"/>
    <mergeCell ref="I1:K1"/>
  </mergeCells>
  <hyperlinks>
    <hyperlink ref="F1" location="INDEX!A1" display="RETURN TO INDEX" xr:uid="{42C3C6C9-6638-443C-AE40-87355FC66EF7}"/>
    <hyperlink ref="I1:K1" location="'QCI Sample Selection'!A1" display="QCI SAMPLE SELECTION" xr:uid="{FAEED1E1-B5C4-4411-9F6D-1005987692B3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D5D3-D1DB-4AD1-96D5-395C40776173}">
  <sheetPr codeName="Sheet28">
    <tabColor theme="5" tint="-0.249977111117893"/>
  </sheetPr>
  <dimension ref="A1:O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18.85546875" customWidth="1"/>
    <col min="2" max="2" width="13.5703125" style="41" customWidth="1"/>
    <col min="3" max="3" width="8.14062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60" t="s">
        <v>6</v>
      </c>
      <c r="B1" s="60"/>
      <c r="C1" s="60"/>
      <c r="D1" s="60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11</v>
      </c>
      <c r="I2" s="12"/>
      <c r="K2" s="59" t="s">
        <v>95</v>
      </c>
      <c r="L2" s="59"/>
    </row>
    <row r="3" spans="1:15" ht="15.75" x14ac:dyDescent="0.25">
      <c r="A3" s="14" t="s">
        <v>12</v>
      </c>
      <c r="B3" s="7" t="s">
        <v>13</v>
      </c>
      <c r="C3" s="8"/>
      <c r="D3" s="8"/>
      <c r="E3" s="9"/>
      <c r="G3" s="15" t="s">
        <v>12</v>
      </c>
      <c r="H3" s="11" t="s">
        <v>14</v>
      </c>
      <c r="I3" s="12"/>
      <c r="K3" s="59" t="s">
        <v>96</v>
      </c>
      <c r="L3" s="59"/>
    </row>
    <row r="4" spans="1:15" ht="15.75" x14ac:dyDescent="0.25">
      <c r="A4" s="14" t="s">
        <v>15</v>
      </c>
      <c r="B4" s="7" t="s">
        <v>16</v>
      </c>
      <c r="C4" s="8"/>
      <c r="D4" s="8"/>
      <c r="E4" s="9"/>
      <c r="G4" s="15" t="s">
        <v>15</v>
      </c>
      <c r="H4" s="11" t="s">
        <v>17</v>
      </c>
      <c r="I4" s="12"/>
      <c r="K4" s="56" t="s">
        <v>97</v>
      </c>
      <c r="L4" s="56"/>
    </row>
    <row r="5" spans="1:15" ht="15.75" x14ac:dyDescent="0.25">
      <c r="A5" s="14" t="s">
        <v>18</v>
      </c>
      <c r="B5" s="7" t="s">
        <v>19</v>
      </c>
      <c r="C5" s="8"/>
      <c r="D5" s="8"/>
      <c r="E5" s="9"/>
      <c r="G5" s="15" t="s">
        <v>18</v>
      </c>
      <c r="H5" s="11" t="s">
        <v>20</v>
      </c>
      <c r="I5" s="12"/>
      <c r="K5" s="56" t="s">
        <v>96</v>
      </c>
      <c r="L5" s="56"/>
    </row>
    <row r="6" spans="1:15" ht="15.75" x14ac:dyDescent="0.25">
      <c r="A6" s="14" t="s">
        <v>21</v>
      </c>
      <c r="B6" s="17">
        <v>45334</v>
      </c>
      <c r="C6" s="18"/>
      <c r="D6" s="18"/>
      <c r="E6" s="19"/>
      <c r="F6" s="20"/>
      <c r="G6" s="21" t="s">
        <v>21</v>
      </c>
      <c r="H6" s="22">
        <v>45338</v>
      </c>
      <c r="I6" s="23"/>
      <c r="K6" s="57" t="s">
        <v>98</v>
      </c>
      <c r="L6" s="57"/>
    </row>
    <row r="7" spans="1:15" ht="15.75" x14ac:dyDescent="0.25">
      <c r="A7" s="14" t="s">
        <v>22</v>
      </c>
      <c r="B7" s="17"/>
      <c r="C7" s="18"/>
      <c r="D7" s="18"/>
      <c r="E7" s="19"/>
      <c r="F7" s="20"/>
      <c r="G7" s="21" t="s">
        <v>22</v>
      </c>
      <c r="H7" s="22"/>
      <c r="I7" s="23"/>
      <c r="K7" s="57"/>
      <c r="L7" s="57"/>
    </row>
    <row r="8" spans="1:15" ht="15.75" x14ac:dyDescent="0.25">
      <c r="A8" s="14" t="s">
        <v>23</v>
      </c>
      <c r="B8" s="7" t="s">
        <v>96</v>
      </c>
      <c r="C8" s="8"/>
      <c r="D8" s="8"/>
      <c r="E8" s="9"/>
      <c r="G8" s="15" t="s">
        <v>23</v>
      </c>
      <c r="H8" s="11" t="str">
        <f>K3</f>
        <v>FBG10N05ASH</v>
      </c>
      <c r="I8" s="12"/>
      <c r="K8" s="58" t="s">
        <v>99</v>
      </c>
      <c r="L8" s="58"/>
    </row>
    <row r="9" spans="1:15" ht="15.75" x14ac:dyDescent="0.25">
      <c r="A9" s="14" t="s">
        <v>24</v>
      </c>
      <c r="B9" s="26" t="s">
        <v>25</v>
      </c>
      <c r="C9" s="27"/>
      <c r="D9" s="27"/>
      <c r="E9" s="28"/>
      <c r="G9" s="15" t="s">
        <v>24</v>
      </c>
      <c r="H9" s="29" t="s">
        <v>26</v>
      </c>
      <c r="I9" s="12"/>
      <c r="K9" s="58">
        <v>2347</v>
      </c>
      <c r="L9" s="58"/>
    </row>
    <row r="10" spans="1:15" ht="24" x14ac:dyDescent="0.4">
      <c r="A10" s="30" t="str">
        <f>"N= " &amp; COUNT($F$16:$F$81)/2</f>
        <v>N= 6</v>
      </c>
      <c r="B10" s="55" t="str">
        <f>IF(COUNT($A$16:$A$27)=COUNTIF($B$16:$B$81,"All Pass"),"PASS","FAIL")</f>
        <v>PASS</v>
      </c>
      <c r="C10" s="55"/>
      <c r="D10" s="55"/>
      <c r="E10" s="55"/>
      <c r="F10" s="31"/>
    </row>
    <row r="11" spans="1:15" x14ac:dyDescent="0.25">
      <c r="A11" s="32" t="s">
        <v>27</v>
      </c>
      <c r="B11" s="33" t="s">
        <v>28</v>
      </c>
      <c r="C11" s="33" t="s">
        <v>29</v>
      </c>
      <c r="D11" s="33" t="s">
        <v>30</v>
      </c>
      <c r="E11" s="33" t="s">
        <v>31</v>
      </c>
      <c r="F11" s="32" t="s">
        <v>32</v>
      </c>
      <c r="G11" s="34" t="s">
        <v>33</v>
      </c>
      <c r="H11" s="32" t="s">
        <v>34</v>
      </c>
      <c r="I11" s="32" t="s">
        <v>35</v>
      </c>
      <c r="J11" s="32" t="s">
        <v>36</v>
      </c>
      <c r="K11" s="32" t="s">
        <v>37</v>
      </c>
      <c r="L11" s="32" t="s">
        <v>38</v>
      </c>
      <c r="M11" s="32" t="s">
        <v>39</v>
      </c>
      <c r="N11" s="32" t="s">
        <v>40</v>
      </c>
      <c r="O11" s="32" t="s">
        <v>41</v>
      </c>
    </row>
    <row r="12" spans="1:15" x14ac:dyDescent="0.25">
      <c r="A12" s="32"/>
      <c r="B12" s="33"/>
      <c r="C12" s="33"/>
      <c r="D12" s="33"/>
      <c r="E12" s="33" t="s">
        <v>42</v>
      </c>
      <c r="F12" s="32" t="s">
        <v>43</v>
      </c>
      <c r="G12" s="34" t="s">
        <v>44</v>
      </c>
      <c r="H12" s="32" t="s">
        <v>43</v>
      </c>
      <c r="I12" s="32" t="s">
        <v>45</v>
      </c>
      <c r="J12" s="32" t="s">
        <v>46</v>
      </c>
      <c r="K12" s="32" t="s">
        <v>47</v>
      </c>
      <c r="L12" s="32" t="s">
        <v>48</v>
      </c>
      <c r="M12" s="32" t="s">
        <v>49</v>
      </c>
      <c r="N12" s="32" t="s">
        <v>44</v>
      </c>
      <c r="O12" s="32" t="s">
        <v>43</v>
      </c>
    </row>
    <row r="13" spans="1:15" x14ac:dyDescent="0.25">
      <c r="A13" s="32"/>
      <c r="B13" s="33"/>
      <c r="C13" s="33"/>
      <c r="D13" s="33"/>
      <c r="E13" s="33" t="s">
        <v>50</v>
      </c>
      <c r="F13" s="32" t="s">
        <v>51</v>
      </c>
      <c r="G13" s="34" t="s">
        <v>52</v>
      </c>
      <c r="H13" s="32" t="s">
        <v>53</v>
      </c>
      <c r="I13" s="32" t="s">
        <v>54</v>
      </c>
      <c r="J13" s="32" t="s">
        <v>55</v>
      </c>
      <c r="K13" s="32" t="s">
        <v>56</v>
      </c>
      <c r="L13" s="32" t="s">
        <v>57</v>
      </c>
      <c r="M13" s="32" t="s">
        <v>58</v>
      </c>
      <c r="N13" s="32" t="s">
        <v>59</v>
      </c>
      <c r="O13" s="32" t="s">
        <v>60</v>
      </c>
    </row>
    <row r="14" spans="1:15" x14ac:dyDescent="0.25">
      <c r="A14" s="32"/>
      <c r="B14" s="33"/>
      <c r="C14" s="33"/>
      <c r="D14" s="33"/>
      <c r="E14" s="33" t="s">
        <v>61</v>
      </c>
      <c r="F14" s="32"/>
      <c r="G14" s="35"/>
      <c r="H14" s="32"/>
      <c r="I14" s="32"/>
      <c r="J14" s="32"/>
      <c r="K14" s="32"/>
      <c r="L14" s="32" t="s">
        <v>62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16</v>
      </c>
      <c r="B16" s="37" t="s">
        <v>63</v>
      </c>
      <c r="C16" s="38" t="s">
        <v>64</v>
      </c>
      <c r="D16" s="37">
        <v>1</v>
      </c>
      <c r="E16" s="39">
        <v>9.9650000000000002E-2</v>
      </c>
      <c r="F16" s="39">
        <v>4.7400000000000001E-8</v>
      </c>
      <c r="G16" s="39">
        <v>3.4600000000000005E-8</v>
      </c>
      <c r="H16" s="39">
        <v>2.3290000000000003E-7</v>
      </c>
      <c r="I16" s="39">
        <v>1.2179999999999999E-7</v>
      </c>
      <c r="J16" s="39">
        <v>1.5629999999999999</v>
      </c>
      <c r="K16" s="39">
        <v>1.5629999999999999</v>
      </c>
      <c r="L16" s="39">
        <v>4.8840000000000001E-2</v>
      </c>
      <c r="M16" s="39">
        <v>2.431</v>
      </c>
      <c r="N16" s="39">
        <v>2.0590000000000001E-7</v>
      </c>
      <c r="O16" s="39">
        <v>7.5200000000000012E-8</v>
      </c>
    </row>
    <row r="17" spans="1:15" x14ac:dyDescent="0.25">
      <c r="A17" s="37">
        <v>16</v>
      </c>
      <c r="B17" s="37" t="s">
        <v>63</v>
      </c>
      <c r="C17" s="40" t="s">
        <v>65</v>
      </c>
      <c r="D17" s="37">
        <v>1</v>
      </c>
      <c r="E17" s="39">
        <v>0.36020000000000002</v>
      </c>
      <c r="F17" s="39">
        <v>5.5100000000000004E-8</v>
      </c>
      <c r="G17" s="39">
        <v>4.2100000000000006E-8</v>
      </c>
      <c r="H17" s="39">
        <v>2.5680000000000002E-7</v>
      </c>
      <c r="I17" s="39">
        <v>1.296E-7</v>
      </c>
      <c r="J17" s="39">
        <v>1.5069999999999999</v>
      </c>
      <c r="K17" s="39">
        <v>1.5069999999999999</v>
      </c>
      <c r="L17" s="39">
        <v>4.9259999999999998E-2</v>
      </c>
      <c r="M17" s="39">
        <v>2.3479999999999999</v>
      </c>
      <c r="N17" s="39">
        <v>2.4219999999999999E-7</v>
      </c>
      <c r="O17" s="39">
        <v>8.1100000000000005E-8</v>
      </c>
    </row>
    <row r="18" spans="1:15" x14ac:dyDescent="0.25">
      <c r="A18" s="37">
        <v>250</v>
      </c>
      <c r="B18" s="37" t="s">
        <v>63</v>
      </c>
      <c r="C18" s="38" t="s">
        <v>64</v>
      </c>
      <c r="D18" s="37">
        <v>1</v>
      </c>
      <c r="E18" s="39">
        <v>0.3498</v>
      </c>
      <c r="F18" s="39">
        <v>3.4169999999999996E-6</v>
      </c>
      <c r="G18" s="39">
        <v>8.3400000000000006E-8</v>
      </c>
      <c r="H18" s="39">
        <v>1.165E-5</v>
      </c>
      <c r="I18" s="39">
        <v>1.1570000000000001E-7</v>
      </c>
      <c r="J18" s="39">
        <v>1.7450000000000001</v>
      </c>
      <c r="K18" s="39">
        <v>1.7450000000000001</v>
      </c>
      <c r="L18" s="39">
        <v>4.8329999999999998E-2</v>
      </c>
      <c r="M18" s="39">
        <v>2.6880000000000002</v>
      </c>
      <c r="N18" s="39">
        <v>2.7760000000000005E-7</v>
      </c>
      <c r="O18" s="39">
        <v>5.2809999999999991E-6</v>
      </c>
    </row>
    <row r="19" spans="1:15" x14ac:dyDescent="0.25">
      <c r="A19" s="37">
        <v>250</v>
      </c>
      <c r="B19" s="37" t="s">
        <v>63</v>
      </c>
      <c r="C19" s="40" t="s">
        <v>65</v>
      </c>
      <c r="D19" s="37">
        <v>1</v>
      </c>
      <c r="E19" s="39">
        <v>0.36510000000000004</v>
      </c>
      <c r="F19" s="39">
        <v>3.394E-6</v>
      </c>
      <c r="G19" s="39">
        <v>8.3799999999999996E-8</v>
      </c>
      <c r="H19" s="39">
        <v>1.163E-5</v>
      </c>
      <c r="I19" s="39">
        <v>1.1770000000000002E-7</v>
      </c>
      <c r="J19" s="39">
        <v>1.66</v>
      </c>
      <c r="K19" s="39">
        <v>1.66</v>
      </c>
      <c r="L19" s="39">
        <v>4.9009999999999998E-2</v>
      </c>
      <c r="M19" s="39">
        <v>2.5329999999999999</v>
      </c>
      <c r="N19" s="39">
        <v>2.7990000000000001E-7</v>
      </c>
      <c r="O19" s="39">
        <v>5.2579999999999995E-6</v>
      </c>
    </row>
    <row r="20" spans="1:15" x14ac:dyDescent="0.25">
      <c r="A20" s="37">
        <v>251</v>
      </c>
      <c r="B20" s="37" t="s">
        <v>63</v>
      </c>
      <c r="C20" s="38" t="s">
        <v>64</v>
      </c>
      <c r="D20" s="37">
        <v>1</v>
      </c>
      <c r="E20" s="39">
        <v>0.3427</v>
      </c>
      <c r="F20" s="39">
        <v>3.559E-7</v>
      </c>
      <c r="G20" s="39">
        <v>7.91E-8</v>
      </c>
      <c r="H20" s="39">
        <v>1.871E-6</v>
      </c>
      <c r="I20" s="39">
        <v>1.557E-7</v>
      </c>
      <c r="J20" s="39">
        <v>1.7030000000000001</v>
      </c>
      <c r="K20" s="39">
        <v>1.7030000000000001</v>
      </c>
      <c r="L20" s="39">
        <v>4.8280000000000003E-2</v>
      </c>
      <c r="M20" s="39">
        <v>2.645</v>
      </c>
      <c r="N20" s="39">
        <v>3.5080000000000004E-7</v>
      </c>
      <c r="O20" s="39">
        <v>5.9220000000000013E-7</v>
      </c>
    </row>
    <row r="21" spans="1:15" x14ac:dyDescent="0.25">
      <c r="A21" s="37">
        <v>251</v>
      </c>
      <c r="B21" s="37" t="s">
        <v>63</v>
      </c>
      <c r="C21" s="40" t="s">
        <v>65</v>
      </c>
      <c r="D21" s="37">
        <v>1</v>
      </c>
      <c r="E21" s="39">
        <v>0.36380000000000001</v>
      </c>
      <c r="F21" s="39">
        <v>3.7240000000000003E-7</v>
      </c>
      <c r="G21" s="39">
        <v>8.6799999999999996E-8</v>
      </c>
      <c r="H21" s="39">
        <v>1.8929999999999999E-6</v>
      </c>
      <c r="I21" s="39">
        <v>1.572E-7</v>
      </c>
      <c r="J21" s="39">
        <v>1.62</v>
      </c>
      <c r="K21" s="39">
        <v>1.62</v>
      </c>
      <c r="L21" s="39">
        <v>4.9570000000000003E-2</v>
      </c>
      <c r="M21" s="39">
        <v>2.4649999999999999</v>
      </c>
      <c r="N21" s="39">
        <v>3.692E-7</v>
      </c>
      <c r="O21" s="39">
        <v>5.919E-7</v>
      </c>
    </row>
    <row r="22" spans="1:15" x14ac:dyDescent="0.25">
      <c r="A22" s="37">
        <v>258</v>
      </c>
      <c r="B22" s="37" t="s">
        <v>63</v>
      </c>
      <c r="C22" s="38" t="s">
        <v>64</v>
      </c>
      <c r="D22" s="37">
        <v>1</v>
      </c>
      <c r="E22" s="39">
        <v>0.35710000000000003</v>
      </c>
      <c r="F22" s="39">
        <v>8.3099999999999996E-8</v>
      </c>
      <c r="G22" s="39">
        <v>3.6000000000000005E-8</v>
      </c>
      <c r="H22" s="39">
        <v>4.1700000000000004E-7</v>
      </c>
      <c r="I22" s="39">
        <v>7.6500000000000003E-8</v>
      </c>
      <c r="J22" s="39">
        <v>1.583</v>
      </c>
      <c r="K22" s="39">
        <v>1.583</v>
      </c>
      <c r="L22" s="39">
        <v>4.8619999999999997E-2</v>
      </c>
      <c r="M22" s="39">
        <v>2.496</v>
      </c>
      <c r="N22" s="39">
        <v>1.8300000000000001E-7</v>
      </c>
      <c r="O22" s="39">
        <v>1.2640000000000002E-7</v>
      </c>
    </row>
    <row r="23" spans="1:15" x14ac:dyDescent="0.25">
      <c r="A23" s="37">
        <v>258</v>
      </c>
      <c r="B23" s="37" t="s">
        <v>63</v>
      </c>
      <c r="C23" s="40" t="s">
        <v>65</v>
      </c>
      <c r="D23" s="37">
        <v>1</v>
      </c>
      <c r="E23" s="39">
        <v>0.37010000000000004</v>
      </c>
      <c r="F23" s="39">
        <v>8.3900000000000017E-8</v>
      </c>
      <c r="G23" s="39">
        <v>4.0900000000000002E-8</v>
      </c>
      <c r="H23" s="39">
        <v>4.1880000000000002E-7</v>
      </c>
      <c r="I23" s="39">
        <v>7.940000000000001E-8</v>
      </c>
      <c r="J23" s="39">
        <v>1.518</v>
      </c>
      <c r="K23" s="39">
        <v>1.518</v>
      </c>
      <c r="L23" s="39">
        <v>4.9479999999999996E-2</v>
      </c>
      <c r="M23" s="39">
        <v>2.3730000000000002</v>
      </c>
      <c r="N23" s="39">
        <v>2.0419999999999999E-7</v>
      </c>
      <c r="O23" s="39">
        <v>1.282E-7</v>
      </c>
    </row>
    <row r="24" spans="1:15" x14ac:dyDescent="0.25">
      <c r="A24" s="37">
        <v>279</v>
      </c>
      <c r="B24" s="37" t="s">
        <v>63</v>
      </c>
      <c r="C24" s="38" t="s">
        <v>64</v>
      </c>
      <c r="D24" s="37">
        <v>1</v>
      </c>
      <c r="E24" s="39">
        <v>0.35289999999999999</v>
      </c>
      <c r="F24" s="39">
        <v>9.9E-8</v>
      </c>
      <c r="G24" s="39">
        <v>3.4400000000000004E-8</v>
      </c>
      <c r="H24" s="39">
        <v>5.0060000000000002E-7</v>
      </c>
      <c r="I24" s="39">
        <v>1.016E-7</v>
      </c>
      <c r="J24" s="39">
        <v>1.5640000000000001</v>
      </c>
      <c r="K24" s="39">
        <v>1.5640000000000001</v>
      </c>
      <c r="L24" s="39">
        <v>4.8919999999999998E-2</v>
      </c>
      <c r="M24" s="39">
        <v>2.452</v>
      </c>
      <c r="N24" s="39">
        <v>1.8180000000000003E-7</v>
      </c>
      <c r="O24" s="39">
        <v>1.0490000000000001E-7</v>
      </c>
    </row>
    <row r="25" spans="1:15" x14ac:dyDescent="0.25">
      <c r="A25" s="37">
        <v>279</v>
      </c>
      <c r="B25" s="37" t="s">
        <v>63</v>
      </c>
      <c r="C25" s="40" t="s">
        <v>65</v>
      </c>
      <c r="D25" s="37">
        <v>1</v>
      </c>
      <c r="E25" s="39">
        <v>0.36330000000000001</v>
      </c>
      <c r="F25" s="39">
        <v>7.3400000000000009E-8</v>
      </c>
      <c r="G25" s="39">
        <v>3.9300000000000001E-8</v>
      </c>
      <c r="H25" s="39">
        <v>3.8640000000000002E-7</v>
      </c>
      <c r="I25" s="39">
        <v>1.068E-7</v>
      </c>
      <c r="J25" s="39">
        <v>1.506</v>
      </c>
      <c r="K25" s="39">
        <v>1.506</v>
      </c>
      <c r="L25" s="39">
        <v>4.9700000000000001E-2</v>
      </c>
      <c r="M25" s="39">
        <v>2.3540000000000001</v>
      </c>
      <c r="N25" s="39">
        <v>2.1370000000000001E-7</v>
      </c>
      <c r="O25" s="39">
        <v>1.0650000000000001E-7</v>
      </c>
    </row>
    <row r="26" spans="1:15" x14ac:dyDescent="0.25">
      <c r="A26" s="37">
        <v>282</v>
      </c>
      <c r="B26" s="37" t="s">
        <v>63</v>
      </c>
      <c r="C26" s="38" t="s">
        <v>64</v>
      </c>
      <c r="D26" s="37">
        <v>1</v>
      </c>
      <c r="E26" s="39">
        <v>0.34670000000000001</v>
      </c>
      <c r="F26" s="39">
        <v>1.755E-7</v>
      </c>
      <c r="G26" s="39">
        <v>5.4900000000000002E-8</v>
      </c>
      <c r="H26" s="39">
        <v>1.1029999999999999E-6</v>
      </c>
      <c r="I26" s="39">
        <v>1.6110000000000001E-7</v>
      </c>
      <c r="J26" s="39">
        <v>1.722</v>
      </c>
      <c r="K26" s="39">
        <v>1.722</v>
      </c>
      <c r="L26" s="39">
        <v>5.4870000000000002E-2</v>
      </c>
      <c r="M26" s="39">
        <v>2.625</v>
      </c>
      <c r="N26" s="39">
        <v>2.8160000000000003E-7</v>
      </c>
      <c r="O26" s="39">
        <v>2.8000000000000002E-7</v>
      </c>
    </row>
    <row r="27" spans="1:15" x14ac:dyDescent="0.25">
      <c r="A27" s="37">
        <v>282</v>
      </c>
      <c r="B27" s="37" t="s">
        <v>63</v>
      </c>
      <c r="C27" s="40" t="s">
        <v>65</v>
      </c>
      <c r="D27" s="37">
        <v>1</v>
      </c>
      <c r="E27" s="39">
        <v>0.35970000000000002</v>
      </c>
      <c r="F27" s="39">
        <v>1.6360000000000001E-7</v>
      </c>
      <c r="G27" s="39">
        <v>6.3500000000000006E-8</v>
      </c>
      <c r="H27" s="39">
        <v>1.127E-6</v>
      </c>
      <c r="I27" s="39">
        <v>1.6710000000000001E-7</v>
      </c>
      <c r="J27" s="39">
        <v>1.6639999999999999</v>
      </c>
      <c r="K27" s="39">
        <v>1.6639999999999999</v>
      </c>
      <c r="L27" s="39">
        <v>4.9460000000000004E-2</v>
      </c>
      <c r="M27" s="39">
        <v>2.5299999999999998</v>
      </c>
      <c r="N27" s="39">
        <v>2.9460000000000006E-7</v>
      </c>
      <c r="O27" s="39">
        <v>2.5810000000000001E-7</v>
      </c>
    </row>
    <row r="28" spans="1:15" x14ac:dyDescent="0.25"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 spans="1:15" x14ac:dyDescent="0.25"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</row>
    <row r="30" spans="1:15" x14ac:dyDescent="0.25"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</row>
    <row r="31" spans="1:15" x14ac:dyDescent="0.25"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</row>
    <row r="32" spans="1:15" x14ac:dyDescent="0.25"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 spans="5:15" x14ac:dyDescent="0.25"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5:15" x14ac:dyDescent="0.25"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</row>
    <row r="35" spans="5:15" x14ac:dyDescent="0.25"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 spans="5:15" x14ac:dyDescent="0.25"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5:15" x14ac:dyDescent="0.25"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</row>
    <row r="38" spans="5:15" x14ac:dyDescent="0.25"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 spans="5:15" x14ac:dyDescent="0.25"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  <row r="40" spans="5:15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5:15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5:15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5:15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5:15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5:15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5:15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5:15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5:15" x14ac:dyDescent="0.25"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4:15" x14ac:dyDescent="0.25"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4:15" x14ac:dyDescent="0.25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4:15" x14ac:dyDescent="0.25"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4:15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4:15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4:15" x14ac:dyDescent="0.25">
      <c r="D54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4:15" x14ac:dyDescent="0.25">
      <c r="D55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4:15" x14ac:dyDescent="0.25">
      <c r="D56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4:15" x14ac:dyDescent="0.25">
      <c r="D57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4:15" x14ac:dyDescent="0.25">
      <c r="D58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4:15" x14ac:dyDescent="0.25">
      <c r="D59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4:15" x14ac:dyDescent="0.25">
      <c r="D60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4:15" x14ac:dyDescent="0.25">
      <c r="D61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4:15" x14ac:dyDescent="0.25">
      <c r="D6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4:15" x14ac:dyDescent="0.25">
      <c r="D63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4:15" x14ac:dyDescent="0.25">
      <c r="D64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4:15" x14ac:dyDescent="0.25">
      <c r="D65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4:15" x14ac:dyDescent="0.25">
      <c r="D6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4:15" x14ac:dyDescent="0.25">
      <c r="D67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4:15" x14ac:dyDescent="0.25">
      <c r="D68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4:15" x14ac:dyDescent="0.25">
      <c r="D69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4:15" x14ac:dyDescent="0.25">
      <c r="D7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4:15" x14ac:dyDescent="0.25">
      <c r="D71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4:15" x14ac:dyDescent="0.25">
      <c r="D7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4:15" x14ac:dyDescent="0.25">
      <c r="D73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4:15" x14ac:dyDescent="0.25">
      <c r="D74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4:15" x14ac:dyDescent="0.25">
      <c r="D75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4:15" x14ac:dyDescent="0.25">
      <c r="D7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4:15" x14ac:dyDescent="0.25">
      <c r="D77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4:15" x14ac:dyDescent="0.25">
      <c r="D78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4:15" x14ac:dyDescent="0.25">
      <c r="D79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4:15" x14ac:dyDescent="0.25">
      <c r="D8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4:15" x14ac:dyDescent="0.25">
      <c r="D81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</sheetData>
  <sheetProtection algorithmName="SHA-512" hashValue="fr9NsZF7WvhYf+RtEoTWK4Le+N+6drkgANCvMQc+uSe3ymxyOtRl0K+CliLh2X0fTNoXT9AezTCLnWgkYURzEA==" saltValue="di1K2pO7WN3BhUmaNs1iBQ==" spinCount="100000" sheet="1" objects="1" scenarios="1" sort="0" autoFilter="0"/>
  <autoFilter ref="A15:O27" xr:uid="{B664D5D3-D1DB-4AD1-96D5-395C40776173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81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81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3:L3 K5:L5 K9:L9">
    <cfRule type="cellIs" dxfId="16" priority="1" operator="equal">
      <formula>0</formula>
    </cfRule>
  </conditionalFormatting>
  <hyperlinks>
    <hyperlink ref="E1" location="INDEX!A1" display="RETURN TO INDEX" xr:uid="{E41F7E7E-1BFC-4EA3-B398-32A22768AEA9}"/>
    <hyperlink ref="H1" location="'SCREENING STATUS'!A1" display="SCREENING STATUS" xr:uid="{A801CF9F-B9C2-44DD-9534-8C49247E4D87}"/>
    <hyperlink ref="J1:L1" location="'QCI Sample Selection'!A1" display="QCI SAMPLE SELECTION" xr:uid="{C7305280-823A-40EE-89A0-AD5EC398467C}"/>
    <hyperlink ref="G1" location="SUMMARY!A1" display="SUMMARY" xr:uid="{57257D0E-3F00-4AB7-B7B6-D45B50C8E3A8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BADF-264B-4676-96EF-AD6967645DF7}">
  <sheetPr codeName="Sheet29">
    <tabColor theme="5" tint="-0.249977111117893"/>
  </sheetPr>
  <dimension ref="A1:L675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52" t="s">
        <v>66</v>
      </c>
      <c r="B1" s="52"/>
      <c r="C1" s="52"/>
      <c r="D1" s="53" t="s">
        <v>1</v>
      </c>
      <c r="E1" s="53"/>
      <c r="F1" s="53"/>
      <c r="G1" s="53"/>
      <c r="H1" s="3"/>
      <c r="I1" s="54" t="s">
        <v>2</v>
      </c>
      <c r="J1" s="54"/>
      <c r="K1" s="54"/>
      <c r="L1" s="43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</sheetData>
  <sheetProtection algorithmName="SHA-512" hashValue="idq6gB1v/girrIN1id5xRdFQvX9qtPU8XEfWUbz/CrQy5YInyjopy/b2QxInRkionhpRhYpoJKv9pHfByLLhrQ==" saltValue="6ccTrdeceUhTlJHu2XjYSw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6601F80F-4058-492D-A006-778A5954001F}"/>
    <hyperlink ref="D1:E1" location="INDEX!A1" display="RETURN TO INDEX" xr:uid="{B2F3D709-AE18-43F9-94AC-94B4239F3CBB}"/>
    <hyperlink ref="I1:K1" location="'QCI Sample Selection'!A1" display="QCI SAMPLE SELECTION" xr:uid="{24E8CDDE-AE1B-4E9C-A288-C26AD0308577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ECBA-B707-4264-9528-D9E070654E64}">
  <sheetPr codeName="Sheet30">
    <tabColor theme="5" tint="-0.249977111117893"/>
  </sheetPr>
  <dimension ref="A1:O379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C16" sqref="C16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8.8554687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60" t="s">
        <v>67</v>
      </c>
      <c r="B1" s="60"/>
      <c r="C1" s="60"/>
      <c r="D1" s="60"/>
      <c r="E1" s="60"/>
      <c r="F1" s="60"/>
      <c r="G1" s="53" t="s">
        <v>1</v>
      </c>
      <c r="H1" s="53"/>
      <c r="I1" s="4" t="s">
        <v>7</v>
      </c>
      <c r="J1" s="54" t="s">
        <v>8</v>
      </c>
      <c r="K1" s="54"/>
      <c r="L1" s="54" t="s">
        <v>2</v>
      </c>
      <c r="M1" s="54"/>
      <c r="N1" s="54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68</v>
      </c>
      <c r="I2" s="12"/>
      <c r="K2" s="59" t="s">
        <v>95</v>
      </c>
      <c r="L2" s="59"/>
    </row>
    <row r="3" spans="1:15" ht="15.75" x14ac:dyDescent="0.25">
      <c r="A3" s="14" t="s">
        <v>12</v>
      </c>
      <c r="B3" s="7" t="s">
        <v>69</v>
      </c>
      <c r="C3" s="8"/>
      <c r="D3" s="8"/>
      <c r="E3" s="9"/>
      <c r="G3" s="15" t="s">
        <v>12</v>
      </c>
      <c r="H3" s="11" t="s">
        <v>69</v>
      </c>
      <c r="I3" s="12"/>
      <c r="K3" s="59" t="s">
        <v>96</v>
      </c>
      <c r="L3" s="59"/>
    </row>
    <row r="4" spans="1:15" ht="15.75" x14ac:dyDescent="0.25">
      <c r="A4" s="14" t="s">
        <v>15</v>
      </c>
      <c r="B4" s="7" t="s">
        <v>16</v>
      </c>
      <c r="C4" s="8"/>
      <c r="D4" s="8"/>
      <c r="E4" s="9"/>
      <c r="G4" s="15" t="s">
        <v>15</v>
      </c>
      <c r="H4" s="11" t="s">
        <v>16</v>
      </c>
      <c r="I4" s="12"/>
      <c r="K4" s="56" t="s">
        <v>97</v>
      </c>
      <c r="L4" s="56"/>
    </row>
    <row r="5" spans="1:15" ht="15.75" x14ac:dyDescent="0.25">
      <c r="A5" s="14" t="s">
        <v>18</v>
      </c>
      <c r="B5" s="7" t="s">
        <v>19</v>
      </c>
      <c r="C5" s="8"/>
      <c r="D5" s="8"/>
      <c r="E5" s="9"/>
      <c r="G5" s="15" t="s">
        <v>18</v>
      </c>
      <c r="H5" s="11" t="s">
        <v>70</v>
      </c>
      <c r="I5" s="12"/>
      <c r="K5" s="56" t="s">
        <v>96</v>
      </c>
      <c r="L5" s="56"/>
    </row>
    <row r="6" spans="1:15" ht="15.75" x14ac:dyDescent="0.25">
      <c r="A6" s="14" t="s">
        <v>21</v>
      </c>
      <c r="B6" s="17">
        <v>45334</v>
      </c>
      <c r="C6" s="18"/>
      <c r="D6" s="18"/>
      <c r="E6" s="19"/>
      <c r="F6" s="20"/>
      <c r="G6" s="21" t="s">
        <v>21</v>
      </c>
      <c r="H6" s="22">
        <v>45341</v>
      </c>
      <c r="I6" s="12"/>
      <c r="K6" s="57" t="s">
        <v>98</v>
      </c>
      <c r="L6" s="57"/>
    </row>
    <row r="7" spans="1:15" ht="15.75" x14ac:dyDescent="0.25">
      <c r="A7" s="14" t="s">
        <v>22</v>
      </c>
      <c r="B7" s="17"/>
      <c r="C7" s="18"/>
      <c r="D7" s="18"/>
      <c r="E7" s="19"/>
      <c r="F7" s="20"/>
      <c r="G7" s="21" t="s">
        <v>22</v>
      </c>
      <c r="H7" s="22"/>
      <c r="I7" s="12"/>
      <c r="K7" s="57"/>
      <c r="L7" s="57"/>
    </row>
    <row r="8" spans="1:15" ht="15.75" x14ac:dyDescent="0.25">
      <c r="A8" s="14" t="s">
        <v>23</v>
      </c>
      <c r="B8" s="7" t="s">
        <v>96</v>
      </c>
      <c r="C8" s="8"/>
      <c r="D8" s="8"/>
      <c r="E8" s="9"/>
      <c r="G8" s="15" t="s">
        <v>23</v>
      </c>
      <c r="H8" s="11" t="str">
        <f>K3</f>
        <v>FBG10N05ASH</v>
      </c>
      <c r="I8" s="12"/>
      <c r="K8" s="58" t="s">
        <v>99</v>
      </c>
      <c r="L8" s="58"/>
    </row>
    <row r="9" spans="1:15" ht="15.75" x14ac:dyDescent="0.25">
      <c r="A9" s="14" t="s">
        <v>24</v>
      </c>
      <c r="B9" s="26" t="s">
        <v>71</v>
      </c>
      <c r="C9" s="8"/>
      <c r="D9" s="8"/>
      <c r="E9" s="9"/>
      <c r="G9" s="15" t="s">
        <v>24</v>
      </c>
      <c r="H9" s="29" t="s">
        <v>72</v>
      </c>
      <c r="I9" s="12"/>
      <c r="K9" s="58">
        <v>2347</v>
      </c>
      <c r="L9" s="58"/>
    </row>
    <row r="10" spans="1:15" ht="24" x14ac:dyDescent="0.4">
      <c r="A10" s="30" t="str">
        <f>"N= " &amp; COUNT($F$16:$F$191)/2</f>
        <v>N= 12</v>
      </c>
      <c r="B10" s="55" t="str">
        <f>IF(COUNT($A$16:$A$39)=COUNTIF($B$16:$B$491,"All Pass"),"PASS","FAIL")</f>
        <v>PASS</v>
      </c>
      <c r="C10" s="55"/>
      <c r="D10" s="55"/>
      <c r="E10" s="55"/>
      <c r="F10" s="31"/>
    </row>
    <row r="11" spans="1:15" x14ac:dyDescent="0.25">
      <c r="A11" s="32" t="s">
        <v>27</v>
      </c>
      <c r="B11" s="33" t="s">
        <v>28</v>
      </c>
      <c r="C11" s="33" t="s">
        <v>29</v>
      </c>
      <c r="D11" s="33" t="s">
        <v>30</v>
      </c>
      <c r="E11" s="33" t="s">
        <v>31</v>
      </c>
      <c r="F11" s="32" t="s">
        <v>73</v>
      </c>
      <c r="G11" s="34" t="s">
        <v>33</v>
      </c>
      <c r="H11" s="32" t="s">
        <v>74</v>
      </c>
      <c r="I11" s="32" t="s">
        <v>35</v>
      </c>
      <c r="J11" s="32" t="s">
        <v>36</v>
      </c>
      <c r="K11" s="32" t="s">
        <v>37</v>
      </c>
      <c r="L11" s="32" t="s">
        <v>75</v>
      </c>
      <c r="M11" s="32" t="s">
        <v>76</v>
      </c>
      <c r="N11" s="32" t="s">
        <v>40</v>
      </c>
      <c r="O11" s="32" t="s">
        <v>77</v>
      </c>
    </row>
    <row r="12" spans="1:15" x14ac:dyDescent="0.25">
      <c r="A12" s="32"/>
      <c r="B12" s="33"/>
      <c r="C12" s="33"/>
      <c r="D12" s="33"/>
      <c r="E12" s="33" t="s">
        <v>42</v>
      </c>
      <c r="F12" s="32" t="s">
        <v>78</v>
      </c>
      <c r="G12" s="34" t="s">
        <v>44</v>
      </c>
      <c r="H12" s="32" t="s">
        <v>78</v>
      </c>
      <c r="I12" s="32" t="s">
        <v>45</v>
      </c>
      <c r="J12" s="32" t="s">
        <v>46</v>
      </c>
      <c r="K12" s="32" t="s">
        <v>47</v>
      </c>
      <c r="L12" s="32" t="s">
        <v>79</v>
      </c>
      <c r="M12" s="32" t="s">
        <v>80</v>
      </c>
      <c r="N12" s="32" t="s">
        <v>44</v>
      </c>
      <c r="O12" s="32" t="s">
        <v>78</v>
      </c>
    </row>
    <row r="13" spans="1:15" x14ac:dyDescent="0.25">
      <c r="A13" s="32"/>
      <c r="B13" s="33"/>
      <c r="C13" s="33"/>
      <c r="D13" s="33"/>
      <c r="E13" s="33" t="s">
        <v>50</v>
      </c>
      <c r="F13" s="32" t="s">
        <v>81</v>
      </c>
      <c r="G13" s="34" t="s">
        <v>52</v>
      </c>
      <c r="H13" s="32" t="s">
        <v>53</v>
      </c>
      <c r="I13" s="32" t="s">
        <v>54</v>
      </c>
      <c r="J13" s="32" t="s">
        <v>55</v>
      </c>
      <c r="K13" s="32" t="s">
        <v>56</v>
      </c>
      <c r="L13" s="32" t="s">
        <v>57</v>
      </c>
      <c r="M13" s="32" t="s">
        <v>82</v>
      </c>
      <c r="N13" s="32" t="s">
        <v>59</v>
      </c>
      <c r="O13" s="32" t="s">
        <v>83</v>
      </c>
    </row>
    <row r="14" spans="1:15" x14ac:dyDescent="0.25">
      <c r="A14" s="32"/>
      <c r="B14" s="33"/>
      <c r="C14" s="33"/>
      <c r="D14" s="33"/>
      <c r="E14" s="33" t="s">
        <v>61</v>
      </c>
      <c r="F14" s="32"/>
      <c r="G14" s="35"/>
      <c r="H14" s="32"/>
      <c r="I14" s="32"/>
      <c r="J14" s="32"/>
      <c r="K14" s="32"/>
      <c r="L14" s="32" t="s">
        <v>62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23</v>
      </c>
      <c r="B16" s="37" t="s">
        <v>63</v>
      </c>
      <c r="C16" s="38" t="s">
        <v>84</v>
      </c>
      <c r="D16" s="37">
        <v>1</v>
      </c>
      <c r="E16" s="39">
        <v>0.34160000000000001</v>
      </c>
      <c r="F16" s="39">
        <v>2.9620000000000002E-7</v>
      </c>
      <c r="G16" s="39">
        <v>7.4200000000000003E-8</v>
      </c>
      <c r="H16" s="39">
        <v>2.6969999999999998E-6</v>
      </c>
      <c r="I16" s="39">
        <v>1.712E-7</v>
      </c>
      <c r="J16" s="39">
        <v>1.6579999999999999</v>
      </c>
      <c r="K16" s="39">
        <v>1.6579999999999999</v>
      </c>
      <c r="L16" s="39">
        <v>4.8389999999999996E-2</v>
      </c>
      <c r="M16" s="39">
        <v>2.5569999999999999</v>
      </c>
      <c r="N16" s="39">
        <v>3.7600000000000003E-7</v>
      </c>
      <c r="O16" s="39">
        <v>5.8770000000000011E-7</v>
      </c>
    </row>
    <row r="17" spans="1:15" x14ac:dyDescent="0.25">
      <c r="A17" s="37">
        <v>23</v>
      </c>
      <c r="B17" s="37" t="s">
        <v>63</v>
      </c>
      <c r="C17" s="40" t="s">
        <v>85</v>
      </c>
      <c r="D17" s="37">
        <v>1</v>
      </c>
      <c r="E17" s="39">
        <v>0.3125</v>
      </c>
      <c r="F17" s="39">
        <v>1.3280000000000002E-7</v>
      </c>
      <c r="G17" s="39">
        <v>3.5000000000000002E-8</v>
      </c>
      <c r="H17" s="39">
        <v>2.0139999999999997E-6</v>
      </c>
      <c r="I17" s="39">
        <v>1.357E-7</v>
      </c>
      <c r="J17" s="39">
        <v>1.8919999999999999</v>
      </c>
      <c r="K17" s="39">
        <v>1.8919999999999999</v>
      </c>
      <c r="L17" s="39">
        <v>4.9249999999999995E-2</v>
      </c>
      <c r="M17" s="39">
        <v>2.6739999999999999</v>
      </c>
      <c r="N17" s="39">
        <v>2.192E-7</v>
      </c>
      <c r="O17" s="39">
        <v>1.0029999999999998E-6</v>
      </c>
    </row>
    <row r="18" spans="1:15" x14ac:dyDescent="0.25">
      <c r="A18" s="37">
        <v>83</v>
      </c>
      <c r="B18" s="37" t="s">
        <v>63</v>
      </c>
      <c r="C18" s="38" t="s">
        <v>84</v>
      </c>
      <c r="D18" s="37">
        <v>1</v>
      </c>
      <c r="E18" s="39">
        <v>0.35160000000000002</v>
      </c>
      <c r="F18" s="39">
        <v>1.7800000000000001E-7</v>
      </c>
      <c r="G18" s="39">
        <v>5.7800000000000001E-8</v>
      </c>
      <c r="H18" s="39">
        <v>2.1689999999999999E-6</v>
      </c>
      <c r="I18" s="39">
        <v>1.8890000000000003E-7</v>
      </c>
      <c r="J18" s="39">
        <v>1.6930000000000001</v>
      </c>
      <c r="K18" s="39">
        <v>1.6930000000000001</v>
      </c>
      <c r="L18" s="39">
        <v>4.7280000000000003E-2</v>
      </c>
      <c r="M18" s="39">
        <v>2.5760000000000001</v>
      </c>
      <c r="N18" s="39">
        <v>3.094E-7</v>
      </c>
      <c r="O18" s="39">
        <v>3.1250000000000003E-7</v>
      </c>
    </row>
    <row r="19" spans="1:15" x14ac:dyDescent="0.25">
      <c r="A19" s="37">
        <v>83</v>
      </c>
      <c r="B19" s="37" t="s">
        <v>63</v>
      </c>
      <c r="C19" s="40" t="s">
        <v>85</v>
      </c>
      <c r="D19" s="37">
        <v>1</v>
      </c>
      <c r="E19" s="39">
        <v>0.32189999999999996</v>
      </c>
      <c r="F19" s="39">
        <v>6.5299999999999996E-8</v>
      </c>
      <c r="G19" s="39">
        <v>2.6100000000000002E-8</v>
      </c>
      <c r="H19" s="39">
        <v>1.5029999999999998E-6</v>
      </c>
      <c r="I19" s="39">
        <v>1.4040000000000001E-7</v>
      </c>
      <c r="J19" s="39">
        <v>1.9370000000000001</v>
      </c>
      <c r="K19" s="39">
        <v>1.9370000000000001</v>
      </c>
      <c r="L19" s="39">
        <v>4.8329999999999998E-2</v>
      </c>
      <c r="M19" s="39">
        <v>2.698</v>
      </c>
      <c r="N19" s="39">
        <v>1.7219999999999999E-7</v>
      </c>
      <c r="O19" s="39">
        <v>6.8470000000000009E-7</v>
      </c>
    </row>
    <row r="20" spans="1:15" x14ac:dyDescent="0.25">
      <c r="A20" s="37">
        <v>96</v>
      </c>
      <c r="B20" s="37" t="s">
        <v>63</v>
      </c>
      <c r="C20" s="38" t="s">
        <v>84</v>
      </c>
      <c r="D20" s="37">
        <v>1</v>
      </c>
      <c r="E20" s="39">
        <v>0.35270000000000001</v>
      </c>
      <c r="F20" s="39">
        <v>7.0500000000000003E-8</v>
      </c>
      <c r="G20" s="39">
        <v>3.3000000000000004E-8</v>
      </c>
      <c r="H20" s="39">
        <v>4.4080000000000003E-7</v>
      </c>
      <c r="I20" s="39">
        <v>9.3900000000000014E-8</v>
      </c>
      <c r="J20" s="39">
        <v>1.554</v>
      </c>
      <c r="K20" s="39">
        <v>1.554</v>
      </c>
      <c r="L20" s="39">
        <v>4.8079999999999998E-2</v>
      </c>
      <c r="M20" s="39">
        <v>2.427</v>
      </c>
      <c r="N20" s="39">
        <v>1.885E-7</v>
      </c>
      <c r="O20" s="39">
        <v>1.1880000000000001E-7</v>
      </c>
    </row>
    <row r="21" spans="1:15" x14ac:dyDescent="0.25">
      <c r="A21" s="37">
        <v>96</v>
      </c>
      <c r="B21" s="37" t="s">
        <v>63</v>
      </c>
      <c r="C21" s="40" t="s">
        <v>85</v>
      </c>
      <c r="D21" s="37">
        <v>1</v>
      </c>
      <c r="E21" s="39">
        <v>0.32919999999999999</v>
      </c>
      <c r="F21" s="39">
        <v>3.2799999999999996E-8</v>
      </c>
      <c r="G21" s="39">
        <v>1.55E-8</v>
      </c>
      <c r="H21" s="39">
        <v>3.5820000000000002E-7</v>
      </c>
      <c r="I21" s="39">
        <v>7.1700000000000013E-8</v>
      </c>
      <c r="J21" s="39">
        <v>1.7769999999999999</v>
      </c>
      <c r="K21" s="39">
        <v>1.7769999999999999</v>
      </c>
      <c r="L21" s="39">
        <v>4.8500000000000001E-2</v>
      </c>
      <c r="M21" s="39">
        <v>2.528</v>
      </c>
      <c r="N21" s="39">
        <v>1.2179999999999999E-7</v>
      </c>
      <c r="O21" s="39">
        <v>1.9180000000000001E-7</v>
      </c>
    </row>
    <row r="22" spans="1:15" x14ac:dyDescent="0.25">
      <c r="A22" s="37">
        <v>113</v>
      </c>
      <c r="B22" s="37" t="s">
        <v>63</v>
      </c>
      <c r="C22" s="38" t="s">
        <v>84</v>
      </c>
      <c r="D22" s="37">
        <v>1</v>
      </c>
      <c r="E22" s="39">
        <v>0.3458</v>
      </c>
      <c r="F22" s="39">
        <v>7.7299999999999997E-8</v>
      </c>
      <c r="G22" s="39">
        <v>2.9000000000000002E-8</v>
      </c>
      <c r="H22" s="39">
        <v>3.6539999999999998E-7</v>
      </c>
      <c r="I22" s="39">
        <v>6.1400000000000007E-8</v>
      </c>
      <c r="J22" s="39">
        <v>1.597</v>
      </c>
      <c r="K22" s="39">
        <v>1.597</v>
      </c>
      <c r="L22" s="39">
        <v>4.8869999999999997E-2</v>
      </c>
      <c r="M22" s="39">
        <v>2.4950000000000001</v>
      </c>
      <c r="N22" s="39">
        <v>1.5140000000000002E-7</v>
      </c>
      <c r="O22" s="39">
        <v>1.1300000000000001E-7</v>
      </c>
    </row>
    <row r="23" spans="1:15" x14ac:dyDescent="0.25">
      <c r="A23" s="37">
        <v>113</v>
      </c>
      <c r="B23" s="37" t="s">
        <v>63</v>
      </c>
      <c r="C23" s="40" t="s">
        <v>85</v>
      </c>
      <c r="D23" s="37">
        <v>1</v>
      </c>
      <c r="E23" s="39">
        <v>0.32139999999999996</v>
      </c>
      <c r="F23" s="39">
        <v>3.6799999999999999E-8</v>
      </c>
      <c r="G23" s="39">
        <v>1.2300000000000001E-8</v>
      </c>
      <c r="H23" s="39">
        <v>3.1590000000000002E-7</v>
      </c>
      <c r="I23" s="39">
        <v>4.7899999999999999E-8</v>
      </c>
      <c r="J23" s="39">
        <v>1.8049999999999999</v>
      </c>
      <c r="K23" s="39">
        <v>1.8049999999999999</v>
      </c>
      <c r="L23" s="39">
        <v>4.9000000000000002E-2</v>
      </c>
      <c r="M23" s="39">
        <v>2.5880000000000001</v>
      </c>
      <c r="N23" s="39">
        <v>1.0320000000000001E-7</v>
      </c>
      <c r="O23" s="39">
        <v>1.727E-7</v>
      </c>
    </row>
    <row r="24" spans="1:15" x14ac:dyDescent="0.25">
      <c r="A24" s="37">
        <v>124</v>
      </c>
      <c r="B24" s="37" t="s">
        <v>63</v>
      </c>
      <c r="C24" s="38" t="s">
        <v>84</v>
      </c>
      <c r="D24" s="37">
        <v>1</v>
      </c>
      <c r="E24" s="39">
        <v>0.35289999999999999</v>
      </c>
      <c r="F24" s="39">
        <v>1.1850000000000001E-7</v>
      </c>
      <c r="G24" s="39">
        <v>3.4700000000000006E-8</v>
      </c>
      <c r="H24" s="39">
        <v>5.806000000000001E-7</v>
      </c>
      <c r="I24" s="39">
        <v>6.250000000000001E-8</v>
      </c>
      <c r="J24" s="39">
        <v>1.6279999999999999</v>
      </c>
      <c r="K24" s="39">
        <v>1.6279999999999999</v>
      </c>
      <c r="L24" s="39">
        <v>4.7869999999999996E-2</v>
      </c>
      <c r="M24" s="39">
        <v>2.5449999999999999</v>
      </c>
      <c r="N24" s="39">
        <v>1.765E-7</v>
      </c>
      <c r="O24" s="39">
        <v>1.8120000000000001E-7</v>
      </c>
    </row>
    <row r="25" spans="1:15" x14ac:dyDescent="0.25">
      <c r="A25" s="37">
        <v>124</v>
      </c>
      <c r="B25" s="37" t="s">
        <v>63</v>
      </c>
      <c r="C25" s="40" t="s">
        <v>85</v>
      </c>
      <c r="D25" s="37">
        <v>1</v>
      </c>
      <c r="E25" s="39">
        <v>0.31689999999999996</v>
      </c>
      <c r="F25" s="39">
        <v>5.5900000000000004E-8</v>
      </c>
      <c r="G25" s="39">
        <v>1.5800000000000003E-8</v>
      </c>
      <c r="H25" s="39">
        <v>5.2010000000000001E-7</v>
      </c>
      <c r="I25" s="39">
        <v>5.1300000000000003E-8</v>
      </c>
      <c r="J25" s="39">
        <v>1.8340000000000001</v>
      </c>
      <c r="K25" s="39">
        <v>1.8340000000000001</v>
      </c>
      <c r="L25" s="39">
        <v>4.8689999999999997E-2</v>
      </c>
      <c r="M25" s="39">
        <v>2.6379999999999999</v>
      </c>
      <c r="N25" s="39">
        <v>1.156E-7</v>
      </c>
      <c r="O25" s="39">
        <v>2.8280000000000002E-7</v>
      </c>
    </row>
    <row r="26" spans="1:15" x14ac:dyDescent="0.25">
      <c r="A26" s="37">
        <v>147</v>
      </c>
      <c r="B26" s="37" t="s">
        <v>63</v>
      </c>
      <c r="C26" s="38" t="s">
        <v>84</v>
      </c>
      <c r="D26" s="37">
        <v>1</v>
      </c>
      <c r="E26" s="39">
        <v>0.34410000000000002</v>
      </c>
      <c r="F26" s="39">
        <v>8.7200000000000013E-8</v>
      </c>
      <c r="G26" s="39">
        <v>3.7400000000000004E-8</v>
      </c>
      <c r="H26" s="39">
        <v>4.4530000000000005E-7</v>
      </c>
      <c r="I26" s="39">
        <v>9.350000000000001E-8</v>
      </c>
      <c r="J26" s="39">
        <v>1.6859999999999999</v>
      </c>
      <c r="K26" s="39">
        <v>1.6859999999999999</v>
      </c>
      <c r="L26" s="39">
        <v>4.7479999999999994E-2</v>
      </c>
      <c r="M26" s="39">
        <v>2.6059999999999999</v>
      </c>
      <c r="N26" s="39">
        <v>2.0410000000000001E-7</v>
      </c>
      <c r="O26" s="39">
        <v>1.2779999999999999E-7</v>
      </c>
    </row>
    <row r="27" spans="1:15" x14ac:dyDescent="0.25">
      <c r="A27" s="37">
        <v>147</v>
      </c>
      <c r="B27" s="37" t="s">
        <v>63</v>
      </c>
      <c r="C27" s="40" t="s">
        <v>85</v>
      </c>
      <c r="D27" s="37">
        <v>1</v>
      </c>
      <c r="E27" s="39">
        <v>0.31510000000000005</v>
      </c>
      <c r="F27" s="39">
        <v>3.9600000000000004E-8</v>
      </c>
      <c r="G27" s="39">
        <v>1.8300000000000002E-8</v>
      </c>
      <c r="H27" s="39">
        <v>4.1900000000000003E-7</v>
      </c>
      <c r="I27" s="39">
        <v>6.8099999999999994E-8</v>
      </c>
      <c r="J27" s="39">
        <v>1.909</v>
      </c>
      <c r="K27" s="39">
        <v>1.909</v>
      </c>
      <c r="L27" s="39">
        <v>4.8479999999999995E-2</v>
      </c>
      <c r="M27" s="39">
        <v>2.7080000000000002</v>
      </c>
      <c r="N27" s="39">
        <v>1.2520000000000001E-7</v>
      </c>
      <c r="O27" s="39">
        <v>1.8760000000000001E-7</v>
      </c>
    </row>
    <row r="28" spans="1:15" x14ac:dyDescent="0.25">
      <c r="A28" s="37">
        <v>188</v>
      </c>
      <c r="B28" s="37" t="s">
        <v>63</v>
      </c>
      <c r="C28" s="38" t="s">
        <v>84</v>
      </c>
      <c r="D28" s="37">
        <v>1</v>
      </c>
      <c r="E28" s="39">
        <v>0.3483</v>
      </c>
      <c r="F28" s="39">
        <v>1.0830000000000001E-7</v>
      </c>
      <c r="G28" s="39">
        <v>3.9300000000000001E-8</v>
      </c>
      <c r="H28" s="39">
        <v>5.4639999999999997E-7</v>
      </c>
      <c r="I28" s="39">
        <v>7.7099999999999996E-8</v>
      </c>
      <c r="J28" s="39">
        <v>1.6459999999999999</v>
      </c>
      <c r="K28" s="39">
        <v>1.6459999999999999</v>
      </c>
      <c r="L28" s="39">
        <v>4.7570000000000001E-2</v>
      </c>
      <c r="M28" s="39">
        <v>2.5790000000000002</v>
      </c>
      <c r="N28" s="39">
        <v>1.882E-7</v>
      </c>
      <c r="O28" s="39">
        <v>1.7069999999999999E-7</v>
      </c>
    </row>
    <row r="29" spans="1:15" x14ac:dyDescent="0.25">
      <c r="A29" s="37">
        <v>188</v>
      </c>
      <c r="B29" s="37" t="s">
        <v>63</v>
      </c>
      <c r="C29" s="40" t="s">
        <v>85</v>
      </c>
      <c r="D29" s="37">
        <v>1</v>
      </c>
      <c r="E29" s="39">
        <v>0.31519999999999998</v>
      </c>
      <c r="F29" s="39">
        <v>5.2299999999999998E-8</v>
      </c>
      <c r="G29" s="39">
        <v>1.7500000000000001E-8</v>
      </c>
      <c r="H29" s="39">
        <v>4.8989999999999996E-7</v>
      </c>
      <c r="I29" s="39">
        <v>6.06E-8</v>
      </c>
      <c r="J29" s="39">
        <v>1.8919999999999999</v>
      </c>
      <c r="K29" s="39">
        <v>1.8919999999999999</v>
      </c>
      <c r="L29" s="39">
        <v>4.8379999999999999E-2</v>
      </c>
      <c r="M29" s="39">
        <v>2.71</v>
      </c>
      <c r="N29" s="39">
        <v>1.198E-7</v>
      </c>
      <c r="O29" s="39">
        <v>2.642E-7</v>
      </c>
    </row>
    <row r="30" spans="1:15" x14ac:dyDescent="0.25">
      <c r="A30" s="37">
        <v>226</v>
      </c>
      <c r="B30" s="37" t="s">
        <v>63</v>
      </c>
      <c r="C30" s="38" t="s">
        <v>84</v>
      </c>
      <c r="D30" s="37">
        <v>1</v>
      </c>
      <c r="E30" s="39">
        <v>0.3478</v>
      </c>
      <c r="F30" s="39">
        <v>6.5599999999999992E-8</v>
      </c>
      <c r="G30" s="39">
        <v>3.3400000000000001E-8</v>
      </c>
      <c r="H30" s="39">
        <v>3.4110000000000006E-7</v>
      </c>
      <c r="I30" s="39">
        <v>9.1900000000000009E-8</v>
      </c>
      <c r="J30" s="39">
        <v>1.591</v>
      </c>
      <c r="K30" s="39">
        <v>1.591</v>
      </c>
      <c r="L30" s="39">
        <v>4.8279999999999997E-2</v>
      </c>
      <c r="M30" s="39">
        <v>2.4900000000000002</v>
      </c>
      <c r="N30" s="39">
        <v>1.7480000000000003E-7</v>
      </c>
      <c r="O30" s="39">
        <v>9.8000000000000004E-8</v>
      </c>
    </row>
    <row r="31" spans="1:15" x14ac:dyDescent="0.25">
      <c r="A31" s="37">
        <v>226</v>
      </c>
      <c r="B31" s="37" t="s">
        <v>63</v>
      </c>
      <c r="C31" s="40" t="s">
        <v>85</v>
      </c>
      <c r="D31" s="37">
        <v>1</v>
      </c>
      <c r="E31" s="39">
        <v>0.32010000000000005</v>
      </c>
      <c r="F31" s="39">
        <v>3.0000000000000004E-8</v>
      </c>
      <c r="G31" s="39">
        <v>1.5000000000000002E-8</v>
      </c>
      <c r="H31" s="39">
        <v>2.6380000000000002E-7</v>
      </c>
      <c r="I31" s="39">
        <v>6.8099999999999994E-8</v>
      </c>
      <c r="J31" s="39">
        <v>1.8240000000000001</v>
      </c>
      <c r="K31" s="39">
        <v>1.8240000000000001</v>
      </c>
      <c r="L31" s="39">
        <v>4.8860000000000001E-2</v>
      </c>
      <c r="M31" s="39">
        <v>2.601</v>
      </c>
      <c r="N31" s="39">
        <v>1.096E-7</v>
      </c>
      <c r="O31" s="39">
        <v>1.4469999999999999E-7</v>
      </c>
    </row>
    <row r="32" spans="1:15" x14ac:dyDescent="0.25">
      <c r="A32" s="37">
        <v>331</v>
      </c>
      <c r="B32" s="37" t="s">
        <v>63</v>
      </c>
      <c r="C32" s="38" t="s">
        <v>84</v>
      </c>
      <c r="D32" s="37">
        <v>1</v>
      </c>
      <c r="E32" s="39">
        <v>0.33310000000000001</v>
      </c>
      <c r="F32" s="39">
        <v>7.9220000000000012E-7</v>
      </c>
      <c r="G32" s="39">
        <v>1.3280000000000002E-7</v>
      </c>
      <c r="H32" s="39">
        <v>3.693E-6</v>
      </c>
      <c r="I32" s="39">
        <v>2.5069999999999999E-7</v>
      </c>
      <c r="J32" s="39">
        <v>1.9690000000000001</v>
      </c>
      <c r="K32" s="39">
        <v>1.9690000000000001</v>
      </c>
      <c r="L32" s="39">
        <v>4.8009999999999997E-2</v>
      </c>
      <c r="M32" s="39">
        <v>2.8580000000000001</v>
      </c>
      <c r="N32" s="39">
        <v>5.9520000000000004E-7</v>
      </c>
      <c r="O32" s="39">
        <v>1.274E-6</v>
      </c>
    </row>
    <row r="33" spans="1:15" x14ac:dyDescent="0.25">
      <c r="A33" s="37">
        <v>331</v>
      </c>
      <c r="B33" s="37" t="s">
        <v>63</v>
      </c>
      <c r="C33" s="40" t="s">
        <v>85</v>
      </c>
      <c r="D33" s="37">
        <v>1</v>
      </c>
      <c r="E33" s="39">
        <v>0.2833</v>
      </c>
      <c r="F33" s="39">
        <v>3.7480000000000005E-7</v>
      </c>
      <c r="G33" s="39">
        <v>6.7099999999999999E-8</v>
      </c>
      <c r="H33" s="39">
        <v>3.2879999999999997E-6</v>
      </c>
      <c r="I33" s="39">
        <v>1.9719999999999999E-7</v>
      </c>
      <c r="J33" s="39">
        <v>2.1890000000000001</v>
      </c>
      <c r="K33" s="39">
        <v>2.1890000000000001</v>
      </c>
      <c r="L33" s="39">
        <v>4.9299999999999997E-2</v>
      </c>
      <c r="M33" s="39">
        <v>2.9809999999999999</v>
      </c>
      <c r="N33" s="39">
        <v>3.1980000000000004E-7</v>
      </c>
      <c r="O33" s="39">
        <v>1.9230000000000001E-6</v>
      </c>
    </row>
    <row r="34" spans="1:15" x14ac:dyDescent="0.25">
      <c r="A34" s="37">
        <v>416</v>
      </c>
      <c r="B34" s="37" t="s">
        <v>63</v>
      </c>
      <c r="C34" s="38" t="s">
        <v>84</v>
      </c>
      <c r="D34" s="37">
        <v>1</v>
      </c>
      <c r="E34" s="39">
        <v>0.34889999999999999</v>
      </c>
      <c r="F34" s="39">
        <v>7.7200000000000003E-8</v>
      </c>
      <c r="G34" s="39">
        <v>3.1400000000000003E-8</v>
      </c>
      <c r="H34" s="39">
        <v>5.1370000000000005E-7</v>
      </c>
      <c r="I34" s="39">
        <v>7.0099999999999999E-8</v>
      </c>
      <c r="J34" s="39">
        <v>1.581</v>
      </c>
      <c r="K34" s="39">
        <v>1.581</v>
      </c>
      <c r="L34" s="39">
        <v>4.854E-2</v>
      </c>
      <c r="M34" s="39">
        <v>2.4849999999999999</v>
      </c>
      <c r="N34" s="39">
        <v>1.6570000000000001E-7</v>
      </c>
      <c r="O34" s="39">
        <v>1.29E-7</v>
      </c>
    </row>
    <row r="35" spans="1:15" x14ac:dyDescent="0.25">
      <c r="A35" s="37">
        <v>416</v>
      </c>
      <c r="B35" s="37" t="s">
        <v>63</v>
      </c>
      <c r="C35" s="40" t="s">
        <v>85</v>
      </c>
      <c r="D35" s="37">
        <v>1</v>
      </c>
      <c r="E35" s="39">
        <v>0.3165</v>
      </c>
      <c r="F35" s="39">
        <v>3.5799999999999996E-8</v>
      </c>
      <c r="G35" s="39">
        <v>1.2900000000000001E-8</v>
      </c>
      <c r="H35" s="39">
        <v>4.1850000000000005E-7</v>
      </c>
      <c r="I35" s="39">
        <v>5.4300000000000003E-8</v>
      </c>
      <c r="J35" s="39">
        <v>1.8009999999999999</v>
      </c>
      <c r="K35" s="39">
        <v>1.8009999999999999</v>
      </c>
      <c r="L35" s="39">
        <v>4.9059999999999999E-2</v>
      </c>
      <c r="M35" s="39">
        <v>2.5830000000000002</v>
      </c>
      <c r="N35" s="39">
        <v>1.0920000000000001E-7</v>
      </c>
      <c r="O35" s="39">
        <v>2.125E-7</v>
      </c>
    </row>
    <row r="36" spans="1:15" x14ac:dyDescent="0.25">
      <c r="A36" s="37">
        <v>460</v>
      </c>
      <c r="B36" s="37" t="s">
        <v>63</v>
      </c>
      <c r="C36" s="38" t="s">
        <v>84</v>
      </c>
      <c r="D36" s="37">
        <v>1</v>
      </c>
      <c r="E36" s="39">
        <v>0.34710000000000002</v>
      </c>
      <c r="F36" s="39">
        <v>1.151E-7</v>
      </c>
      <c r="G36" s="39">
        <v>3.9000000000000005E-8</v>
      </c>
      <c r="H36" s="39">
        <v>6.0950000000000005E-7</v>
      </c>
      <c r="I36" s="39">
        <v>7.4000000000000001E-8</v>
      </c>
      <c r="J36" s="39">
        <v>1.7230000000000001</v>
      </c>
      <c r="K36" s="39">
        <v>1.7230000000000001</v>
      </c>
      <c r="L36" s="39">
        <v>4.7909999999999994E-2</v>
      </c>
      <c r="M36" s="39">
        <v>2.6640000000000001</v>
      </c>
      <c r="N36" s="39">
        <v>2.0790000000000003E-7</v>
      </c>
      <c r="O36" s="39">
        <v>1.8040000000000003E-7</v>
      </c>
    </row>
    <row r="37" spans="1:15" x14ac:dyDescent="0.25">
      <c r="A37" s="37">
        <v>460</v>
      </c>
      <c r="B37" s="37" t="s">
        <v>63</v>
      </c>
      <c r="C37" s="40" t="s">
        <v>85</v>
      </c>
      <c r="D37" s="37">
        <v>1</v>
      </c>
      <c r="E37" s="39">
        <v>0.29549999999999998</v>
      </c>
      <c r="F37" s="39">
        <v>5.4900000000000002E-8</v>
      </c>
      <c r="G37" s="39">
        <v>1.6899999999999999E-8</v>
      </c>
      <c r="H37" s="39">
        <v>5.2340000000000004E-7</v>
      </c>
      <c r="I37" s="39">
        <v>5.7100000000000002E-8</v>
      </c>
      <c r="J37" s="39">
        <v>2.0019999999999998</v>
      </c>
      <c r="K37" s="39">
        <v>2.0019999999999998</v>
      </c>
      <c r="L37" s="39">
        <v>4.9169999999999998E-2</v>
      </c>
      <c r="M37" s="39">
        <v>2.8220000000000001</v>
      </c>
      <c r="N37" s="39">
        <v>1.2520000000000001E-7</v>
      </c>
      <c r="O37" s="39">
        <v>2.7860000000000002E-7</v>
      </c>
    </row>
    <row r="38" spans="1:15" x14ac:dyDescent="0.25">
      <c r="A38" s="37">
        <v>520</v>
      </c>
      <c r="B38" s="37" t="s">
        <v>63</v>
      </c>
      <c r="C38" s="38" t="s">
        <v>84</v>
      </c>
      <c r="D38" s="37">
        <v>1</v>
      </c>
      <c r="E38" s="39">
        <v>0.34839999999999999</v>
      </c>
      <c r="F38" s="39">
        <v>4.2799999999999999E-8</v>
      </c>
      <c r="G38" s="39">
        <v>4.1500000000000001E-8</v>
      </c>
      <c r="H38" s="39">
        <v>2.2170000000000001E-7</v>
      </c>
      <c r="I38" s="39">
        <v>9.1100000000000002E-8</v>
      </c>
      <c r="J38" s="39">
        <v>1.5760000000000001</v>
      </c>
      <c r="K38" s="39">
        <v>1.5760000000000001</v>
      </c>
      <c r="L38" s="39">
        <v>4.8989999999999999E-2</v>
      </c>
      <c r="M38" s="39">
        <v>2.4580000000000002</v>
      </c>
      <c r="N38" s="39">
        <v>2.3440000000000001E-7</v>
      </c>
      <c r="O38" s="39">
        <v>6.2900000000000001E-8</v>
      </c>
    </row>
    <row r="39" spans="1:15" x14ac:dyDescent="0.25">
      <c r="A39" s="37">
        <v>520</v>
      </c>
      <c r="B39" s="37" t="s">
        <v>63</v>
      </c>
      <c r="C39" s="40" t="s">
        <v>85</v>
      </c>
      <c r="D39" s="37">
        <v>1</v>
      </c>
      <c r="E39" s="39">
        <v>0.32150000000000001</v>
      </c>
      <c r="F39" s="39">
        <v>2.1100000000000004E-8</v>
      </c>
      <c r="G39" s="39">
        <v>2.0199999999999999E-8</v>
      </c>
      <c r="H39" s="39">
        <v>2.0919999999999999E-7</v>
      </c>
      <c r="I39" s="39">
        <v>7.0400000000000008E-8</v>
      </c>
      <c r="J39" s="39">
        <v>1.802</v>
      </c>
      <c r="K39" s="39">
        <v>1.802</v>
      </c>
      <c r="L39" s="39">
        <v>4.9569999999999996E-2</v>
      </c>
      <c r="M39" s="39">
        <v>2.5619999999999998</v>
      </c>
      <c r="N39" s="39">
        <v>1.43E-7</v>
      </c>
      <c r="O39" s="39">
        <v>1.038E-7</v>
      </c>
    </row>
    <row r="40" spans="1:15" hidden="1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1:15" hidden="1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1:15" hidden="1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1:15" hidden="1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1:15" hidden="1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1:15" hidden="1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1:15" hidden="1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1:15" hidden="1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1:15" hidden="1" x14ac:dyDescent="0.25"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5:15" hidden="1" x14ac:dyDescent="0.25"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5:15" hidden="1" x14ac:dyDescent="0.25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5:15" hidden="1" x14ac:dyDescent="0.25"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5:15" hidden="1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5:15" hidden="1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5:15" hidden="1" x14ac:dyDescent="0.25"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5:15" hidden="1" x14ac:dyDescent="0.25"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5:15" hidden="1" x14ac:dyDescent="0.25"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5:15" hidden="1" x14ac:dyDescent="0.25"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5:15" hidden="1" x14ac:dyDescent="0.25"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5:15" hidden="1" x14ac:dyDescent="0.25"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5:15" hidden="1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5:15" hidden="1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5:15" hidden="1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5:15" hidden="1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5:15" hidden="1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hidden="1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hidden="1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hidden="1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hidden="1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hidden="1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hidden="1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hidden="1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hidden="1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hidden="1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hidden="1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hidden="1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hidden="1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hidden="1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hidden="1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hidden="1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hidden="1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hidden="1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hidden="1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hidden="1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hidden="1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hidden="1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hidden="1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hidden="1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hidden="1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5:15" hidden="1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5:15" hidden="1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5:15" hidden="1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5:15" hidden="1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5:15" hidden="1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5:15" hidden="1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5:15" hidden="1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5:15" hidden="1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hidden="1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hidden="1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hidden="1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hidden="1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hidden="1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hidden="1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hidden="1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hidden="1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hidden="1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hidden="1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hidden="1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hidden="1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hidden="1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hidden="1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hidden="1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hidden="1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hidden="1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hidden="1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hidden="1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hidden="1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hidden="1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hidden="1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hidden="1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hidden="1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hidden="1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hidden="1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hidden="1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hidden="1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hidden="1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hidden="1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hidden="1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hidden="1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hidden="1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hidden="1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hidden="1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hidden="1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hidden="1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hidden="1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hidden="1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hidden="1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hidden="1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hidden="1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hidden="1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hidden="1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hidden="1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hidden="1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hidden="1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hidden="1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hidden="1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hidden="1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hidden="1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hidden="1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hidden="1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hidden="1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hidden="1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hidden="1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hidden="1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hidden="1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hidden="1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hidden="1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hidden="1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hidden="1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hidden="1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hidden="1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hidden="1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hidden="1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hidden="1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hidden="1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hidden="1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hidden="1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hidden="1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hidden="1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hidden="1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hidden="1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hidden="1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hidden="1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hidden="1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hidden="1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hidden="1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hidden="1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hidden="1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hidden="1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hidden="1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hidden="1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hidden="1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hidden="1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hidden="1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hidden="1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hidden="1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hidden="1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hidden="1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hidden="1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hidden="1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hidden="1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hidden="1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hidden="1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hidden="1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hidden="1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hidden="1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hidden="1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hidden="1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hidden="1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hidden="1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hidden="1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hidden="1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hidden="1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hidden="1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hidden="1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hidden="1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hidden="1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hidden="1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hidden="1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hidden="1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hidden="1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hidden="1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hidden="1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hidden="1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hidden="1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hidden="1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hidden="1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hidden="1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hidden="1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hidden="1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hidden="1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hidden="1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hidden="1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hidden="1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hidden="1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hidden="1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hidden="1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hidden="1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hidden="1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hidden="1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hidden="1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hidden="1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hidden="1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hidden="1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hidden="1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hidden="1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hidden="1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hidden="1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hidden="1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hidden="1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hidden="1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hidden="1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hidden="1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hidden="1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hidden="1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hidden="1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hidden="1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hidden="1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hidden="1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hidden="1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hidden="1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hidden="1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hidden="1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hidden="1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hidden="1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hidden="1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hidden="1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hidden="1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hidden="1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hidden="1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hidden="1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hidden="1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hidden="1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hidden="1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hidden="1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hidden="1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hidden="1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hidden="1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hidden="1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hidden="1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hidden="1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hidden="1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hidden="1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hidden="1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hidden="1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hidden="1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hidden="1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hidden="1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hidden="1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hidden="1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hidden="1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hidden="1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hidden="1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hidden="1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hidden="1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hidden="1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hidden="1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hidden="1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hidden="1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hidden="1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hidden="1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hidden="1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hidden="1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hidden="1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hidden="1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hidden="1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hidden="1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hidden="1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hidden="1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hidden="1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hidden="1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hidden="1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hidden="1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hidden="1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hidden="1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hidden="1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hidden="1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hidden="1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hidden="1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hidden="1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hidden="1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hidden="1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hidden="1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hidden="1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hidden="1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hidden="1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hidden="1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hidden="1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hidden="1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hidden="1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hidden="1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hidden="1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hidden="1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hidden="1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hidden="1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hidden="1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hidden="1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hidden="1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hidden="1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hidden="1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hidden="1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hidden="1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hidden="1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hidden="1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hidden="1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hidden="1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hidden="1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hidden="1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hidden="1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hidden="1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hidden="1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hidden="1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hidden="1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hidden="1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hidden="1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hidden="1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hidden="1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hidden="1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hidden="1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hidden="1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hidden="1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hidden="1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hidden="1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hidden="1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hidden="1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hidden="1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hidden="1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hidden="1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hidden="1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hidden="1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hidden="1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hidden="1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hidden="1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hidden="1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hidden="1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hidden="1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hidden="1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hidden="1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hidden="1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hidden="1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hidden="1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hidden="1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hidden="1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hidden="1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hidden="1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hidden="1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hidden="1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hidden="1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hidden="1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hidden="1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</sheetData>
  <sheetProtection algorithmName="SHA-512" hashValue="jzQ6Nooz012elNTwcmPiG5SNU5P4Fedi6kMKeZs4Q2DqYubJH6JkSOHkbNCsOb9TTD9WwHHfITETp7GGHNcsCg==" saltValue="1H5CVCpIZ3RyC7+nDPveGA==" spinCount="100000" sheet="1" objects="1" scenarios="1" sort="0" autoFilter="0"/>
  <autoFilter ref="A15:O39" xr:uid="{453AECBA-B707-4264-9528-D9E070654E64}"/>
  <mergeCells count="13">
    <mergeCell ref="K3:L3"/>
    <mergeCell ref="A1:F1"/>
    <mergeCell ref="G1:H1"/>
    <mergeCell ref="J1:K1"/>
    <mergeCell ref="L1:N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1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1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3:L3 K5:L5 K9:L9">
    <cfRule type="cellIs" dxfId="8" priority="1" operator="equal">
      <formula>0</formula>
    </cfRule>
  </conditionalFormatting>
  <hyperlinks>
    <hyperlink ref="G1" location="INDEX!A1" display="RETURN TO INDEX" xr:uid="{12E6090A-77CD-4B99-93E7-484363FEEAC9}"/>
    <hyperlink ref="J1" location="'SCREENING STATUS'!A1" display="SCREENING STATUS" xr:uid="{1615EC9B-9011-4A73-AAA2-B8BC79D47BA9}"/>
    <hyperlink ref="L1:N1" location="'QCI Sample Selection'!A1" display="QCI SAMPLE SELECTION" xr:uid="{CDF6D126-6AA1-4906-BC36-C0F5A195ACC0}"/>
    <hyperlink ref="I1" location="SUMMARY!A1" display="SUMMARY" xr:uid="{6BC3A435-CF89-4AB8-B0F5-DF25C57E5AC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B28-8EAF-4CF7-9130-0406077EEE9B}">
  <sheetPr codeName="Sheet31">
    <tabColor theme="5" tint="-0.249977111117893"/>
  </sheetPr>
  <dimension ref="A1:O402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10.7109375" style="41" bestFit="1" customWidth="1"/>
    <col min="4" max="4" width="3.85546875" style="41" customWidth="1"/>
    <col min="5" max="13" width="18.85546875" customWidth="1"/>
    <col min="14" max="14" width="21" bestFit="1" customWidth="1"/>
    <col min="15" max="15" width="18.85546875" customWidth="1"/>
  </cols>
  <sheetData>
    <row r="1" spans="1:15" ht="24" x14ac:dyDescent="0.25">
      <c r="A1" s="60" t="s">
        <v>86</v>
      </c>
      <c r="B1" s="60"/>
      <c r="C1" s="60"/>
      <c r="D1" s="60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/>
      <c r="B2" s="7" t="s">
        <v>10</v>
      </c>
      <c r="C2" s="8"/>
      <c r="D2" s="8"/>
      <c r="E2" s="9"/>
      <c r="G2" s="10"/>
      <c r="H2" s="11" t="s">
        <v>68</v>
      </c>
      <c r="I2" s="12"/>
      <c r="K2" s="44"/>
      <c r="L2" s="45" t="s">
        <v>68</v>
      </c>
      <c r="M2" s="46"/>
      <c r="N2" s="13" t="s">
        <v>95</v>
      </c>
    </row>
    <row r="3" spans="1:15" ht="15.75" x14ac:dyDescent="0.25">
      <c r="A3" s="14"/>
      <c r="B3" s="7" t="s">
        <v>69</v>
      </c>
      <c r="C3" s="8"/>
      <c r="D3" s="8"/>
      <c r="E3" s="9"/>
      <c r="G3" s="15"/>
      <c r="H3" s="11" t="s">
        <v>69</v>
      </c>
      <c r="I3" s="12"/>
      <c r="K3" s="47"/>
      <c r="L3" s="45" t="s">
        <v>13</v>
      </c>
      <c r="M3" s="46"/>
      <c r="N3" s="13" t="s">
        <v>96</v>
      </c>
    </row>
    <row r="4" spans="1:15" ht="15.75" x14ac:dyDescent="0.25">
      <c r="A4" s="14"/>
      <c r="B4" s="7" t="s">
        <v>16</v>
      </c>
      <c r="C4" s="8"/>
      <c r="D4" s="8"/>
      <c r="E4" s="9"/>
      <c r="G4" s="15"/>
      <c r="H4" s="11" t="s">
        <v>16</v>
      </c>
      <c r="I4" s="12"/>
      <c r="K4" s="47"/>
      <c r="L4" s="45" t="s">
        <v>16</v>
      </c>
      <c r="M4" s="46"/>
      <c r="N4" s="16" t="s">
        <v>97</v>
      </c>
    </row>
    <row r="5" spans="1:15" ht="15.75" x14ac:dyDescent="0.25">
      <c r="A5" s="14"/>
      <c r="B5" s="7" t="s">
        <v>19</v>
      </c>
      <c r="C5" s="8"/>
      <c r="D5" s="8"/>
      <c r="E5" s="9"/>
      <c r="G5" s="15"/>
      <c r="H5" s="11" t="s">
        <v>87</v>
      </c>
      <c r="I5" s="12"/>
      <c r="K5" s="47"/>
      <c r="L5" s="45" t="s">
        <v>88</v>
      </c>
      <c r="M5" s="46"/>
      <c r="N5" s="16" t="s">
        <v>96</v>
      </c>
    </row>
    <row r="6" spans="1:15" ht="15.75" x14ac:dyDescent="0.25">
      <c r="A6" s="14"/>
      <c r="B6" s="17">
        <v>45334</v>
      </c>
      <c r="C6" s="18"/>
      <c r="D6" s="18"/>
      <c r="E6" s="19"/>
      <c r="F6" s="20"/>
      <c r="G6" s="21"/>
      <c r="H6" s="22">
        <v>45338</v>
      </c>
      <c r="I6" s="23"/>
      <c r="J6" s="20"/>
      <c r="K6" s="48"/>
      <c r="L6" s="49">
        <v>45348</v>
      </c>
      <c r="M6" s="46"/>
      <c r="N6" s="24" t="s">
        <v>98</v>
      </c>
    </row>
    <row r="7" spans="1:15" ht="15.75" x14ac:dyDescent="0.25">
      <c r="A7" s="14" t="s">
        <v>22</v>
      </c>
      <c r="B7" s="17"/>
      <c r="C7" s="18"/>
      <c r="D7" s="18"/>
      <c r="E7" s="19"/>
      <c r="F7" s="20"/>
      <c r="G7" s="21" t="s">
        <v>22</v>
      </c>
      <c r="H7" s="22"/>
      <c r="I7" s="23"/>
      <c r="J7" s="20"/>
      <c r="K7" s="48" t="s">
        <v>22</v>
      </c>
      <c r="L7" s="49"/>
      <c r="M7" s="46"/>
      <c r="N7" s="24"/>
    </row>
    <row r="8" spans="1:15" ht="15.75" x14ac:dyDescent="0.25">
      <c r="A8" s="14" t="s">
        <v>23</v>
      </c>
      <c r="B8" s="7" t="s">
        <v>96</v>
      </c>
      <c r="C8" s="8"/>
      <c r="D8" s="8"/>
      <c r="E8" s="9"/>
      <c r="G8" s="15" t="s">
        <v>23</v>
      </c>
      <c r="H8" s="11" t="str">
        <f>N3</f>
        <v>FBG10N05ASH</v>
      </c>
      <c r="I8" s="12"/>
      <c r="K8" s="47" t="s">
        <v>23</v>
      </c>
      <c r="L8" s="45" t="str">
        <f>N3</f>
        <v>FBG10N05ASH</v>
      </c>
      <c r="M8" s="46"/>
      <c r="N8" s="25" t="s">
        <v>99</v>
      </c>
    </row>
    <row r="9" spans="1:15" ht="15.75" x14ac:dyDescent="0.25">
      <c r="A9" s="14" t="s">
        <v>24</v>
      </c>
      <c r="B9" s="26" t="s">
        <v>89</v>
      </c>
      <c r="C9" s="8"/>
      <c r="D9" s="8"/>
      <c r="E9" s="9"/>
      <c r="G9" s="15" t="s">
        <v>24</v>
      </c>
      <c r="H9" s="29" t="s">
        <v>90</v>
      </c>
      <c r="I9" s="12"/>
      <c r="K9" s="47" t="s">
        <v>24</v>
      </c>
      <c r="L9" s="50" t="s">
        <v>91</v>
      </c>
      <c r="M9" s="46"/>
      <c r="N9" s="25">
        <v>2347</v>
      </c>
    </row>
    <row r="10" spans="1:15" ht="24" x14ac:dyDescent="0.4">
      <c r="A10" s="30" t="str">
        <f>"N= " &amp; COUNT($F$16:$F$198)/3</f>
        <v>N= 12</v>
      </c>
      <c r="B10" s="55" t="str">
        <f>IF(COUNT($A$16:$A$51)=COUNTIF($B$16:$B$498,"All Pass"),"PASS","FAIL")</f>
        <v>PASS</v>
      </c>
      <c r="C10" s="55"/>
      <c r="D10" s="55"/>
      <c r="E10" s="55"/>
      <c r="F10" s="31"/>
    </row>
    <row r="11" spans="1:15" x14ac:dyDescent="0.25">
      <c r="A11" s="32" t="s">
        <v>27</v>
      </c>
      <c r="B11" s="33" t="s">
        <v>28</v>
      </c>
      <c r="C11" s="33" t="s">
        <v>29</v>
      </c>
      <c r="D11" s="33" t="s">
        <v>30</v>
      </c>
      <c r="E11" s="33" t="s">
        <v>31</v>
      </c>
      <c r="F11" s="32" t="s">
        <v>32</v>
      </c>
      <c r="G11" s="34" t="s">
        <v>33</v>
      </c>
      <c r="H11" s="32" t="s">
        <v>34</v>
      </c>
      <c r="I11" s="32" t="s">
        <v>35</v>
      </c>
      <c r="J11" s="32" t="s">
        <v>36</v>
      </c>
      <c r="K11" s="32" t="s">
        <v>37</v>
      </c>
      <c r="L11" s="32" t="s">
        <v>38</v>
      </c>
      <c r="M11" s="32" t="s">
        <v>39</v>
      </c>
      <c r="N11" s="32" t="s">
        <v>40</v>
      </c>
      <c r="O11" s="32" t="s">
        <v>41</v>
      </c>
    </row>
    <row r="12" spans="1:15" x14ac:dyDescent="0.25">
      <c r="A12" s="32"/>
      <c r="B12" s="33"/>
      <c r="C12" s="33"/>
      <c r="D12" s="33"/>
      <c r="E12" s="33" t="s">
        <v>42</v>
      </c>
      <c r="F12" s="32" t="s">
        <v>43</v>
      </c>
      <c r="G12" s="34" t="s">
        <v>44</v>
      </c>
      <c r="H12" s="32" t="s">
        <v>43</v>
      </c>
      <c r="I12" s="32" t="s">
        <v>45</v>
      </c>
      <c r="J12" s="32" t="s">
        <v>46</v>
      </c>
      <c r="K12" s="32" t="s">
        <v>47</v>
      </c>
      <c r="L12" s="32" t="s">
        <v>48</v>
      </c>
      <c r="M12" s="32" t="s">
        <v>49</v>
      </c>
      <c r="N12" s="32" t="s">
        <v>44</v>
      </c>
      <c r="O12" s="32" t="s">
        <v>43</v>
      </c>
    </row>
    <row r="13" spans="1:15" x14ac:dyDescent="0.25">
      <c r="A13" s="32"/>
      <c r="B13" s="33"/>
      <c r="C13" s="33"/>
      <c r="D13" s="33"/>
      <c r="E13" s="33" t="s">
        <v>50</v>
      </c>
      <c r="F13" s="32" t="s">
        <v>51</v>
      </c>
      <c r="G13" s="34" t="s">
        <v>52</v>
      </c>
      <c r="H13" s="32" t="s">
        <v>53</v>
      </c>
      <c r="I13" s="32" t="s">
        <v>54</v>
      </c>
      <c r="J13" s="32" t="s">
        <v>55</v>
      </c>
      <c r="K13" s="32" t="s">
        <v>56</v>
      </c>
      <c r="L13" s="32" t="s">
        <v>57</v>
      </c>
      <c r="M13" s="32" t="s">
        <v>58</v>
      </c>
      <c r="N13" s="32" t="s">
        <v>59</v>
      </c>
      <c r="O13" s="32" t="s">
        <v>60</v>
      </c>
    </row>
    <row r="14" spans="1:15" x14ac:dyDescent="0.25">
      <c r="A14" s="32"/>
      <c r="B14" s="33"/>
      <c r="C14" s="33"/>
      <c r="D14" s="33"/>
      <c r="E14" s="33" t="s">
        <v>61</v>
      </c>
      <c r="F14" s="32"/>
      <c r="G14" s="35"/>
      <c r="H14" s="32"/>
      <c r="I14" s="32"/>
      <c r="J14" s="32"/>
      <c r="K14" s="32"/>
      <c r="L14" s="32" t="s">
        <v>62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7</v>
      </c>
      <c r="B16" s="37" t="s">
        <v>63</v>
      </c>
      <c r="C16" s="38" t="s">
        <v>92</v>
      </c>
      <c r="D16" s="37">
        <v>1</v>
      </c>
      <c r="E16" s="39">
        <v>0.34689999999999999</v>
      </c>
      <c r="F16" s="39">
        <v>3.0750000000000002E-7</v>
      </c>
      <c r="G16" s="39">
        <v>6.5700000000000013E-8</v>
      </c>
      <c r="H16" s="39">
        <v>1.61E-6</v>
      </c>
      <c r="I16" s="39">
        <v>1.3530000000000003E-7</v>
      </c>
      <c r="J16" s="39">
        <v>1.6990000000000001</v>
      </c>
      <c r="K16" s="39">
        <v>1.6990000000000001</v>
      </c>
      <c r="L16" s="39">
        <v>4.9180000000000001E-2</v>
      </c>
      <c r="M16" s="39">
        <v>2.637</v>
      </c>
      <c r="N16" s="39">
        <v>3.1810000000000002E-7</v>
      </c>
      <c r="O16" s="39">
        <v>5.101000000000001E-7</v>
      </c>
    </row>
    <row r="17" spans="1:15" x14ac:dyDescent="0.25">
      <c r="A17" s="37">
        <v>7</v>
      </c>
      <c r="B17" s="37" t="s">
        <v>63</v>
      </c>
      <c r="C17" s="40" t="s">
        <v>93</v>
      </c>
      <c r="D17" s="37">
        <v>1</v>
      </c>
      <c r="E17" s="39">
        <v>9.8230000000000012E-2</v>
      </c>
      <c r="F17" s="39">
        <v>3.3560000000000007E-7</v>
      </c>
      <c r="G17" s="39">
        <v>1.0370000000000001E-7</v>
      </c>
      <c r="H17" s="39">
        <v>1.7179999999999999E-6</v>
      </c>
      <c r="I17" s="39">
        <v>1.4500000000000001E-7</v>
      </c>
      <c r="J17" s="39">
        <v>1.5680000000000001</v>
      </c>
      <c r="K17" s="39">
        <v>1.5680000000000001</v>
      </c>
      <c r="L17" s="39">
        <v>4.7170000000000004E-2</v>
      </c>
      <c r="M17" s="39">
        <v>2.2349999999999999</v>
      </c>
      <c r="N17" s="39">
        <v>4.4410000000000007E-7</v>
      </c>
      <c r="O17" s="39">
        <v>5.4489999999999996E-7</v>
      </c>
    </row>
    <row r="18" spans="1:15" x14ac:dyDescent="0.25">
      <c r="A18" s="37">
        <v>7</v>
      </c>
      <c r="B18" s="37" t="s">
        <v>63</v>
      </c>
      <c r="C18" s="51" t="s">
        <v>94</v>
      </c>
      <c r="D18" s="37">
        <v>1</v>
      </c>
      <c r="E18" s="39">
        <v>0.38160000000000005</v>
      </c>
      <c r="F18" s="39">
        <v>2.8970000000000001E-7</v>
      </c>
      <c r="G18" s="39">
        <v>1.268E-7</v>
      </c>
      <c r="H18" s="39">
        <v>1.561E-6</v>
      </c>
      <c r="I18" s="39">
        <v>1.437E-7</v>
      </c>
      <c r="J18" s="39">
        <v>1.585</v>
      </c>
      <c r="K18" s="39">
        <v>1.585</v>
      </c>
      <c r="L18" s="39">
        <v>4.7170000000000004E-2</v>
      </c>
      <c r="M18" s="39">
        <v>2.1869999999999998</v>
      </c>
      <c r="N18" s="39">
        <v>6.6980000000000003E-7</v>
      </c>
      <c r="O18" s="39">
        <v>4.8550000000000005E-7</v>
      </c>
    </row>
    <row r="19" spans="1:15" x14ac:dyDescent="0.25">
      <c r="A19" s="37">
        <v>64</v>
      </c>
      <c r="B19" s="37" t="s">
        <v>63</v>
      </c>
      <c r="C19" s="38" t="s">
        <v>92</v>
      </c>
      <c r="D19" s="37">
        <v>1</v>
      </c>
      <c r="E19" s="39">
        <v>0.3624</v>
      </c>
      <c r="F19" s="39">
        <v>1.6E-7</v>
      </c>
      <c r="G19" s="39">
        <v>4.3100000000000002E-8</v>
      </c>
      <c r="H19" s="39">
        <v>8.8940000000000001E-7</v>
      </c>
      <c r="I19" s="39">
        <v>7.2100000000000004E-8</v>
      </c>
      <c r="J19" s="39">
        <v>1.655</v>
      </c>
      <c r="K19" s="39">
        <v>1.655</v>
      </c>
      <c r="L19" s="39">
        <v>4.9149999999999999E-2</v>
      </c>
      <c r="M19" s="39">
        <v>2.5830000000000002</v>
      </c>
      <c r="N19" s="39">
        <v>1.9920000000000001E-7</v>
      </c>
      <c r="O19" s="39">
        <v>2.7810000000000004E-7</v>
      </c>
    </row>
    <row r="20" spans="1:15" x14ac:dyDescent="0.25">
      <c r="A20" s="37">
        <v>64</v>
      </c>
      <c r="B20" s="37" t="s">
        <v>63</v>
      </c>
      <c r="C20" s="40" t="s">
        <v>93</v>
      </c>
      <c r="D20" s="37">
        <v>1</v>
      </c>
      <c r="E20" s="39">
        <v>0.29239999999999999</v>
      </c>
      <c r="F20" s="39">
        <v>3.0439999999999997E-4</v>
      </c>
      <c r="G20" s="39">
        <v>5.3049999999999992E-6</v>
      </c>
      <c r="H20" s="39">
        <v>3.4639999999999996E-4</v>
      </c>
      <c r="I20" s="39">
        <v>4.6899999999999995E-5</v>
      </c>
      <c r="J20" s="39">
        <v>1.859</v>
      </c>
      <c r="K20" s="39">
        <v>1.859</v>
      </c>
      <c r="L20" s="39">
        <v>4.8320000000000002E-2</v>
      </c>
      <c r="M20" s="39">
        <v>2.95</v>
      </c>
      <c r="N20" s="39">
        <v>5.8669999999999999E-6</v>
      </c>
      <c r="O20" s="39">
        <v>2.6189999999999997E-4</v>
      </c>
    </row>
    <row r="21" spans="1:15" x14ac:dyDescent="0.25">
      <c r="A21" s="37">
        <v>64</v>
      </c>
      <c r="B21" s="37" t="s">
        <v>63</v>
      </c>
      <c r="C21" s="51" t="s">
        <v>94</v>
      </c>
      <c r="D21" s="37">
        <v>1</v>
      </c>
      <c r="E21" s="39">
        <v>0.33119999999999999</v>
      </c>
      <c r="F21" s="39">
        <v>1.1259999999999998E-3</v>
      </c>
      <c r="G21" s="39">
        <v>2.4210000000000003E-7</v>
      </c>
      <c r="H21" s="39">
        <v>1.629E-3</v>
      </c>
      <c r="I21" s="39">
        <v>1.3539999999999999E-5</v>
      </c>
      <c r="J21" s="39">
        <v>1.605</v>
      </c>
      <c r="K21" s="39">
        <v>1.605</v>
      </c>
      <c r="L21" s="39">
        <v>4.8140000000000002E-2</v>
      </c>
      <c r="M21" s="39">
        <v>2.5979999999999999</v>
      </c>
      <c r="N21" s="39">
        <v>3.4470000000000001E-7</v>
      </c>
      <c r="O21" s="39">
        <v>1.176E-3</v>
      </c>
    </row>
    <row r="22" spans="1:15" x14ac:dyDescent="0.25">
      <c r="A22" s="37">
        <v>116</v>
      </c>
      <c r="B22" s="37" t="s">
        <v>63</v>
      </c>
      <c r="C22" s="38" t="s">
        <v>92</v>
      </c>
      <c r="D22" s="37">
        <v>1</v>
      </c>
      <c r="E22" s="39">
        <v>0.35720000000000002</v>
      </c>
      <c r="F22" s="39">
        <v>1.5130000000000001E-7</v>
      </c>
      <c r="G22" s="39">
        <v>4.0399999999999998E-8</v>
      </c>
      <c r="H22" s="39">
        <v>7.7560000000000004E-7</v>
      </c>
      <c r="I22" s="39">
        <v>6.5700000000000013E-8</v>
      </c>
      <c r="J22" s="39">
        <v>1.647</v>
      </c>
      <c r="K22" s="39">
        <v>1.647</v>
      </c>
      <c r="L22" s="39">
        <v>4.938E-2</v>
      </c>
      <c r="M22" s="39">
        <v>2.577</v>
      </c>
      <c r="N22" s="39">
        <v>1.8830000000000001E-7</v>
      </c>
      <c r="O22" s="39">
        <v>2.3520000000000001E-7</v>
      </c>
    </row>
    <row r="23" spans="1:15" x14ac:dyDescent="0.25">
      <c r="A23" s="37">
        <v>116</v>
      </c>
      <c r="B23" s="37" t="s">
        <v>63</v>
      </c>
      <c r="C23" s="40" t="s">
        <v>93</v>
      </c>
      <c r="D23" s="37">
        <v>1</v>
      </c>
      <c r="E23" s="39">
        <v>0.28960000000000002</v>
      </c>
      <c r="F23" s="39">
        <v>4.2130000000000005E-7</v>
      </c>
      <c r="G23" s="39">
        <v>3.3200000000000006E-8</v>
      </c>
      <c r="H23" s="39">
        <v>5.9749999999999995E-6</v>
      </c>
      <c r="I23" s="39">
        <v>3.6200000000000007E-8</v>
      </c>
      <c r="J23" s="39">
        <v>1.893</v>
      </c>
      <c r="K23" s="39">
        <v>1.893</v>
      </c>
      <c r="L23" s="39">
        <v>4.87E-2</v>
      </c>
      <c r="M23" s="39">
        <v>2.9790000000000001</v>
      </c>
      <c r="N23" s="39">
        <v>1.5550000000000001E-7</v>
      </c>
      <c r="O23" s="39">
        <v>7.327000000000001E-7</v>
      </c>
    </row>
    <row r="24" spans="1:15" x14ac:dyDescent="0.25">
      <c r="A24" s="37">
        <v>116</v>
      </c>
      <c r="B24" s="37" t="s">
        <v>63</v>
      </c>
      <c r="C24" s="51" t="s">
        <v>94</v>
      </c>
      <c r="D24" s="37">
        <v>1</v>
      </c>
      <c r="E24" s="39">
        <v>0.32119999999999999</v>
      </c>
      <c r="F24" s="39">
        <v>5.4900000000000002E-8</v>
      </c>
      <c r="G24" s="39">
        <v>1.3400000000000001E-8</v>
      </c>
      <c r="H24" s="39">
        <v>5.5200000000000007E-7</v>
      </c>
      <c r="I24" s="39">
        <v>1.92E-8</v>
      </c>
      <c r="J24" s="39">
        <v>1.69</v>
      </c>
      <c r="K24" s="39">
        <v>1.69</v>
      </c>
      <c r="L24" s="39">
        <v>4.8860000000000001E-2</v>
      </c>
      <c r="M24" s="39">
        <v>2.702</v>
      </c>
      <c r="N24" s="39">
        <v>8.6000000000000002E-8</v>
      </c>
      <c r="O24" s="39">
        <v>1.0540000000000002E-7</v>
      </c>
    </row>
    <row r="25" spans="1:15" x14ac:dyDescent="0.25">
      <c r="A25" s="37">
        <v>151</v>
      </c>
      <c r="B25" s="37" t="s">
        <v>63</v>
      </c>
      <c r="C25" s="38" t="s">
        <v>92</v>
      </c>
      <c r="D25" s="37">
        <v>1</v>
      </c>
      <c r="E25" s="39">
        <v>0.35680000000000001</v>
      </c>
      <c r="F25" s="39">
        <v>9.6600000000000005E-8</v>
      </c>
      <c r="G25" s="39">
        <v>3.4100000000000001E-8</v>
      </c>
      <c r="H25" s="39">
        <v>4.8730000000000008E-7</v>
      </c>
      <c r="I25" s="39">
        <v>6.9100000000000003E-8</v>
      </c>
      <c r="J25" s="39">
        <v>1.605</v>
      </c>
      <c r="K25" s="39">
        <v>1.605</v>
      </c>
      <c r="L25" s="39">
        <v>4.8230000000000002E-2</v>
      </c>
      <c r="M25" s="39">
        <v>2.5230000000000001</v>
      </c>
      <c r="N25" s="39">
        <v>1.7350000000000001E-7</v>
      </c>
      <c r="O25" s="39">
        <v>1.4490000000000001E-7</v>
      </c>
    </row>
    <row r="26" spans="1:15" x14ac:dyDescent="0.25">
      <c r="A26" s="37">
        <v>151</v>
      </c>
      <c r="B26" s="37" t="s">
        <v>63</v>
      </c>
      <c r="C26" s="40" t="s">
        <v>93</v>
      </c>
      <c r="D26" s="37">
        <v>1</v>
      </c>
      <c r="E26" s="39">
        <v>0.36649999999999999</v>
      </c>
      <c r="F26" s="39">
        <v>1.1480000000000001E-7</v>
      </c>
      <c r="G26" s="39">
        <v>2.8000000000000003E-8</v>
      </c>
      <c r="H26" s="39">
        <v>6.6229999999999999E-7</v>
      </c>
      <c r="I26" s="39">
        <v>3.1900000000000001E-8</v>
      </c>
      <c r="J26" s="39">
        <v>1.5620000000000001</v>
      </c>
      <c r="K26" s="39">
        <v>1.5620000000000001</v>
      </c>
      <c r="L26" s="39">
        <v>4.8670000000000005E-2</v>
      </c>
      <c r="M26" s="39">
        <v>2.3090000000000002</v>
      </c>
      <c r="N26" s="39">
        <v>1.726E-7</v>
      </c>
      <c r="O26" s="39">
        <v>1.7490000000000001E-7</v>
      </c>
    </row>
    <row r="27" spans="1:15" x14ac:dyDescent="0.25">
      <c r="A27" s="37">
        <v>151</v>
      </c>
      <c r="B27" s="37" t="s">
        <v>63</v>
      </c>
      <c r="C27" s="51" t="s">
        <v>94</v>
      </c>
      <c r="D27" s="37">
        <v>1</v>
      </c>
      <c r="E27" s="39">
        <v>0.33630000000000004</v>
      </c>
      <c r="F27" s="39">
        <v>9.3200000000000014E-8</v>
      </c>
      <c r="G27" s="39">
        <v>8.0000000000000005E-9</v>
      </c>
      <c r="H27" s="39">
        <v>3.9160000000000004E-7</v>
      </c>
      <c r="I27" s="39">
        <v>2.6800000000000002E-8</v>
      </c>
      <c r="J27" s="39">
        <v>1.7250000000000001</v>
      </c>
      <c r="K27" s="39">
        <v>1.7250000000000001</v>
      </c>
      <c r="L27" s="39">
        <v>4.8750000000000002E-2</v>
      </c>
      <c r="M27" s="39">
        <v>2.6309999999999998</v>
      </c>
      <c r="N27" s="39">
        <v>7.7000000000000001E-8</v>
      </c>
      <c r="O27" s="39">
        <v>1.0350000000000001E-7</v>
      </c>
    </row>
    <row r="28" spans="1:15" x14ac:dyDescent="0.25">
      <c r="A28" s="37">
        <v>202</v>
      </c>
      <c r="B28" s="37" t="s">
        <v>63</v>
      </c>
      <c r="C28" s="38" t="s">
        <v>92</v>
      </c>
      <c r="D28" s="37">
        <v>1</v>
      </c>
      <c r="E28" s="39">
        <v>0.3599</v>
      </c>
      <c r="F28" s="39">
        <v>7.1499999999999998E-8</v>
      </c>
      <c r="G28" s="39">
        <v>3.6799999999999999E-8</v>
      </c>
      <c r="H28" s="39">
        <v>3.4719999999999999E-7</v>
      </c>
      <c r="I28" s="39">
        <v>1.1520000000000001E-7</v>
      </c>
      <c r="J28" s="39">
        <v>1.613</v>
      </c>
      <c r="K28" s="39">
        <v>1.613</v>
      </c>
      <c r="L28" s="39">
        <v>4.9409999999999996E-2</v>
      </c>
      <c r="M28" s="39">
        <v>2.4889999999999999</v>
      </c>
      <c r="N28" s="39">
        <v>2.0330000000000003E-7</v>
      </c>
      <c r="O28" s="39">
        <v>1.0700000000000001E-7</v>
      </c>
    </row>
    <row r="29" spans="1:15" x14ac:dyDescent="0.25">
      <c r="A29" s="37">
        <v>202</v>
      </c>
      <c r="B29" s="37" t="s">
        <v>63</v>
      </c>
      <c r="C29" s="40" t="s">
        <v>93</v>
      </c>
      <c r="D29" s="37">
        <v>1</v>
      </c>
      <c r="E29" s="39">
        <v>0.37240000000000001</v>
      </c>
      <c r="F29" s="39">
        <v>3.1410000000000004E-7</v>
      </c>
      <c r="G29" s="39">
        <v>2.3899999999999999E-8</v>
      </c>
      <c r="H29" s="39">
        <v>1.172E-6</v>
      </c>
      <c r="I29" s="39">
        <v>3.1E-8</v>
      </c>
      <c r="J29" s="39">
        <v>1.68</v>
      </c>
      <c r="K29" s="39">
        <v>1.68</v>
      </c>
      <c r="L29" s="39">
        <v>4.7729999999999995E-2</v>
      </c>
      <c r="M29" s="39">
        <v>2.4740000000000002</v>
      </c>
      <c r="N29" s="39">
        <v>1.5550000000000001E-7</v>
      </c>
      <c r="O29" s="39">
        <v>3.249E-7</v>
      </c>
    </row>
    <row r="30" spans="1:15" x14ac:dyDescent="0.25">
      <c r="A30" s="37">
        <v>202</v>
      </c>
      <c r="B30" s="37" t="s">
        <v>63</v>
      </c>
      <c r="C30" s="51" t="s">
        <v>94</v>
      </c>
      <c r="D30" s="37">
        <v>1</v>
      </c>
      <c r="E30" s="39">
        <v>0.3503</v>
      </c>
      <c r="F30" s="39">
        <v>2.9800000000000002E-8</v>
      </c>
      <c r="G30" s="39">
        <v>7.0000000000000006E-9</v>
      </c>
      <c r="H30" s="39">
        <v>1.5540000000000003E-7</v>
      </c>
      <c r="I30" s="39">
        <v>1.4000000000000001E-8</v>
      </c>
      <c r="J30" s="39">
        <v>1.611</v>
      </c>
      <c r="K30" s="39">
        <v>1.611</v>
      </c>
      <c r="L30" s="39">
        <v>4.82E-2</v>
      </c>
      <c r="M30" s="39">
        <v>2.4630000000000001</v>
      </c>
      <c r="N30" s="39">
        <v>6.6100000000000003E-8</v>
      </c>
      <c r="O30" s="39">
        <v>3.1900000000000001E-8</v>
      </c>
    </row>
    <row r="31" spans="1:15" x14ac:dyDescent="0.25">
      <c r="A31" s="37">
        <v>211</v>
      </c>
      <c r="B31" s="37" t="s">
        <v>63</v>
      </c>
      <c r="C31" s="38" t="s">
        <v>92</v>
      </c>
      <c r="D31" s="37">
        <v>1</v>
      </c>
      <c r="E31" s="39">
        <v>0.35620000000000002</v>
      </c>
      <c r="F31" s="39">
        <v>1.3369999999999999E-5</v>
      </c>
      <c r="G31" s="39">
        <v>3.5299999999999998E-8</v>
      </c>
      <c r="H31" s="39">
        <v>2.3429999999999998E-5</v>
      </c>
      <c r="I31" s="39">
        <v>1.0790000000000001E-7</v>
      </c>
      <c r="J31" s="39">
        <v>1.647</v>
      </c>
      <c r="K31" s="39">
        <v>1.647</v>
      </c>
      <c r="L31" s="39">
        <v>4.8039999999999999E-2</v>
      </c>
      <c r="M31" s="39">
        <v>2.5419999999999998</v>
      </c>
      <c r="N31" s="39">
        <v>1.9640000000000001E-7</v>
      </c>
      <c r="O31" s="39">
        <v>1.5299999999999999E-5</v>
      </c>
    </row>
    <row r="32" spans="1:15" x14ac:dyDescent="0.25">
      <c r="A32" s="37">
        <v>211</v>
      </c>
      <c r="B32" s="37" t="s">
        <v>63</v>
      </c>
      <c r="C32" s="40" t="s">
        <v>93</v>
      </c>
      <c r="D32" s="37">
        <v>1</v>
      </c>
      <c r="E32" s="39">
        <v>0.38280000000000003</v>
      </c>
      <c r="F32" s="39">
        <v>5.0299999999999999E-7</v>
      </c>
      <c r="G32" s="39">
        <v>5.69E-8</v>
      </c>
      <c r="H32" s="39">
        <v>2.2609999999999999E-5</v>
      </c>
      <c r="I32" s="39">
        <v>2.1640000000000003E-7</v>
      </c>
      <c r="J32" s="39">
        <v>1.544</v>
      </c>
      <c r="K32" s="39">
        <v>1.544</v>
      </c>
      <c r="L32" s="39">
        <v>4.7619999999999996E-2</v>
      </c>
      <c r="M32" s="39">
        <v>2.282</v>
      </c>
      <c r="N32" s="39">
        <v>2.8280000000000002E-7</v>
      </c>
      <c r="O32" s="39">
        <v>1.3939999999999999E-5</v>
      </c>
    </row>
    <row r="33" spans="1:15" x14ac:dyDescent="0.25">
      <c r="A33" s="37">
        <v>211</v>
      </c>
      <c r="B33" s="37" t="s">
        <v>63</v>
      </c>
      <c r="C33" s="51" t="s">
        <v>94</v>
      </c>
      <c r="D33" s="37">
        <v>1</v>
      </c>
      <c r="E33" s="39">
        <v>0.2888</v>
      </c>
      <c r="F33" s="39">
        <v>9.8000000000000004E-8</v>
      </c>
      <c r="G33" s="39">
        <v>1.0940000000000001E-7</v>
      </c>
      <c r="H33" s="39">
        <v>4.2339999999999999E-7</v>
      </c>
      <c r="I33" s="39">
        <v>1.8910000000000002E-7</v>
      </c>
      <c r="J33" s="39">
        <v>1.6659999999999999</v>
      </c>
      <c r="K33" s="39">
        <v>1.6659999999999999</v>
      </c>
      <c r="L33" s="39">
        <v>4.8509999999999998E-2</v>
      </c>
      <c r="M33" s="39">
        <v>2.722</v>
      </c>
      <c r="N33" s="39">
        <v>6.7109999999999998E-6</v>
      </c>
      <c r="O33" s="39">
        <v>1.2950000000000001E-7</v>
      </c>
    </row>
    <row r="34" spans="1:15" x14ac:dyDescent="0.25">
      <c r="A34" s="37">
        <v>221</v>
      </c>
      <c r="B34" s="37" t="s">
        <v>63</v>
      </c>
      <c r="C34" s="38" t="s">
        <v>92</v>
      </c>
      <c r="D34" s="37">
        <v>1</v>
      </c>
      <c r="E34" s="39">
        <v>0.36070000000000002</v>
      </c>
      <c r="F34" s="39">
        <v>1.5060000000000001E-7</v>
      </c>
      <c r="G34" s="39">
        <v>3.8600000000000002E-8</v>
      </c>
      <c r="H34" s="39">
        <v>9.9600000000000008E-7</v>
      </c>
      <c r="I34" s="39">
        <v>1.1240000000000001E-7</v>
      </c>
      <c r="J34" s="39">
        <v>1.66</v>
      </c>
      <c r="K34" s="39">
        <v>1.66</v>
      </c>
      <c r="L34" s="39">
        <v>4.938E-2</v>
      </c>
      <c r="M34" s="39">
        <v>2.5590000000000002</v>
      </c>
      <c r="N34" s="39">
        <v>2.082E-7</v>
      </c>
      <c r="O34" s="39">
        <v>1.91E-7</v>
      </c>
    </row>
    <row r="35" spans="1:15" x14ac:dyDescent="0.25">
      <c r="A35" s="37">
        <v>221</v>
      </c>
      <c r="B35" s="37" t="s">
        <v>63</v>
      </c>
      <c r="C35" s="40" t="s">
        <v>93</v>
      </c>
      <c r="D35" s="37">
        <v>1</v>
      </c>
      <c r="E35" s="39">
        <v>0.2898</v>
      </c>
      <c r="F35" s="39">
        <v>1.0200000000000001E-3</v>
      </c>
      <c r="G35" s="39">
        <v>2.3199999999999999E-8</v>
      </c>
      <c r="H35" s="39">
        <v>1.9790000000000003E-3</v>
      </c>
      <c r="I35" s="39">
        <v>2.4699999999999999E-8</v>
      </c>
      <c r="J35" s="39">
        <v>1.948</v>
      </c>
      <c r="K35" s="39">
        <v>1.948</v>
      </c>
      <c r="L35" s="39">
        <v>4.895E-2</v>
      </c>
      <c r="M35" s="39">
        <v>3.0019999999999998</v>
      </c>
      <c r="N35" s="39">
        <v>1.105E-7</v>
      </c>
      <c r="O35" s="39">
        <v>1.2210000000000001E-3</v>
      </c>
    </row>
    <row r="36" spans="1:15" x14ac:dyDescent="0.25">
      <c r="A36" s="37">
        <v>221</v>
      </c>
      <c r="B36" s="37" t="s">
        <v>63</v>
      </c>
      <c r="C36" s="51" t="s">
        <v>94</v>
      </c>
      <c r="D36" s="37">
        <v>1</v>
      </c>
      <c r="E36" s="39">
        <v>0.37590000000000001</v>
      </c>
      <c r="F36" s="39">
        <v>1.3209999999999999E-3</v>
      </c>
      <c r="G36" s="39">
        <v>2.14E-8</v>
      </c>
      <c r="H36" s="39">
        <v>1.869E-3</v>
      </c>
      <c r="I36" s="39">
        <v>5.3300000000000001E-8</v>
      </c>
      <c r="J36" s="39">
        <v>1.524</v>
      </c>
      <c r="K36" s="39">
        <v>1.524</v>
      </c>
      <c r="L36" s="39">
        <v>4.8210000000000003E-2</v>
      </c>
      <c r="M36" s="39">
        <v>2.1549999999999998</v>
      </c>
      <c r="N36" s="39">
        <v>1.5100000000000002E-7</v>
      </c>
      <c r="O36" s="39">
        <v>1.4419999999999999E-3</v>
      </c>
    </row>
    <row r="37" spans="1:15" x14ac:dyDescent="0.25">
      <c r="A37" s="37">
        <v>246</v>
      </c>
      <c r="B37" s="37" t="s">
        <v>63</v>
      </c>
      <c r="C37" s="38" t="s">
        <v>92</v>
      </c>
      <c r="D37" s="37">
        <v>1</v>
      </c>
      <c r="E37" s="39">
        <v>0.34910000000000002</v>
      </c>
      <c r="F37" s="39">
        <v>7.3599999999999997E-8</v>
      </c>
      <c r="G37" s="39">
        <v>3.3500000000000002E-8</v>
      </c>
      <c r="H37" s="39">
        <v>7.0480000000000001E-7</v>
      </c>
      <c r="I37" s="39">
        <v>6.8900000000000015E-8</v>
      </c>
      <c r="J37" s="39">
        <v>1.6879999999999999</v>
      </c>
      <c r="K37" s="39">
        <v>1.6879999999999999</v>
      </c>
      <c r="L37" s="39">
        <v>4.8039999999999999E-2</v>
      </c>
      <c r="M37" s="39">
        <v>2.609</v>
      </c>
      <c r="N37" s="39">
        <v>1.8450000000000002E-7</v>
      </c>
      <c r="O37" s="39">
        <v>1.1620000000000001E-7</v>
      </c>
    </row>
    <row r="38" spans="1:15" x14ac:dyDescent="0.25">
      <c r="A38" s="37">
        <v>246</v>
      </c>
      <c r="B38" s="37" t="s">
        <v>63</v>
      </c>
      <c r="C38" s="40" t="s">
        <v>93</v>
      </c>
      <c r="D38" s="37">
        <v>1</v>
      </c>
      <c r="E38" s="39">
        <v>0.37839999999999996</v>
      </c>
      <c r="F38" s="39">
        <v>9.2599999999999995E-8</v>
      </c>
      <c r="G38" s="39">
        <v>5.03E-8</v>
      </c>
      <c r="H38" s="39">
        <v>7.4340000000000005E-7</v>
      </c>
      <c r="I38" s="39">
        <v>8.4700000000000011E-8</v>
      </c>
      <c r="J38" s="39">
        <v>1.5629999999999999</v>
      </c>
      <c r="K38" s="39">
        <v>1.5629999999999999</v>
      </c>
      <c r="L38" s="39">
        <v>4.8159999999999994E-2</v>
      </c>
      <c r="M38" s="39">
        <v>2.29</v>
      </c>
      <c r="N38" s="39">
        <v>2.5639999999999999E-7</v>
      </c>
      <c r="O38" s="39">
        <v>1.364E-7</v>
      </c>
    </row>
    <row r="39" spans="1:15" x14ac:dyDescent="0.25">
      <c r="A39" s="37">
        <v>246</v>
      </c>
      <c r="B39" s="37" t="s">
        <v>63</v>
      </c>
      <c r="C39" s="51" t="s">
        <v>94</v>
      </c>
      <c r="D39" s="37">
        <v>1</v>
      </c>
      <c r="E39" s="39">
        <v>0.38419999999999999</v>
      </c>
      <c r="F39" s="39">
        <v>8.9599999999999995E-8</v>
      </c>
      <c r="G39" s="39">
        <v>8.240000000000001E-8</v>
      </c>
      <c r="H39" s="39">
        <v>1.018E-6</v>
      </c>
      <c r="I39" s="39">
        <v>8.8700000000000007E-8</v>
      </c>
      <c r="J39" s="39">
        <v>1.5720000000000001</v>
      </c>
      <c r="K39" s="39">
        <v>1.5720000000000001</v>
      </c>
      <c r="L39" s="39">
        <v>4.7509999999999997E-2</v>
      </c>
      <c r="M39" s="39">
        <v>2.149</v>
      </c>
      <c r="N39" s="39">
        <v>4.2950000000000003E-7</v>
      </c>
      <c r="O39" s="39">
        <v>1.6630000000000003E-7</v>
      </c>
    </row>
    <row r="40" spans="1:15" x14ac:dyDescent="0.25">
      <c r="A40" s="37">
        <v>310</v>
      </c>
      <c r="B40" s="37" t="s">
        <v>63</v>
      </c>
      <c r="C40" s="38" t="s">
        <v>92</v>
      </c>
      <c r="D40" s="37">
        <v>1</v>
      </c>
      <c r="E40" s="39">
        <v>0.35870000000000002</v>
      </c>
      <c r="F40" s="39">
        <v>7.7299999999999997E-8</v>
      </c>
      <c r="G40" s="39">
        <v>3.4600000000000005E-8</v>
      </c>
      <c r="H40" s="39">
        <v>3.7500000000000001E-7</v>
      </c>
      <c r="I40" s="39">
        <v>7.4099999999999995E-8</v>
      </c>
      <c r="J40" s="39">
        <v>1.615</v>
      </c>
      <c r="K40" s="39">
        <v>1.615</v>
      </c>
      <c r="L40" s="39">
        <v>4.8899999999999999E-2</v>
      </c>
      <c r="M40" s="39">
        <v>2.54</v>
      </c>
      <c r="N40" s="39">
        <v>1.765E-7</v>
      </c>
      <c r="O40" s="39">
        <v>1.1590000000000001E-7</v>
      </c>
    </row>
    <row r="41" spans="1:15" x14ac:dyDescent="0.25">
      <c r="A41" s="37">
        <v>310</v>
      </c>
      <c r="B41" s="37" t="s">
        <v>63</v>
      </c>
      <c r="C41" s="40" t="s">
        <v>93</v>
      </c>
      <c r="D41" s="37">
        <v>1</v>
      </c>
      <c r="E41" s="39">
        <v>0.27910000000000001</v>
      </c>
      <c r="F41" s="39">
        <v>2.7760000000000005E-7</v>
      </c>
      <c r="G41" s="39">
        <v>1.8000000000000002E-8</v>
      </c>
      <c r="H41" s="39">
        <v>1.4919999999999999E-6</v>
      </c>
      <c r="I41" s="39">
        <v>1.4000000000000001E-8</v>
      </c>
      <c r="J41" s="39">
        <v>2.073</v>
      </c>
      <c r="K41" s="39">
        <v>2.073</v>
      </c>
      <c r="L41" s="39">
        <v>4.897E-2</v>
      </c>
      <c r="M41" s="39">
        <v>3.0680000000000001</v>
      </c>
      <c r="N41" s="39">
        <v>1.0290000000000001E-7</v>
      </c>
      <c r="O41" s="39">
        <v>3.2580000000000002E-7</v>
      </c>
    </row>
    <row r="42" spans="1:15" x14ac:dyDescent="0.25">
      <c r="A42" s="37">
        <v>310</v>
      </c>
      <c r="B42" s="37" t="s">
        <v>63</v>
      </c>
      <c r="C42" s="51" t="s">
        <v>94</v>
      </c>
      <c r="D42" s="37">
        <v>1</v>
      </c>
      <c r="E42" s="39">
        <v>0.33400000000000002</v>
      </c>
      <c r="F42" s="39">
        <v>1.1960000000000001E-7</v>
      </c>
      <c r="G42" s="39">
        <v>1.15E-8</v>
      </c>
      <c r="H42" s="39">
        <v>6.0370000000000004E-7</v>
      </c>
      <c r="I42" s="39">
        <v>3.99E-8</v>
      </c>
      <c r="J42" s="39">
        <v>1.651</v>
      </c>
      <c r="K42" s="39">
        <v>1.651</v>
      </c>
      <c r="L42" s="39">
        <v>4.8849999999999998E-2</v>
      </c>
      <c r="M42" s="39">
        <v>2.6509999999999998</v>
      </c>
      <c r="N42" s="39">
        <v>8.05E-8</v>
      </c>
      <c r="O42" s="39">
        <v>1.7440000000000003E-7</v>
      </c>
    </row>
    <row r="43" spans="1:15" x14ac:dyDescent="0.25">
      <c r="A43" s="37">
        <v>377</v>
      </c>
      <c r="B43" s="37" t="s">
        <v>63</v>
      </c>
      <c r="C43" s="38" t="s">
        <v>92</v>
      </c>
      <c r="D43" s="37">
        <v>1</v>
      </c>
      <c r="E43" s="39">
        <v>0.33700000000000002</v>
      </c>
      <c r="F43" s="39">
        <v>2.5880000000000001E-7</v>
      </c>
      <c r="G43" s="39">
        <v>5.7800000000000001E-8</v>
      </c>
      <c r="H43" s="39">
        <v>1.2729999999999999E-6</v>
      </c>
      <c r="I43" s="39">
        <v>1.459E-7</v>
      </c>
      <c r="J43" s="39">
        <v>1.8740000000000001</v>
      </c>
      <c r="K43" s="39">
        <v>1.8740000000000001</v>
      </c>
      <c r="L43" s="39">
        <v>4.8939999999999997E-2</v>
      </c>
      <c r="M43" s="39">
        <v>2.8039999999999998</v>
      </c>
      <c r="N43" s="39">
        <v>3.2450000000000003E-7</v>
      </c>
      <c r="O43" s="39">
        <v>3.9530000000000005E-7</v>
      </c>
    </row>
    <row r="44" spans="1:15" x14ac:dyDescent="0.25">
      <c r="A44" s="37">
        <v>377</v>
      </c>
      <c r="B44" s="37" t="s">
        <v>63</v>
      </c>
      <c r="C44" s="40" t="s">
        <v>93</v>
      </c>
      <c r="D44" s="37">
        <v>1</v>
      </c>
      <c r="E44" s="39">
        <v>0.34210000000000002</v>
      </c>
      <c r="F44" s="39">
        <v>7.3490000000000005E-7</v>
      </c>
      <c r="G44" s="39">
        <v>3.2600000000000001E-8</v>
      </c>
      <c r="H44" s="39">
        <v>2.7489999999999999E-6</v>
      </c>
      <c r="I44" s="39">
        <v>4.2799999999999999E-8</v>
      </c>
      <c r="J44" s="39">
        <v>1.956</v>
      </c>
      <c r="K44" s="39">
        <v>1.956</v>
      </c>
      <c r="L44" s="39">
        <v>4.8399999999999999E-2</v>
      </c>
      <c r="M44" s="39">
        <v>2.798</v>
      </c>
      <c r="N44" s="39">
        <v>1.881E-7</v>
      </c>
      <c r="O44" s="39">
        <v>7.6590000000000005E-7</v>
      </c>
    </row>
    <row r="45" spans="1:15" x14ac:dyDescent="0.25">
      <c r="A45" s="37">
        <v>377</v>
      </c>
      <c r="B45" s="37" t="s">
        <v>63</v>
      </c>
      <c r="C45" s="51" t="s">
        <v>94</v>
      </c>
      <c r="D45" s="37">
        <v>1</v>
      </c>
      <c r="E45" s="39">
        <v>0.38360000000000005</v>
      </c>
      <c r="F45" s="39">
        <v>4.3530000000000004E-7</v>
      </c>
      <c r="G45" s="39">
        <v>1.3119999999999998E-7</v>
      </c>
      <c r="H45" s="39">
        <v>1.7409999999999999E-6</v>
      </c>
      <c r="I45" s="39">
        <v>1.4719999999999999E-7</v>
      </c>
      <c r="J45" s="39">
        <v>1.7549999999999999</v>
      </c>
      <c r="K45" s="39">
        <v>1.7549999999999999</v>
      </c>
      <c r="L45" s="39">
        <v>4.6050000000000001E-2</v>
      </c>
      <c r="M45" s="39">
        <v>2.343</v>
      </c>
      <c r="N45" s="39">
        <v>6.4150000000000002E-7</v>
      </c>
      <c r="O45" s="39">
        <v>4.806E-7</v>
      </c>
    </row>
    <row r="46" spans="1:15" x14ac:dyDescent="0.25">
      <c r="A46" s="37">
        <v>418</v>
      </c>
      <c r="B46" s="37" t="s">
        <v>63</v>
      </c>
      <c r="C46" s="38" t="s">
        <v>92</v>
      </c>
      <c r="D46" s="37">
        <v>1</v>
      </c>
      <c r="E46" s="39">
        <v>0.36599999999999999</v>
      </c>
      <c r="F46" s="39">
        <v>1.6409999999999999E-7</v>
      </c>
      <c r="G46" s="39">
        <v>5.8000000000000003E-8</v>
      </c>
      <c r="H46" s="39">
        <v>8.4020000000000013E-7</v>
      </c>
      <c r="I46" s="39">
        <v>1.1370000000000001E-7</v>
      </c>
      <c r="J46" s="39">
        <v>1.6910000000000001</v>
      </c>
      <c r="K46" s="39">
        <v>1.6910000000000001</v>
      </c>
      <c r="L46" s="39">
        <v>4.7560000000000005E-2</v>
      </c>
      <c r="M46" s="39">
        <v>2.6309999999999998</v>
      </c>
      <c r="N46" s="39">
        <v>2.7589999999999998E-7</v>
      </c>
      <c r="O46" s="39">
        <v>2.7080000000000002E-7</v>
      </c>
    </row>
    <row r="47" spans="1:15" x14ac:dyDescent="0.25">
      <c r="A47" s="37">
        <v>418</v>
      </c>
      <c r="B47" s="37" t="s">
        <v>63</v>
      </c>
      <c r="C47" s="40" t="s">
        <v>93</v>
      </c>
      <c r="D47" s="37">
        <v>1</v>
      </c>
      <c r="E47" s="39">
        <v>0.36299999999999999</v>
      </c>
      <c r="F47" s="39">
        <v>1.691E-7</v>
      </c>
      <c r="G47" s="39">
        <v>4.3200000000000003E-8</v>
      </c>
      <c r="H47" s="39">
        <v>8.0470000000000011E-7</v>
      </c>
      <c r="I47" s="39">
        <v>4.73E-8</v>
      </c>
      <c r="J47" s="39">
        <v>1.92</v>
      </c>
      <c r="K47" s="39">
        <v>1.92</v>
      </c>
      <c r="L47" s="39">
        <v>4.6609999999999999E-2</v>
      </c>
      <c r="M47" s="39">
        <v>2.7050000000000001</v>
      </c>
      <c r="N47" s="39">
        <v>2.2000000000000001E-7</v>
      </c>
      <c r="O47" s="39">
        <v>2.4680000000000001E-7</v>
      </c>
    </row>
    <row r="48" spans="1:15" x14ac:dyDescent="0.25">
      <c r="A48" s="37">
        <v>418</v>
      </c>
      <c r="B48" s="37" t="s">
        <v>63</v>
      </c>
      <c r="C48" s="51" t="s">
        <v>94</v>
      </c>
      <c r="D48" s="37">
        <v>1</v>
      </c>
      <c r="E48" s="39">
        <v>0.34489999999999998</v>
      </c>
      <c r="F48" s="39">
        <v>2.2050000000000002E-7</v>
      </c>
      <c r="G48" s="39">
        <v>2.8600000000000005E-8</v>
      </c>
      <c r="H48" s="39">
        <v>8.8300000000000006E-7</v>
      </c>
      <c r="I48" s="39">
        <v>1.0940000000000001E-7</v>
      </c>
      <c r="J48" s="39">
        <v>1.718</v>
      </c>
      <c r="K48" s="39">
        <v>1.718</v>
      </c>
      <c r="L48" s="39">
        <v>4.8800000000000003E-2</v>
      </c>
      <c r="M48" s="39">
        <v>2.6680000000000001</v>
      </c>
      <c r="N48" s="39">
        <v>1.6440000000000002E-7</v>
      </c>
      <c r="O48" s="39">
        <v>2.6980000000000005E-7</v>
      </c>
    </row>
    <row r="49" spans="1:15" x14ac:dyDescent="0.25">
      <c r="A49" s="37">
        <v>581</v>
      </c>
      <c r="B49" s="37" t="s">
        <v>63</v>
      </c>
      <c r="C49" s="38" t="s">
        <v>92</v>
      </c>
      <c r="D49" s="37">
        <v>1</v>
      </c>
      <c r="E49" s="39">
        <v>0.37169999999999997</v>
      </c>
      <c r="F49" s="39">
        <v>1.1740000000000002E-7</v>
      </c>
      <c r="G49" s="39">
        <v>6.5760000000000007E-7</v>
      </c>
      <c r="H49" s="39">
        <v>1.798E-6</v>
      </c>
      <c r="I49" s="39">
        <v>5.8879999999999998E-7</v>
      </c>
      <c r="J49" s="39">
        <v>1.5189999999999999</v>
      </c>
      <c r="K49" s="39">
        <v>1.5189999999999999</v>
      </c>
      <c r="L49" s="39">
        <v>4.9530000000000005E-2</v>
      </c>
      <c r="M49" s="39">
        <v>2.0310000000000001</v>
      </c>
      <c r="N49" s="39">
        <v>2.8759999999999997E-6</v>
      </c>
      <c r="O49" s="39">
        <v>2.7089999999999997E-7</v>
      </c>
    </row>
    <row r="50" spans="1:15" x14ac:dyDescent="0.25">
      <c r="A50" s="37">
        <v>581</v>
      </c>
      <c r="B50" s="37" t="s">
        <v>63</v>
      </c>
      <c r="C50" s="40" t="s">
        <v>93</v>
      </c>
      <c r="D50" s="37">
        <v>1</v>
      </c>
      <c r="E50" s="39">
        <v>0.35220000000000001</v>
      </c>
      <c r="F50" s="39">
        <v>7.2800000000000006E-7</v>
      </c>
      <c r="G50" s="39">
        <v>1.2040000000000002E-7</v>
      </c>
      <c r="H50" s="39">
        <v>2.3910000000000001E-6</v>
      </c>
      <c r="I50" s="39">
        <v>6.7900000000000006E-8</v>
      </c>
      <c r="J50" s="39">
        <v>1.827</v>
      </c>
      <c r="K50" s="39">
        <v>1.827</v>
      </c>
      <c r="L50" s="39">
        <v>4.9619999999999997E-2</v>
      </c>
      <c r="M50" s="39">
        <v>2.3809999999999998</v>
      </c>
      <c r="N50" s="39">
        <v>6.793E-7</v>
      </c>
      <c r="O50" s="39">
        <v>4.4030000000000004E-7</v>
      </c>
    </row>
    <row r="51" spans="1:15" x14ac:dyDescent="0.25">
      <c r="A51" s="37">
        <v>581</v>
      </c>
      <c r="B51" s="37" t="s">
        <v>63</v>
      </c>
      <c r="C51" s="51" t="s">
        <v>94</v>
      </c>
      <c r="D51" s="37">
        <v>1</v>
      </c>
      <c r="E51" s="39">
        <v>0.36760000000000004</v>
      </c>
      <c r="F51" s="39">
        <v>1.0000000000000001E-7</v>
      </c>
      <c r="G51" s="39">
        <v>2.9680000000000001E-7</v>
      </c>
      <c r="H51" s="39">
        <v>3.8110000000000004E-7</v>
      </c>
      <c r="I51" s="39">
        <v>5.9420000000000007E-7</v>
      </c>
      <c r="J51" s="39">
        <v>1.325</v>
      </c>
      <c r="K51" s="39">
        <v>1.325</v>
      </c>
      <c r="L51" s="39">
        <v>4.8039999999999999E-2</v>
      </c>
      <c r="M51" s="39">
        <v>1.9530000000000001</v>
      </c>
      <c r="N51" s="39">
        <v>1.5039999999999999E-6</v>
      </c>
      <c r="O51" s="39">
        <v>1.2040000000000002E-7</v>
      </c>
    </row>
    <row r="52" spans="1:15" hidden="1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1:15" hidden="1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1:15" hidden="1" x14ac:dyDescent="0.25"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1:15" hidden="1" x14ac:dyDescent="0.25"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1:15" hidden="1" x14ac:dyDescent="0.25"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1:15" hidden="1" x14ac:dyDescent="0.25"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1:15" hidden="1" x14ac:dyDescent="0.25"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1:15" hidden="1" x14ac:dyDescent="0.25"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1:15" hidden="1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1:15" hidden="1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1:15" hidden="1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5" hidden="1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1:15" hidden="1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hidden="1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hidden="1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hidden="1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hidden="1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hidden="1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hidden="1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hidden="1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hidden="1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hidden="1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hidden="1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hidden="1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hidden="1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hidden="1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hidden="1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hidden="1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hidden="1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hidden="1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hidden="1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hidden="1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hidden="1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hidden="1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hidden="1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hidden="1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hidden="1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5:15" hidden="1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5:15" hidden="1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5:15" hidden="1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5:15" hidden="1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5:15" hidden="1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5:15" hidden="1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5:15" hidden="1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5:15" hidden="1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hidden="1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hidden="1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hidden="1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hidden="1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hidden="1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hidden="1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hidden="1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hidden="1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hidden="1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hidden="1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hidden="1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hidden="1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hidden="1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hidden="1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hidden="1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hidden="1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hidden="1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hidden="1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hidden="1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hidden="1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hidden="1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hidden="1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hidden="1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hidden="1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hidden="1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hidden="1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hidden="1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hidden="1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hidden="1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hidden="1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hidden="1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hidden="1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hidden="1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hidden="1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hidden="1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hidden="1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hidden="1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hidden="1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hidden="1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hidden="1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hidden="1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hidden="1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hidden="1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hidden="1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hidden="1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hidden="1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hidden="1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hidden="1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hidden="1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hidden="1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hidden="1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hidden="1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hidden="1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hidden="1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hidden="1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hidden="1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hidden="1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hidden="1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hidden="1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hidden="1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hidden="1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hidden="1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hidden="1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hidden="1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hidden="1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hidden="1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hidden="1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hidden="1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hidden="1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hidden="1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hidden="1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hidden="1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hidden="1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hidden="1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hidden="1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hidden="1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hidden="1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hidden="1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hidden="1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hidden="1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hidden="1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hidden="1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hidden="1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hidden="1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hidden="1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hidden="1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hidden="1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hidden="1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hidden="1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hidden="1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hidden="1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hidden="1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hidden="1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hidden="1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hidden="1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hidden="1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hidden="1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hidden="1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hidden="1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hidden="1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hidden="1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hidden="1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hidden="1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hidden="1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hidden="1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hidden="1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hidden="1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hidden="1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hidden="1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hidden="1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hidden="1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hidden="1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hidden="1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hidden="1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hidden="1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hidden="1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hidden="1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hidden="1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hidden="1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hidden="1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hidden="1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hidden="1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hidden="1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hidden="1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hidden="1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hidden="1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hidden="1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hidden="1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hidden="1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hidden="1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hidden="1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hidden="1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hidden="1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hidden="1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hidden="1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hidden="1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hidden="1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hidden="1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hidden="1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hidden="1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hidden="1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hidden="1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hidden="1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hidden="1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hidden="1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hidden="1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hidden="1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hidden="1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hidden="1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hidden="1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hidden="1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hidden="1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hidden="1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hidden="1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hidden="1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hidden="1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hidden="1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hidden="1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hidden="1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hidden="1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hidden="1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hidden="1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hidden="1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hidden="1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hidden="1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hidden="1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hidden="1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hidden="1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hidden="1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hidden="1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hidden="1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hidden="1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hidden="1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hidden="1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hidden="1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hidden="1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hidden="1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hidden="1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hidden="1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hidden="1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hidden="1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hidden="1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hidden="1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hidden="1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hidden="1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hidden="1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hidden="1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hidden="1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hidden="1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hidden="1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hidden="1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hidden="1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hidden="1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hidden="1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hidden="1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hidden="1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hidden="1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hidden="1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hidden="1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hidden="1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hidden="1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hidden="1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hidden="1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hidden="1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hidden="1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hidden="1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hidden="1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hidden="1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hidden="1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hidden="1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hidden="1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hidden="1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hidden="1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hidden="1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hidden="1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hidden="1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hidden="1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hidden="1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hidden="1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hidden="1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hidden="1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hidden="1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hidden="1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hidden="1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hidden="1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hidden="1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hidden="1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hidden="1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hidden="1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hidden="1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hidden="1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hidden="1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hidden="1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hidden="1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hidden="1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hidden="1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hidden="1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hidden="1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hidden="1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hidden="1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hidden="1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hidden="1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hidden="1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hidden="1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hidden="1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hidden="1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hidden="1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hidden="1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hidden="1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hidden="1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hidden="1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hidden="1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hidden="1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hidden="1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hidden="1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hidden="1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hidden="1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hidden="1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hidden="1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hidden="1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hidden="1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hidden="1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hidden="1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hidden="1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hidden="1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hidden="1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hidden="1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hidden="1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hidden="1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hidden="1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hidden="1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hidden="1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hidden="1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hidden="1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hidden="1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hidden="1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hidden="1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hidden="1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hidden="1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hidden="1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hidden="1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hidden="1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hidden="1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5:15" hidden="1" x14ac:dyDescent="0.25"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5:15" hidden="1" x14ac:dyDescent="0.25"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5:15" hidden="1" x14ac:dyDescent="0.25"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5:15" hidden="1" x14ac:dyDescent="0.25"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5:15" hidden="1" x14ac:dyDescent="0.25"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5:15" hidden="1" x14ac:dyDescent="0.25"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5:15" hidden="1" x14ac:dyDescent="0.25"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5:15" hidden="1" x14ac:dyDescent="0.25"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5:15" hidden="1" x14ac:dyDescent="0.25"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5:15" hidden="1" x14ac:dyDescent="0.25"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5:15" hidden="1" x14ac:dyDescent="0.25"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5:15" hidden="1" x14ac:dyDescent="0.25"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5:15" hidden="1" x14ac:dyDescent="0.25"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5:15" hidden="1" x14ac:dyDescent="0.25"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5:15" hidden="1" x14ac:dyDescent="0.25"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5:15" hidden="1" x14ac:dyDescent="0.25"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  <row r="396" spans="5:15" hidden="1" x14ac:dyDescent="0.25"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</row>
    <row r="397" spans="5:15" hidden="1" x14ac:dyDescent="0.25"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</row>
    <row r="398" spans="5:15" hidden="1" x14ac:dyDescent="0.25"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</row>
    <row r="399" spans="5:15" hidden="1" x14ac:dyDescent="0.25"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</row>
    <row r="400" spans="5:15" hidden="1" x14ac:dyDescent="0.25"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</row>
    <row r="401" spans="5:15" hidden="1" x14ac:dyDescent="0.25"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</row>
    <row r="402" spans="5:15" hidden="1" x14ac:dyDescent="0.25"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</row>
  </sheetData>
  <sheetProtection algorithmName="SHA-512" hashValue="vdWv5xMRb9hzx1m3GWvGr6KTB8lgLL4SF2h+6vSF4ZgFRo01mT0cmM5itCYkIP7vXoqS0YC7r5+orP5QnoK3Zg==" saltValue="ItucaD5W1G1gtbPce4XboA==" spinCount="100000" sheet="1" objects="1" scenarios="1" sort="0" autoFilter="0"/>
  <autoFilter ref="A15:O51" xr:uid="{0149AB28-8EAF-4CF7-9130-0406077EEE9B}"/>
  <mergeCells count="5">
    <mergeCell ref="A1:D1"/>
    <mergeCell ref="E1:F1"/>
    <mergeCell ref="H1:I1"/>
    <mergeCell ref="J1:L1"/>
    <mergeCell ref="B10:E10"/>
  </mergeCells>
  <conditionalFormatting sqref="B16:B1998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1998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N3 N5 N9">
    <cfRule type="cellIs" dxfId="0" priority="1" operator="equal">
      <formula>0</formula>
    </cfRule>
  </conditionalFormatting>
  <hyperlinks>
    <hyperlink ref="E1" location="INDEX!A1" display="RETURN TO INDEX" xr:uid="{D605A94C-DA7C-4239-B1E1-409A40B70724}"/>
    <hyperlink ref="H1" location="'SCREENING STATUS'!A1" display="SCREENING STATUS" xr:uid="{B6612B57-7408-406B-9DB0-5E3B4227EA89}"/>
    <hyperlink ref="J1:L1" location="'QCI Sample Selection'!A1" display="QCI SAMPLE SELECTION" xr:uid="{D7F283E5-BF22-4E10-BEA5-954CB264D1D6}"/>
    <hyperlink ref="G1" location="SUMMARY!A1" display="SUMMARY" xr:uid="{0EEB13D0-3096-4B6B-BA9D-45C4E9A839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B TRAVELER</vt:lpstr>
      <vt:lpstr>GROUP B1</vt:lpstr>
      <vt:lpstr>GROUP B2</vt:lpstr>
      <vt:lpstr>GROUP B3</vt:lpstr>
      <vt:lpstr>SEM</vt:lpstr>
      <vt:lpstr>GROUP B4</vt:lpstr>
      <vt:lpstr>GROUP 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2024-10-08T05:30:48Z</dcterms:created>
  <dcterms:modified xsi:type="dcterms:W3CDTF">2024-10-09T18:12:00Z</dcterms:modified>
</cp:coreProperties>
</file>