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C\"/>
    </mc:Choice>
  </mc:AlternateContent>
  <xr:revisionPtr revIDLastSave="0" documentId="13_ncr:1_{C7115CC0-A846-406D-9DF4-B75C9136B246}" xr6:coauthVersionLast="47" xr6:coauthVersionMax="47" xr10:uidLastSave="{00000000-0000-0000-0000-000000000000}"/>
  <workbookProtection workbookAlgorithmName="SHA-512" workbookHashValue="SovwOiksbON9KbxTL/Z3Q/KBI8spaT7GzJ9noY+gwJRctLX7yI8vfrfLURHGvnBBeCUII3cxttUGAGBUeWxJTg==" workbookSaltValue="mJCmqsuI1K6SyKAnb8nAMw==" workbookSpinCount="100000" lockStructure="1"/>
  <bookViews>
    <workbookView xWindow="-22830" yWindow="2130" windowWidth="21600" windowHeight="11835" xr2:uid="{6BC5768E-FC97-4A7E-BE68-40A51CF53195}"/>
  </bookViews>
  <sheets>
    <sheet name="GROUP C TRAVELER" sheetId="1" r:id="rId1"/>
    <sheet name="GROUP C1" sheetId="2" r:id="rId2"/>
    <sheet name="GROUP C2" sheetId="3" r:id="rId3"/>
    <sheet name="GROUP C3" sheetId="4" r:id="rId4"/>
    <sheet name="GROUP C4" sheetId="5" r:id="rId5"/>
    <sheet name="GROUP C6" sheetId="6" r:id="rId6"/>
    <sheet name="GROUP C7" sheetId="7" r:id="rId7"/>
  </sheets>
  <definedNames>
    <definedName name="_xlnm._FilterDatabase" localSheetId="2" hidden="1">'GROUP C2'!$A$15:$O$81</definedName>
    <definedName name="_xlnm._FilterDatabase" localSheetId="3" hidden="1">'GROUP C3'!$A$15:$O$59</definedName>
    <definedName name="_xlnm._FilterDatabase" localSheetId="5" hidden="1">'GROUP C6'!$A$15:$O$37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6" l="1"/>
  <c r="G3" i="6"/>
  <c r="B8" i="6"/>
  <c r="K5" i="4"/>
  <c r="K3" i="4"/>
  <c r="H8" i="4"/>
  <c r="B8" i="4"/>
  <c r="N3" i="3"/>
  <c r="N5" i="3"/>
  <c r="L8" i="3"/>
  <c r="H8" i="3"/>
  <c r="B10" i="6"/>
  <c r="A10" i="6"/>
  <c r="B10" i="4"/>
  <c r="A10" i="4"/>
  <c r="B10" i="3"/>
  <c r="A10" i="3"/>
</calcChain>
</file>

<file path=xl/sharedStrings.xml><?xml version="1.0" encoding="utf-8"?>
<sst xmlns="http://schemas.openxmlformats.org/spreadsheetml/2006/main" count="499" uniqueCount="79">
  <si>
    <t>RETURN TO INDEX</t>
  </si>
  <si>
    <t>SUMMARY</t>
  </si>
  <si>
    <t>QCI Sample Selection</t>
  </si>
  <si>
    <t>.</t>
  </si>
  <si>
    <t xml:space="preserve">Operator   </t>
  </si>
  <si>
    <t>SPC</t>
  </si>
  <si>
    <t xml:space="preserve">SPC         </t>
  </si>
  <si>
    <t xml:space="preserve">Station    </t>
  </si>
  <si>
    <t>A</t>
  </si>
  <si>
    <t xml:space="preserve">FBS-08      </t>
  </si>
  <si>
    <t xml:space="preserve">FBS-008     </t>
  </si>
  <si>
    <t xml:space="preserve">Product    </t>
  </si>
  <si>
    <t>DISCRETE</t>
  </si>
  <si>
    <t xml:space="preserve">DISCRETE    </t>
  </si>
  <si>
    <t xml:space="preserve">Process    </t>
  </si>
  <si>
    <t>POST TEMP CYCLE</t>
  </si>
  <si>
    <t>POST MOISTURE RESISTANCE</t>
  </si>
  <si>
    <t xml:space="preserve">Start Date </t>
  </si>
  <si>
    <t>06/01/2022</t>
  </si>
  <si>
    <t>Finish Date</t>
  </si>
  <si>
    <t>Part Number</t>
  </si>
  <si>
    <t xml:space="preserve">Remarks    </t>
  </si>
  <si>
    <t>GROUP C SUBGROUP 2 PRE TEMP SHOCK</t>
  </si>
  <si>
    <t>GROUP C SUBGROUP 2 POST TEMP SHOCK</t>
  </si>
  <si>
    <t>GROUP C SUBGROUP 2 POST MR.</t>
  </si>
  <si>
    <t>Serial Number</t>
  </si>
  <si>
    <t>Label</t>
  </si>
  <si>
    <t>Sort</t>
  </si>
  <si>
    <t>Bin</t>
  </si>
  <si>
    <t xml:space="preserve">  1) IDON      [&gt; 4.000MA]</t>
  </si>
  <si>
    <t xml:space="preserve">  2) IGSSF     [&lt; 1.001MA]</t>
  </si>
  <si>
    <t xml:space="preserve">  3) IDSS      [&lt; 100.1UA]</t>
  </si>
  <si>
    <t xml:space="preserve">  4) IGSSF     [&lt; 1.001MA]</t>
  </si>
  <si>
    <t xml:space="preserve">  5) IGSSR     [&lt; 100.1UA]</t>
  </si>
  <si>
    <t xml:space="preserve">  6) VGSTH     [&gt; 1.001 V]</t>
  </si>
  <si>
    <t xml:space="preserve">  7) VGSTH     [&lt; 2.500]</t>
  </si>
  <si>
    <t xml:space="preserve">  8) RDSON     [&lt;404.15M]</t>
  </si>
  <si>
    <t xml:space="preserve">  9) VSD       [&lt; 4.000 V]</t>
  </si>
  <si>
    <t xml:space="preserve"> 10) IDSS      [&lt; 100.1UA]</t>
  </si>
  <si>
    <t xml:space="preserve"> 11) IGSSF     [&lt; 1.001MA]</t>
  </si>
  <si>
    <t xml:space="preserve">   IDON &gt; 4.000MA</t>
  </si>
  <si>
    <t xml:space="preserve">  IGSSF &lt; 1.001MA</t>
  </si>
  <si>
    <t xml:space="preserve">   IDSS &lt; 100.1UA</t>
  </si>
  <si>
    <t xml:space="preserve">  IGSSR &lt; 100.1UA</t>
  </si>
  <si>
    <t xml:space="preserve">  VGSTH &gt; 1.001 V</t>
  </si>
  <si>
    <t xml:space="preserve">VGSTH &lt; 2.500 </t>
  </si>
  <si>
    <t xml:space="preserve">  RDSON &lt; 404.2M </t>
  </si>
  <si>
    <t xml:space="preserve">    VSD &lt; 4.000 V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</si>
  <si>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</si>
  <si>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</si>
  <si>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</si>
  <si>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</si>
  <si>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</si>
  <si>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600.0UA</t>
  </si>
  <si>
    <t>VGSTH = S6</t>
  </si>
  <si>
    <t xml:space="preserve">    VGS = 5.001 V</t>
  </si>
  <si>
    <t xml:space="preserve">     IS = 500.1MA</t>
  </si>
  <si>
    <t xml:space="preserve">    VDS = 300.1 V</t>
  </si>
  <si>
    <t xml:space="preserve">   VGSF = 5.499 V</t>
  </si>
  <si>
    <t xml:space="preserve">     ID = 4.000 A</t>
  </si>
  <si>
    <t>All Pass</t>
  </si>
  <si>
    <t>PRE TSHOCK</t>
  </si>
  <si>
    <t>POST TC</t>
  </si>
  <si>
    <t>POST MR</t>
  </si>
  <si>
    <t>POST CONSTANT ACCELERATION</t>
  </si>
  <si>
    <t>GROUP C SUBGROUP 3 PRE SHOCK</t>
  </si>
  <si>
    <t>GROUP C SUBGROUP 3 POST CA</t>
  </si>
  <si>
    <t>PRE SHOCK</t>
  </si>
  <si>
    <t>POST VIB</t>
  </si>
  <si>
    <t xml:space="preserve">POST IOL    </t>
  </si>
  <si>
    <t>GROUP C SUBGROUP 6 POST IOL</t>
  </si>
  <si>
    <t>SEE POST B4 for PRE-Electricals, Continuation of B4 IOL TESTING</t>
  </si>
  <si>
    <t>POST IOL</t>
  </si>
  <si>
    <t>FBG30N04CSH</t>
  </si>
  <si>
    <t>SCD PART NUMBER</t>
  </si>
  <si>
    <t>EPCS PART NUMBER</t>
  </si>
  <si>
    <t>LOT</t>
  </si>
  <si>
    <t>E2917.1A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</si>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</sst>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b/>
      <sz val="14"/>
      <color rgb="FF7030A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1" xfId="1" applyFont="1" applyFill="1" applyBorder="1" applyAlignment="1"/>
    <xf numFmtId="0" fontId="1" fillId="2" borderId="0" xfId="1" applyFill="1" applyBorder="1" applyAlignment="1">
      <alignment vertical="top"/>
    </xf>
    <xf numFmtId="0" fontId="2" fillId="2" borderId="0" xfId="1" applyFont="1" applyFill="1" applyBorder="1" applyAlignment="1">
      <alignment horizontal="center"/>
    </xf>
    <xf numFmtId="0" fontId="1" fillId="2" borderId="0" xfId="1" applyFill="1" applyBorder="1" applyAlignment="1">
      <alignment horizontal="center" vertical="top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3" xfId="0" applyFill="1" applyBorder="1"/>
    <xf numFmtId="0" fontId="3" fillId="6" borderId="5" xfId="1" applyFont="1" applyFill="1" applyBorder="1" applyAlignment="1">
      <alignment horizontal="center" vertical="top"/>
    </xf>
    <xf numFmtId="0" fontId="3" fillId="0" borderId="0" xfId="1" applyFont="1" applyFill="1" applyBorder="1" applyAlignment="1">
      <alignment horizontal="center" vertical="top"/>
    </xf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3" fillId="2" borderId="5" xfId="1" applyFont="1" applyFill="1" applyBorder="1" applyAlignment="1">
      <alignment horizontal="center" vertical="top"/>
    </xf>
    <xf numFmtId="14" fontId="0" fillId="3" borderId="2" xfId="0" applyNumberFormat="1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14" fontId="0" fillId="3" borderId="4" xfId="0" applyNumberFormat="1" applyFill="1" applyBorder="1"/>
    <xf numFmtId="14" fontId="0" fillId="0" borderId="0" xfId="0" applyNumberFormat="1"/>
    <xf numFmtId="14" fontId="0" fillId="4" borderId="5" xfId="0" applyNumberFormat="1" applyFill="1" applyBorder="1"/>
    <xf numFmtId="14" fontId="0" fillId="4" borderId="2" xfId="0" applyNumberFormat="1" applyFill="1" applyBorder="1" applyAlignment="1">
      <alignment horizontal="left"/>
    </xf>
    <xf numFmtId="14" fontId="0" fillId="4" borderId="4" xfId="0" applyNumberFormat="1" applyFill="1" applyBorder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3" xfId="0" applyNumberFormat="1" applyFill="1" applyBorder="1"/>
    <xf numFmtId="0" fontId="3" fillId="7" borderId="5" xfId="1" applyFont="1" applyFill="1" applyBorder="1" applyAlignment="1">
      <alignment horizontal="center" vertical="top"/>
    </xf>
    <xf numFmtId="0" fontId="3" fillId="4" borderId="5" xfId="1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center"/>
    </xf>
    <xf numFmtId="0" fontId="6" fillId="0" borderId="1" xfId="0" applyFont="1" applyBorder="1"/>
    <xf numFmtId="0" fontId="0" fillId="9" borderId="5" xfId="0" applyFill="1" applyBorder="1"/>
    <xf numFmtId="0" fontId="0" fillId="9" borderId="5" xfId="0" applyFill="1" applyBorder="1" applyAlignment="1">
      <alignment horizontal="center"/>
    </xf>
    <xf numFmtId="0" fontId="0" fillId="10" borderId="6" xfId="0" applyFill="1" applyBorder="1"/>
    <xf numFmtId="0" fontId="0" fillId="10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center"/>
    </xf>
    <xf numFmtId="11" fontId="0" fillId="0" borderId="5" xfId="0" applyNumberFormat="1" applyBorder="1"/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2" fillId="2" borderId="1" xfId="1" applyFont="1" applyFill="1" applyBorder="1" applyAlignment="1">
      <alignment horizontal="center"/>
    </xf>
    <xf numFmtId="0" fontId="2" fillId="2" borderId="0" xfId="1" applyFont="1" applyFill="1" applyBorder="1" applyAlignment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7" fillId="0" borderId="0" xfId="0" applyFont="1" applyAlignment="1">
      <alignment horizontal="left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right"/>
    </xf>
    <xf numFmtId="0" fontId="6" fillId="0" borderId="5" xfId="0" applyFont="1" applyBorder="1" applyAlignment="1">
      <alignment horizontal="center"/>
    </xf>
    <xf numFmtId="0" fontId="3" fillId="7" borderId="5" xfId="1" applyFont="1" applyFill="1" applyBorder="1" applyAlignment="1">
      <alignment horizontal="center" vertical="top"/>
    </xf>
    <xf numFmtId="0" fontId="3" fillId="4" borderId="5" xfId="1" applyFont="1" applyFill="1" applyBorder="1" applyAlignment="1">
      <alignment horizontal="center" vertical="top"/>
    </xf>
    <xf numFmtId="0" fontId="3" fillId="6" borderId="5" xfId="1" applyFont="1" applyFill="1" applyBorder="1" applyAlignment="1">
      <alignment horizontal="center" vertical="top"/>
    </xf>
    <xf numFmtId="0" fontId="3" fillId="2" borderId="5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1"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DF70E-48A0-4862-9A9B-2DC6BF818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123444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ACAF2F-C9A6-4625-A97E-050735C15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6312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123444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E79EAC-BEB9-4F9A-93F4-197ADC6D3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66912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123444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D84C84-3AB5-4976-ABAD-19FFEB1A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7512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123444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972DD6-2744-4A94-9BC7-E203BCC08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48112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310</xdr:row>
      <xdr:rowOff>123444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D2AFB0-893D-440A-9BB3-AF6934748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38712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362</xdr:row>
      <xdr:rowOff>123444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6FD909-1AA5-42BB-A526-F8C295EA1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29312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11</xdr:col>
      <xdr:colOff>0</xdr:colOff>
      <xdr:row>414</xdr:row>
      <xdr:rowOff>123444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3239A3-0B1A-4EB2-90FE-17202A765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99125"/>
          <a:ext cx="6705600" cy="9838944"/>
        </a:xfrm>
        <a:prstGeom prst="rect">
          <a:avLst/>
        </a:prstGeom>
      </xdr:spPr>
    </xdr:pic>
    <xdr:clientData/>
  </xdr:twoCellAnchor>
  <xdr:twoCellAnchor>
    <xdr:from>
      <xdr:col>6</xdr:col>
      <xdr:colOff>600075</xdr:colOff>
      <xdr:row>7</xdr:row>
      <xdr:rowOff>0</xdr:rowOff>
    </xdr:from>
    <xdr:to>
      <xdr:col>9</xdr:col>
      <xdr:colOff>419100</xdr:colOff>
      <xdr:row>7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CAB7E2B-AA89-2282-F218-52EDAA7F5867}"/>
            </a:ext>
          </a:extLst>
        </xdr:cNvPr>
        <xdr:cNvSpPr/>
      </xdr:nvSpPr>
      <xdr:spPr>
        <a:xfrm>
          <a:off x="4257675" y="1381125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47625</xdr:colOff>
      <xdr:row>57</xdr:row>
      <xdr:rowOff>0</xdr:rowOff>
    </xdr:from>
    <xdr:to>
      <xdr:col>9</xdr:col>
      <xdr:colOff>476250</xdr:colOff>
      <xdr:row>57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E00A2C-1808-4FDE-8607-A699BC9288FE}"/>
            </a:ext>
          </a:extLst>
        </xdr:cNvPr>
        <xdr:cNvSpPr/>
      </xdr:nvSpPr>
      <xdr:spPr>
        <a:xfrm>
          <a:off x="4314825" y="10906125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</xdr:colOff>
      <xdr:row>109</xdr:row>
      <xdr:rowOff>0</xdr:rowOff>
    </xdr:from>
    <xdr:to>
      <xdr:col>9</xdr:col>
      <xdr:colOff>466725</xdr:colOff>
      <xdr:row>109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8E942B0-3F12-4D50-8E02-1C1C110A1B32}"/>
            </a:ext>
          </a:extLst>
        </xdr:cNvPr>
        <xdr:cNvSpPr/>
      </xdr:nvSpPr>
      <xdr:spPr>
        <a:xfrm>
          <a:off x="4305300" y="20812125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</xdr:colOff>
      <xdr:row>161</xdr:row>
      <xdr:rowOff>9525</xdr:rowOff>
    </xdr:from>
    <xdr:to>
      <xdr:col>9</xdr:col>
      <xdr:colOff>466725</xdr:colOff>
      <xdr:row>161</xdr:row>
      <xdr:rowOff>171450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93CA817-5793-4EC6-BEE7-279C837A9CE3}"/>
            </a:ext>
          </a:extLst>
        </xdr:cNvPr>
        <xdr:cNvSpPr/>
      </xdr:nvSpPr>
      <xdr:spPr>
        <a:xfrm>
          <a:off x="4305300" y="30727650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28575</xdr:colOff>
      <xdr:row>213</xdr:row>
      <xdr:rowOff>9525</xdr:rowOff>
    </xdr:from>
    <xdr:to>
      <xdr:col>9</xdr:col>
      <xdr:colOff>457200</xdr:colOff>
      <xdr:row>213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E5F8165-B665-4429-8151-A5D1E964C8A4}"/>
            </a:ext>
          </a:extLst>
        </xdr:cNvPr>
        <xdr:cNvSpPr/>
      </xdr:nvSpPr>
      <xdr:spPr>
        <a:xfrm>
          <a:off x="4295775" y="40633650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</xdr:colOff>
      <xdr:row>265</xdr:row>
      <xdr:rowOff>9525</xdr:rowOff>
    </xdr:from>
    <xdr:to>
      <xdr:col>9</xdr:col>
      <xdr:colOff>466725</xdr:colOff>
      <xdr:row>265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96D1D0D-218B-49CC-BB7B-DCB86C8F00AE}"/>
            </a:ext>
          </a:extLst>
        </xdr:cNvPr>
        <xdr:cNvSpPr/>
      </xdr:nvSpPr>
      <xdr:spPr>
        <a:xfrm>
          <a:off x="4305300" y="50539650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28575</xdr:colOff>
      <xdr:row>317</xdr:row>
      <xdr:rowOff>19050</xdr:rowOff>
    </xdr:from>
    <xdr:to>
      <xdr:col>9</xdr:col>
      <xdr:colOff>457200</xdr:colOff>
      <xdr:row>317</xdr:row>
      <xdr:rowOff>180975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2EACAA9-86B6-4137-86BE-10CC6825520E}"/>
            </a:ext>
          </a:extLst>
        </xdr:cNvPr>
        <xdr:cNvSpPr/>
      </xdr:nvSpPr>
      <xdr:spPr>
        <a:xfrm>
          <a:off x="4295775" y="60455175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38100</xdr:colOff>
      <xdr:row>369</xdr:row>
      <xdr:rowOff>19050</xdr:rowOff>
    </xdr:from>
    <xdr:to>
      <xdr:col>9</xdr:col>
      <xdr:colOff>466725</xdr:colOff>
      <xdr:row>369</xdr:row>
      <xdr:rowOff>180975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B6AA7F2-73D0-44F0-862A-2AFAD008661F}"/>
            </a:ext>
          </a:extLst>
        </xdr:cNvPr>
        <xdr:cNvSpPr/>
      </xdr:nvSpPr>
      <xdr:spPr>
        <a:xfrm>
          <a:off x="4305300" y="70361175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523875</xdr:colOff>
      <xdr:row>7</xdr:row>
      <xdr:rowOff>161926</xdr:rowOff>
    </xdr:from>
    <xdr:to>
      <xdr:col>8</xdr:col>
      <xdr:colOff>361950</xdr:colOff>
      <xdr:row>8</xdr:row>
      <xdr:rowOff>180976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4C9A231-3E7E-7E8D-6649-B5CD4904F775}"/>
            </a:ext>
          </a:extLst>
        </xdr:cNvPr>
        <xdr:cNvSpPr txBox="1"/>
      </xdr:nvSpPr>
      <xdr:spPr>
        <a:xfrm>
          <a:off x="4181475" y="1543051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  <xdr:twoCellAnchor>
    <xdr:from>
      <xdr:col>6</xdr:col>
      <xdr:colOff>47625</xdr:colOff>
      <xdr:row>8</xdr:row>
      <xdr:rowOff>152400</xdr:rowOff>
    </xdr:from>
    <xdr:to>
      <xdr:col>7</xdr:col>
      <xdr:colOff>495300</xdr:colOff>
      <xdr:row>9</xdr:row>
      <xdr:rowOff>171450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4A9819F-2ADA-43E9-804B-8C988B420E45}"/>
            </a:ext>
          </a:extLst>
        </xdr:cNvPr>
        <xdr:cNvSpPr txBox="1"/>
      </xdr:nvSpPr>
      <xdr:spPr>
        <a:xfrm>
          <a:off x="3705225" y="1724025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  <xdr:twoCellAnchor>
    <xdr:from>
      <xdr:col>6</xdr:col>
      <xdr:colOff>523875</xdr:colOff>
      <xdr:row>57</xdr:row>
      <xdr:rowOff>171450</xdr:rowOff>
    </xdr:from>
    <xdr:to>
      <xdr:col>8</xdr:col>
      <xdr:colOff>361950</xdr:colOff>
      <xdr:row>59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AEB9404-897F-4A86-B334-395D86224340}"/>
            </a:ext>
          </a:extLst>
        </xdr:cNvPr>
        <xdr:cNvSpPr txBox="1"/>
      </xdr:nvSpPr>
      <xdr:spPr>
        <a:xfrm>
          <a:off x="4181475" y="11077575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  <xdr:twoCellAnchor>
    <xdr:from>
      <xdr:col>6</xdr:col>
      <xdr:colOff>85725</xdr:colOff>
      <xdr:row>58</xdr:row>
      <xdr:rowOff>171450</xdr:rowOff>
    </xdr:from>
    <xdr:to>
      <xdr:col>7</xdr:col>
      <xdr:colOff>533400</xdr:colOff>
      <xdr:row>60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69DDD22-9EEF-4031-A858-668BB7303E82}"/>
            </a:ext>
          </a:extLst>
        </xdr:cNvPr>
        <xdr:cNvSpPr txBox="1"/>
      </xdr:nvSpPr>
      <xdr:spPr>
        <a:xfrm>
          <a:off x="3743325" y="11268075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  <xdr:twoCellAnchor>
    <xdr:from>
      <xdr:col>8</xdr:col>
      <xdr:colOff>38100</xdr:colOff>
      <xdr:row>109</xdr:row>
      <xdr:rowOff>152400</xdr:rowOff>
    </xdr:from>
    <xdr:to>
      <xdr:col>9</xdr:col>
      <xdr:colOff>485775</xdr:colOff>
      <xdr:row>110</xdr:row>
      <xdr:rowOff>171450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65AA5E7-1C76-40F9-85C5-2C01C313CE43}"/>
            </a:ext>
          </a:extLst>
        </xdr:cNvPr>
        <xdr:cNvSpPr txBox="1"/>
      </xdr:nvSpPr>
      <xdr:spPr>
        <a:xfrm>
          <a:off x="4914900" y="20964525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  <xdr:twoCellAnchor>
    <xdr:from>
      <xdr:col>6</xdr:col>
      <xdr:colOff>66675</xdr:colOff>
      <xdr:row>110</xdr:row>
      <xdr:rowOff>161925</xdr:rowOff>
    </xdr:from>
    <xdr:to>
      <xdr:col>7</xdr:col>
      <xdr:colOff>514350</xdr:colOff>
      <xdr:row>111</xdr:row>
      <xdr:rowOff>180975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FE888CD-9D9F-473F-B30F-B8E96234B020}"/>
            </a:ext>
          </a:extLst>
        </xdr:cNvPr>
        <xdr:cNvSpPr txBox="1"/>
      </xdr:nvSpPr>
      <xdr:spPr>
        <a:xfrm>
          <a:off x="3724275" y="21164550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  <xdr:twoCellAnchor>
    <xdr:from>
      <xdr:col>6</xdr:col>
      <xdr:colOff>514350</xdr:colOff>
      <xdr:row>161</xdr:row>
      <xdr:rowOff>161925</xdr:rowOff>
    </xdr:from>
    <xdr:to>
      <xdr:col>8</xdr:col>
      <xdr:colOff>352425</xdr:colOff>
      <xdr:row>162</xdr:row>
      <xdr:rowOff>180975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40E2CA3-883B-4C8E-B44D-963F2C1D16D1}"/>
            </a:ext>
          </a:extLst>
        </xdr:cNvPr>
        <xdr:cNvSpPr txBox="1"/>
      </xdr:nvSpPr>
      <xdr:spPr>
        <a:xfrm>
          <a:off x="4171950" y="30880050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  <xdr:twoCellAnchor>
    <xdr:from>
      <xdr:col>6</xdr:col>
      <xdr:colOff>47625</xdr:colOff>
      <xdr:row>162</xdr:row>
      <xdr:rowOff>171450</xdr:rowOff>
    </xdr:from>
    <xdr:to>
      <xdr:col>7</xdr:col>
      <xdr:colOff>495300</xdr:colOff>
      <xdr:row>164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EDE0D5E-7A50-4730-A94F-D23A5E694A82}"/>
            </a:ext>
          </a:extLst>
        </xdr:cNvPr>
        <xdr:cNvSpPr txBox="1"/>
      </xdr:nvSpPr>
      <xdr:spPr>
        <a:xfrm>
          <a:off x="3705225" y="31080075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9FC5D-A791-46C8-923F-0DB90E94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5"/>
          <a:ext cx="6705600" cy="9686544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5</xdr:row>
      <xdr:rowOff>47625</xdr:rowOff>
    </xdr:from>
    <xdr:to>
      <xdr:col>9</xdr:col>
      <xdr:colOff>581025</xdr:colOff>
      <xdr:row>6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A3AD785-DAA2-44B6-8D56-24C9403E958C}"/>
            </a:ext>
          </a:extLst>
        </xdr:cNvPr>
        <xdr:cNvSpPr/>
      </xdr:nvSpPr>
      <xdr:spPr>
        <a:xfrm>
          <a:off x="4419600" y="1047750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28575</xdr:colOff>
      <xdr:row>6</xdr:row>
      <xdr:rowOff>0</xdr:rowOff>
    </xdr:from>
    <xdr:to>
      <xdr:col>8</xdr:col>
      <xdr:colOff>476250</xdr:colOff>
      <xdr:row>7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EFB9DDB-E688-4269-ACD2-C23FAFFDFACA}"/>
            </a:ext>
          </a:extLst>
        </xdr:cNvPr>
        <xdr:cNvSpPr txBox="1"/>
      </xdr:nvSpPr>
      <xdr:spPr>
        <a:xfrm>
          <a:off x="4295775" y="1190625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  <xdr:twoCellAnchor>
    <xdr:from>
      <xdr:col>6</xdr:col>
      <xdr:colOff>504825</xdr:colOff>
      <xdr:row>7</xdr:row>
      <xdr:rowOff>0</xdr:rowOff>
    </xdr:from>
    <xdr:to>
      <xdr:col>8</xdr:col>
      <xdr:colOff>342900</xdr:colOff>
      <xdr:row>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C1BA70-06ED-4E8D-B266-CEA2E287E0E0}"/>
            </a:ext>
          </a:extLst>
        </xdr:cNvPr>
        <xdr:cNvSpPr txBox="1"/>
      </xdr:nvSpPr>
      <xdr:spPr>
        <a:xfrm>
          <a:off x="4162425" y="1381125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515273</xdr:colOff>
      <xdr:row>20</xdr:row>
      <xdr:rowOff>181505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311430-FED9-4BFF-AC69-12D3D2B81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6611273" cy="3801005"/>
        </a:xfrm>
        <a:prstGeom prst="rect">
          <a:avLst/>
        </a:prstGeom>
      </xdr:spPr>
    </xdr:pic>
    <xdr:clientData/>
  </xdr:twoCellAnchor>
  <xdr:twoCellAnchor>
    <xdr:from>
      <xdr:col>6</xdr:col>
      <xdr:colOff>600075</xdr:colOff>
      <xdr:row>8</xdr:row>
      <xdr:rowOff>9525</xdr:rowOff>
    </xdr:from>
    <xdr:to>
      <xdr:col>9</xdr:col>
      <xdr:colOff>419100</xdr:colOff>
      <xdr:row>8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86A0EFF-6421-4820-A0B2-8D1C82E5B893}"/>
            </a:ext>
          </a:extLst>
        </xdr:cNvPr>
        <xdr:cNvSpPr/>
      </xdr:nvSpPr>
      <xdr:spPr>
        <a:xfrm>
          <a:off x="4257675" y="1581150"/>
          <a:ext cx="164782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38</xdr:row>
      <xdr:rowOff>0</xdr:rowOff>
    </xdr:from>
    <xdr:to>
      <xdr:col>5</xdr:col>
      <xdr:colOff>1209676</xdr:colOff>
      <xdr:row>90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6DBDA-BF23-4B1C-9F29-3E41072DD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7467600"/>
          <a:ext cx="5600700" cy="10058400"/>
        </a:xfrm>
        <a:prstGeom prst="rect">
          <a:avLst/>
        </a:prstGeom>
      </xdr:spPr>
    </xdr:pic>
    <xdr:clientData/>
  </xdr:twoCellAnchor>
  <xdr:twoCellAnchor>
    <xdr:from>
      <xdr:col>4</xdr:col>
      <xdr:colOff>504826</xdr:colOff>
      <xdr:row>44</xdr:row>
      <xdr:rowOff>9525</xdr:rowOff>
    </xdr:from>
    <xdr:to>
      <xdr:col>5</xdr:col>
      <xdr:colOff>809625</xdr:colOff>
      <xdr:row>44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7A539D7-BBDC-4744-A81A-0FA2B0709435}"/>
            </a:ext>
          </a:extLst>
        </xdr:cNvPr>
        <xdr:cNvSpPr/>
      </xdr:nvSpPr>
      <xdr:spPr>
        <a:xfrm>
          <a:off x="3638551" y="8629650"/>
          <a:ext cx="1562099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409576</xdr:colOff>
      <xdr:row>45</xdr:row>
      <xdr:rowOff>9525</xdr:rowOff>
    </xdr:from>
    <xdr:to>
      <xdr:col>5</xdr:col>
      <xdr:colOff>209551</xdr:colOff>
      <xdr:row>46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728E27-A7F8-4E0C-93D2-1105980C6F8D}"/>
            </a:ext>
          </a:extLst>
        </xdr:cNvPr>
        <xdr:cNvSpPr txBox="1"/>
      </xdr:nvSpPr>
      <xdr:spPr>
        <a:xfrm>
          <a:off x="3543301" y="8820150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  <xdr:twoCellAnchor>
    <xdr:from>
      <xdr:col>4</xdr:col>
      <xdr:colOff>47626</xdr:colOff>
      <xdr:row>46</xdr:row>
      <xdr:rowOff>9525</xdr:rowOff>
    </xdr:from>
    <xdr:to>
      <xdr:col>4</xdr:col>
      <xdr:colOff>1104901</xdr:colOff>
      <xdr:row>47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C072DB-2859-48A8-94B1-5EAF07675029}"/>
            </a:ext>
          </a:extLst>
        </xdr:cNvPr>
        <xdr:cNvSpPr txBox="1"/>
      </xdr:nvSpPr>
      <xdr:spPr>
        <a:xfrm>
          <a:off x="3181351" y="9010650"/>
          <a:ext cx="10572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FBG30N04CSH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A8161-527F-4407-A43B-D60217170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8125"/>
          <a:ext cx="6705600" cy="9686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A4AE-2D3F-4903-8240-F35A38621B44}">
  <sheetPr codeName="Sheet34">
    <tabColor rgb="FF00B050"/>
  </sheetPr>
  <dimension ref="A1:K415"/>
  <sheetViews>
    <sheetView tabSelected="1" zoomScaleNormal="100" workbookViewId="0"/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18.75" x14ac:dyDescent="0.3">
      <c r="A1" s="1" t="s">
        <v>0</v>
      </c>
      <c r="B1" s="1"/>
      <c r="C1" s="2"/>
      <c r="D1" s="2"/>
      <c r="E1" s="54" t="s">
        <v>1</v>
      </c>
      <c r="F1" s="54"/>
      <c r="G1" s="2"/>
      <c r="H1" s="55" t="s">
        <v>2</v>
      </c>
      <c r="I1" s="55"/>
      <c r="J1" s="55"/>
      <c r="K1" s="55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</sheetData>
  <sheetProtection algorithmName="SHA-512" hashValue="m+I6Cdb1TdC9cdbtBiw1VZXfcUSClSRflHoHCqtzlaSaEDRJQVNORM6+ekPG+n8PLNNxzIaf7gzVdnnlYSGeoA==" saltValue="5KAN4BUA8paQNZBDKUl6ZA==" spinCount="100000" sheet="1" objects="1" scenarios="1" sort="0" autoFilter="0"/>
  <mergeCells count="2">
    <mergeCell ref="E1:F1"/>
    <mergeCell ref="H1:K1"/>
  </mergeCells>
  <hyperlinks>
    <hyperlink ref="A1" location="INDEX!A1" display="RETURN TO INDEX" xr:uid="{EFD76D88-8C64-444C-B795-9058C1BB5603}"/>
    <hyperlink ref="H1" location="'QCI Sample Selection'!A1" display="'QCI Sample Selection" xr:uid="{DC201D7E-EB08-4201-B26D-443054ACF488}"/>
    <hyperlink ref="E1:F1" location="SUMMARY!A1" display="SUMMARY" xr:uid="{FBA3A713-DAF7-4478-8325-AD473FD45845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46D0-5528-4A2D-88F5-F1A27FA93FE3}">
  <sheetPr codeName="Sheet33">
    <tabColor rgb="FF00B050"/>
  </sheetPr>
  <dimension ref="A1:K51"/>
  <sheetViews>
    <sheetView zoomScaleNormal="100" workbookViewId="0">
      <selection sqref="A1:C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18.75" x14ac:dyDescent="0.3">
      <c r="A1" s="54" t="s">
        <v>0</v>
      </c>
      <c r="B1" s="54"/>
      <c r="C1" s="54"/>
      <c r="D1" s="54" t="s">
        <v>1</v>
      </c>
      <c r="E1" s="54"/>
      <c r="F1" s="54"/>
      <c r="G1" s="54"/>
      <c r="H1" s="55" t="s">
        <v>2</v>
      </c>
      <c r="I1" s="55"/>
      <c r="J1" s="55"/>
      <c r="K1" s="55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khB3s8OushFb3abGZClmDGUsL24g9/82+Olmzjm4UF+9jvv7h1yt7tmCrdIaxDPMAqSdUiqAG33+SyQJeqmmeA==" saltValue="B99AuaWSImwYJDUvhw1LYg==" spinCount="100000" sheet="1" objects="1" scenarios="1" sort="0" autoFilter="0"/>
  <mergeCells count="3">
    <mergeCell ref="A1:C1"/>
    <mergeCell ref="D1:G1"/>
    <mergeCell ref="H1:K1"/>
  </mergeCells>
  <hyperlinks>
    <hyperlink ref="A1" location="INDEX!A1" display="RETURN TO INDEX" xr:uid="{8E0BE1AB-975B-46F2-9119-9DD6FFBBED63}"/>
    <hyperlink ref="H1" location="'QCI Sample Selection'!A1" display="'QCI Sample Selection" xr:uid="{F43FD510-FB93-4B68-B4F3-5986F61B5BF8}"/>
    <hyperlink ref="D1:F1" location="SUMMARY!A1" display="SUMMARY" xr:uid="{117F43E0-1394-4ADB-9740-31AC4160C6ED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5B05-17CA-41BB-9838-33127094EA86}">
  <sheetPr codeName="Sheet35">
    <tabColor rgb="FF00B050"/>
  </sheetPr>
  <dimension ref="A1:Q385"/>
  <sheetViews>
    <sheetView zoomScaleNormal="100" workbookViewId="0">
      <pane xSplit="3" ySplit="15" topLeftCell="D16" activePane="bottomRight" state="frozen"/>
      <selection pane="topRight"/>
      <selection pane="bottomLeft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7" customWidth="1"/>
    <col min="3" max="3" width="11.7109375" style="47" bestFit="1" customWidth="1"/>
    <col min="4" max="4" width="3.85546875" style="47" customWidth="1"/>
    <col min="5" max="13" width="18.85546875" customWidth="1"/>
    <col min="14" max="14" width="21" bestFit="1" customWidth="1"/>
    <col min="15" max="15" width="18.85546875" customWidth="1"/>
    <col min="16" max="17" width="9.140625" hidden="1"/>
  </cols>
  <sheetData>
    <row r="1" spans="1:15" ht="18.75" x14ac:dyDescent="0.3">
      <c r="A1" s="1" t="s">
        <v>0</v>
      </c>
      <c r="B1" s="3"/>
      <c r="C1" s="4"/>
      <c r="D1" s="4"/>
      <c r="E1" s="54" t="s">
        <v>1</v>
      </c>
      <c r="F1" s="54"/>
      <c r="G1" s="2"/>
      <c r="H1" s="55" t="s">
        <v>2</v>
      </c>
      <c r="I1" s="55"/>
      <c r="J1" s="55"/>
      <c r="K1" s="55"/>
      <c r="L1" s="2"/>
      <c r="M1" s="2"/>
      <c r="N1" s="2"/>
      <c r="O1" s="2"/>
    </row>
    <row r="2" spans="1:15" ht="15.75" x14ac:dyDescent="0.25">
      <c r="A2" s="5" t="s">
        <v>4</v>
      </c>
      <c r="B2" s="6" t="s">
        <v>5</v>
      </c>
      <c r="C2" s="7"/>
      <c r="D2" s="7"/>
      <c r="E2" s="8"/>
      <c r="G2" s="9" t="s">
        <v>4</v>
      </c>
      <c r="H2" s="10" t="s">
        <v>6</v>
      </c>
      <c r="I2" s="11"/>
      <c r="K2" s="12" t="s">
        <v>4</v>
      </c>
      <c r="L2" s="13" t="s">
        <v>6</v>
      </c>
      <c r="M2" s="14"/>
      <c r="N2" s="15" t="s">
        <v>74</v>
      </c>
      <c r="O2" s="16"/>
    </row>
    <row r="3" spans="1:15" ht="15.75" x14ac:dyDescent="0.25">
      <c r="A3" s="17" t="s">
        <v>7</v>
      </c>
      <c r="B3" s="6" t="s">
        <v>8</v>
      </c>
      <c r="C3" s="7"/>
      <c r="D3" s="7"/>
      <c r="E3" s="8"/>
      <c r="G3" s="18" t="s">
        <v>7</v>
      </c>
      <c r="H3" s="10" t="s">
        <v>9</v>
      </c>
      <c r="I3" s="11"/>
      <c r="K3" s="19" t="s">
        <v>7</v>
      </c>
      <c r="L3" s="13" t="s">
        <v>10</v>
      </c>
      <c r="M3" s="14"/>
      <c r="N3" s="15" t="str">
        <f>B8</f>
        <v>FBG30N04CSH</v>
      </c>
      <c r="O3" s="16"/>
    </row>
    <row r="4" spans="1:15" ht="15.75" x14ac:dyDescent="0.25">
      <c r="A4" s="17" t="s">
        <v>11</v>
      </c>
      <c r="B4" s="6" t="s">
        <v>12</v>
      </c>
      <c r="C4" s="7"/>
      <c r="D4" s="7"/>
      <c r="E4" s="8"/>
      <c r="G4" s="18" t="s">
        <v>11</v>
      </c>
      <c r="H4" s="10" t="s">
        <v>13</v>
      </c>
      <c r="I4" s="11"/>
      <c r="K4" s="19" t="s">
        <v>11</v>
      </c>
      <c r="L4" s="13" t="s">
        <v>13</v>
      </c>
      <c r="M4" s="14"/>
      <c r="N4" s="20" t="s">
        <v>75</v>
      </c>
      <c r="O4" s="16"/>
    </row>
    <row r="5" spans="1:15" ht="15.75" x14ac:dyDescent="0.25">
      <c r="A5" s="17" t="s">
        <v>14</v>
      </c>
      <c r="B5" s="6"/>
      <c r="C5" s="7"/>
      <c r="D5" s="7"/>
      <c r="E5" s="8"/>
      <c r="G5" s="18" t="s">
        <v>14</v>
      </c>
      <c r="H5" s="10" t="s">
        <v>15</v>
      </c>
      <c r="I5" s="11"/>
      <c r="K5" s="19" t="s">
        <v>14</v>
      </c>
      <c r="L5" s="13" t="s">
        <v>16</v>
      </c>
      <c r="M5" s="14"/>
      <c r="N5" s="20" t="str">
        <f>B8</f>
        <v>FBG30N04CSH</v>
      </c>
      <c r="O5" s="16"/>
    </row>
    <row r="6" spans="1:15" ht="15.75" x14ac:dyDescent="0.25">
      <c r="A6" s="17" t="s">
        <v>17</v>
      </c>
      <c r="B6" s="21" t="s">
        <v>18</v>
      </c>
      <c r="C6" s="22"/>
      <c r="D6" s="22"/>
      <c r="E6" s="23"/>
      <c r="F6" s="24"/>
      <c r="G6" s="25" t="s">
        <v>17</v>
      </c>
      <c r="H6" s="26">
        <v>44720</v>
      </c>
      <c r="I6" s="27"/>
      <c r="J6" s="24"/>
      <c r="K6" s="28" t="s">
        <v>17</v>
      </c>
      <c r="L6" s="29">
        <v>44739</v>
      </c>
      <c r="M6" s="30"/>
      <c r="N6" s="31" t="s">
        <v>76</v>
      </c>
      <c r="O6" s="16"/>
    </row>
    <row r="7" spans="1:15" ht="15.75" x14ac:dyDescent="0.25">
      <c r="A7" s="17" t="s">
        <v>19</v>
      </c>
      <c r="B7" s="21"/>
      <c r="C7" s="22"/>
      <c r="D7" s="22"/>
      <c r="E7" s="23"/>
      <c r="F7" s="24"/>
      <c r="G7" s="25" t="s">
        <v>19</v>
      </c>
      <c r="H7" s="26"/>
      <c r="I7" s="27"/>
      <c r="J7" s="24"/>
      <c r="K7" s="28" t="s">
        <v>19</v>
      </c>
      <c r="L7" s="29"/>
      <c r="M7" s="30"/>
      <c r="N7" s="31" t="s">
        <v>77</v>
      </c>
      <c r="O7" s="16"/>
    </row>
    <row r="8" spans="1:15" ht="15.75" x14ac:dyDescent="0.25">
      <c r="A8" s="17" t="s">
        <v>20</v>
      </c>
      <c r="B8" s="6" t="s">
        <v>73</v>
      </c>
      <c r="C8" s="7"/>
      <c r="D8" s="7"/>
      <c r="E8" s="8"/>
      <c r="G8" s="18" t="s">
        <v>20</v>
      </c>
      <c r="H8" s="10" t="str">
        <f>B8</f>
        <v>FBG30N04CSH</v>
      </c>
      <c r="I8" s="11"/>
      <c r="K8" s="19" t="s">
        <v>20</v>
      </c>
      <c r="L8" s="13" t="str">
        <f>B8</f>
        <v>FBG30N04CSH</v>
      </c>
      <c r="M8" s="14"/>
      <c r="N8" s="32" t="s">
        <v>78</v>
      </c>
      <c r="O8" s="16"/>
    </row>
    <row r="9" spans="1:15" ht="15.75" x14ac:dyDescent="0.25">
      <c r="A9" s="17" t="s">
        <v>21</v>
      </c>
      <c r="B9" s="33" t="s">
        <v>22</v>
      </c>
      <c r="C9" s="7"/>
      <c r="D9" s="7"/>
      <c r="E9" s="8"/>
      <c r="G9" s="18" t="s">
        <v>21</v>
      </c>
      <c r="H9" s="34" t="s">
        <v>23</v>
      </c>
      <c r="I9" s="11"/>
      <c r="K9" s="19" t="s">
        <v>21</v>
      </c>
      <c r="L9" s="35" t="s">
        <v>24</v>
      </c>
      <c r="M9" s="14"/>
      <c r="N9" s="32">
        <v>2206</v>
      </c>
      <c r="O9" s="16"/>
    </row>
    <row r="10" spans="1:15" ht="24" x14ac:dyDescent="0.4">
      <c r="A10" s="36" t="str">
        <f>"N= " &amp; COUNT(F12:F191)/3</f>
        <v>N= 22</v>
      </c>
      <c r="B10" s="56" t="str">
        <f>IF(COUNT(A16:A81)=COUNTIF(B16:B191,"All Pass"),"PASS","FAIL")</f>
        <v>PASS</v>
      </c>
      <c r="C10" s="56"/>
      <c r="D10" s="56"/>
      <c r="E10" s="56"/>
      <c r="F10" s="37"/>
    </row>
    <row r="11" spans="1:15" x14ac:dyDescent="0.25">
      <c r="A11" s="38" t="s">
        <v>25</v>
      </c>
      <c r="B11" s="39" t="s">
        <v>26</v>
      </c>
      <c r="C11" s="39" t="s">
        <v>27</v>
      </c>
      <c r="D11" s="39" t="s">
        <v>28</v>
      </c>
      <c r="E11" s="38" t="s">
        <v>29</v>
      </c>
      <c r="F11" s="38" t="s">
        <v>30</v>
      </c>
      <c r="G11" s="38" t="s">
        <v>31</v>
      </c>
      <c r="H11" s="38" t="s">
        <v>32</v>
      </c>
      <c r="I11" s="38" t="s">
        <v>33</v>
      </c>
      <c r="J11" s="38" t="s">
        <v>34</v>
      </c>
      <c r="K11" s="38" t="s">
        <v>35</v>
      </c>
      <c r="L11" s="38" t="s">
        <v>36</v>
      </c>
      <c r="M11" s="38" t="s">
        <v>37</v>
      </c>
      <c r="N11" s="38" t="s">
        <v>38</v>
      </c>
      <c r="O11" s="38" t="s">
        <v>39</v>
      </c>
    </row>
    <row r="12" spans="1:15" x14ac:dyDescent="0.25">
      <c r="A12" s="38"/>
      <c r="B12" s="39"/>
      <c r="C12" s="39"/>
      <c r="D12" s="39"/>
      <c r="E12" s="38" t="s">
        <v>40</v>
      </c>
      <c r="F12" s="38" t="s">
        <v>41</v>
      </c>
      <c r="G12" s="38" t="s">
        <v>42</v>
      </c>
      <c r="H12" s="38" t="s">
        <v>41</v>
      </c>
      <c r="I12" s="38" t="s">
        <v>43</v>
      </c>
      <c r="J12" s="38" t="s">
        <v>44</v>
      </c>
      <c r="K12" s="38" t="s">
        <v>45</v>
      </c>
      <c r="L12" s="38" t="s">
        <v>46</v>
      </c>
      <c r="M12" s="38" t="s">
        <v>47</v>
      </c>
      <c r="N12" s="38" t="s">
        <v>42</v>
      </c>
      <c r="O12" s="38" t="s">
        <v>41</v>
      </c>
    </row>
    <row r="13" spans="1:15" x14ac:dyDescent="0.25">
      <c r="A13" s="38"/>
      <c r="B13" s="39"/>
      <c r="C13" s="39"/>
      <c r="D13" s="39"/>
      <c r="E13" s="38" t="s">
        <v>48</v>
      </c>
      <c r="F13" s="38" t="s">
        <v>49</v>
      </c>
      <c r="G13" s="38" t="s">
        <v>50</v>
      </c>
      <c r="H13" s="38" t="s">
        <v>51</v>
      </c>
      <c r="I13" s="38" t="s">
        <v>52</v>
      </c>
      <c r="J13" s="38" t="s">
        <v>53</v>
      </c>
      <c r="K13" s="38" t="s">
        <v>54</v>
      </c>
      <c r="L13" s="38" t="s">
        <v>55</v>
      </c>
      <c r="M13" s="38" t="s">
        <v>56</v>
      </c>
      <c r="N13" s="38" t="s">
        <v>57</v>
      </c>
      <c r="O13" s="38" t="s">
        <v>58</v>
      </c>
    </row>
    <row r="14" spans="1:15" x14ac:dyDescent="0.25">
      <c r="A14" s="38"/>
      <c r="B14" s="39"/>
      <c r="C14" s="39"/>
      <c r="D14" s="39"/>
      <c r="E14" s="38" t="s">
        <v>55</v>
      </c>
      <c r="F14" s="38"/>
      <c r="G14" s="38"/>
      <c r="H14" s="38"/>
      <c r="I14" s="38"/>
      <c r="J14" s="38"/>
      <c r="K14" s="38"/>
      <c r="L14" s="38" t="s">
        <v>59</v>
      </c>
      <c r="M14" s="38"/>
      <c r="N14" s="38"/>
      <c r="O14" s="38"/>
    </row>
    <row r="15" spans="1:15" x14ac:dyDescent="0.25">
      <c r="A15" s="40"/>
      <c r="B15" s="41"/>
      <c r="C15" s="41"/>
      <c r="D15" s="41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2">
        <v>2189</v>
      </c>
      <c r="B16" s="42" t="s">
        <v>60</v>
      </c>
      <c r="C16" s="43" t="s">
        <v>61</v>
      </c>
      <c r="D16" s="42">
        <v>1</v>
      </c>
      <c r="E16" s="44">
        <v>0</v>
      </c>
      <c r="F16" s="44">
        <v>1.0870000000000001E-8</v>
      </c>
      <c r="G16" s="44">
        <v>2.806E-9</v>
      </c>
      <c r="H16" s="44">
        <v>1.077E-7</v>
      </c>
      <c r="I16" s="44">
        <v>7.7700000000000001E-10</v>
      </c>
      <c r="J16" s="44">
        <v>1.8919999999999999</v>
      </c>
      <c r="K16" s="44">
        <v>1.8919999999999999</v>
      </c>
      <c r="L16" s="44">
        <v>0.22919999999999999</v>
      </c>
      <c r="M16" s="44">
        <v>2.8039999999999998</v>
      </c>
      <c r="N16" s="44">
        <v>1.1009999999999999E-6</v>
      </c>
      <c r="O16" s="44">
        <v>1.171E-8</v>
      </c>
    </row>
    <row r="17" spans="1:15" x14ac:dyDescent="0.25">
      <c r="A17" s="42">
        <v>2189</v>
      </c>
      <c r="B17" s="42" t="s">
        <v>60</v>
      </c>
      <c r="C17" s="45" t="s">
        <v>62</v>
      </c>
      <c r="D17" s="42">
        <v>1</v>
      </c>
      <c r="E17" s="44">
        <v>8.4260000000000002E-2</v>
      </c>
      <c r="F17" s="44">
        <v>9.5000000000000007E-9</v>
      </c>
      <c r="G17" s="44">
        <v>1.9800000000000002E-8</v>
      </c>
      <c r="H17" s="44">
        <v>9.4500000000000006E-8</v>
      </c>
      <c r="I17" s="44">
        <v>2.84E-8</v>
      </c>
      <c r="J17" s="44">
        <v>1.843</v>
      </c>
      <c r="K17" s="44">
        <v>1.843</v>
      </c>
      <c r="L17" s="44">
        <v>0.22102000000000002</v>
      </c>
      <c r="M17" s="44">
        <v>2.661</v>
      </c>
      <c r="N17" s="44">
        <v>7.5650000000000008E-7</v>
      </c>
      <c r="O17" s="44">
        <v>4.29E-8</v>
      </c>
    </row>
    <row r="18" spans="1:15" x14ac:dyDescent="0.25">
      <c r="A18" s="42">
        <v>2189</v>
      </c>
      <c r="B18" s="42" t="s">
        <v>60</v>
      </c>
      <c r="C18" s="46" t="s">
        <v>63</v>
      </c>
      <c r="D18" s="42">
        <v>1</v>
      </c>
      <c r="E18" s="44">
        <v>8.3940000000000001E-2</v>
      </c>
      <c r="F18" s="44">
        <v>1.7899999999999998E-8</v>
      </c>
      <c r="G18" s="44">
        <v>2.1900000000000001E-8</v>
      </c>
      <c r="H18" s="44">
        <v>1.008E-7</v>
      </c>
      <c r="I18" s="44">
        <v>2.9700000000000001E-8</v>
      </c>
      <c r="J18" s="44">
        <v>1.835</v>
      </c>
      <c r="K18" s="44">
        <v>1.835</v>
      </c>
      <c r="L18" s="44">
        <v>0.22140000000000001</v>
      </c>
      <c r="M18" s="44">
        <v>2.6560000000000001</v>
      </c>
      <c r="N18" s="44">
        <v>7.7450000000000006E-7</v>
      </c>
      <c r="O18" s="44">
        <v>4.58E-8</v>
      </c>
    </row>
    <row r="19" spans="1:15" x14ac:dyDescent="0.25">
      <c r="A19" s="42">
        <v>2190</v>
      </c>
      <c r="B19" s="42" t="s">
        <v>60</v>
      </c>
      <c r="C19" s="43" t="s">
        <v>61</v>
      </c>
      <c r="D19" s="42">
        <v>1</v>
      </c>
      <c r="E19" s="44">
        <v>0</v>
      </c>
      <c r="F19" s="44">
        <v>1.0109999999999999E-8</v>
      </c>
      <c r="G19" s="44">
        <v>1.1469999999999999E-8</v>
      </c>
      <c r="H19" s="44">
        <v>1.082E-7</v>
      </c>
      <c r="I19" s="44">
        <v>7.9039999999999998E-7</v>
      </c>
      <c r="J19" s="44">
        <v>1.869</v>
      </c>
      <c r="K19" s="44">
        <v>1.869</v>
      </c>
      <c r="L19" s="44">
        <v>0.23910000000000001</v>
      </c>
      <c r="M19" s="44">
        <v>2.7160000000000002</v>
      </c>
      <c r="N19" s="44">
        <v>1.0240000000000001E-6</v>
      </c>
      <c r="O19" s="44">
        <v>1.433E-8</v>
      </c>
    </row>
    <row r="20" spans="1:15" x14ac:dyDescent="0.25">
      <c r="A20" s="42">
        <v>2190</v>
      </c>
      <c r="B20" s="42" t="s">
        <v>60</v>
      </c>
      <c r="C20" s="45" t="s">
        <v>62</v>
      </c>
      <c r="D20" s="42">
        <v>1</v>
      </c>
      <c r="E20" s="44">
        <v>8.209000000000001E-2</v>
      </c>
      <c r="F20" s="44">
        <v>1.6199999999999999E-8</v>
      </c>
      <c r="G20" s="44">
        <v>3.7200000000000002E-8</v>
      </c>
      <c r="H20" s="44">
        <v>9.0400000000000015E-8</v>
      </c>
      <c r="I20" s="44">
        <v>5.6100000000000006E-8</v>
      </c>
      <c r="J20" s="44">
        <v>1.8340000000000001</v>
      </c>
      <c r="K20" s="44">
        <v>1.8340000000000001</v>
      </c>
      <c r="L20" s="44">
        <v>0.22659000000000001</v>
      </c>
      <c r="M20" s="44">
        <v>2.6059999999999999</v>
      </c>
      <c r="N20" s="44">
        <v>6.9810000000000004E-7</v>
      </c>
      <c r="O20" s="44">
        <v>5.03E-8</v>
      </c>
    </row>
    <row r="21" spans="1:15" x14ac:dyDescent="0.25">
      <c r="A21" s="42">
        <v>2190</v>
      </c>
      <c r="B21" s="42" t="s">
        <v>60</v>
      </c>
      <c r="C21" s="46" t="s">
        <v>63</v>
      </c>
      <c r="D21" s="42">
        <v>1</v>
      </c>
      <c r="E21" s="44">
        <v>8.2549999999999998E-2</v>
      </c>
      <c r="F21" s="44">
        <v>1.77E-8</v>
      </c>
      <c r="G21" s="44">
        <v>3.9600000000000004E-8</v>
      </c>
      <c r="H21" s="44">
        <v>9.790000000000001E-8</v>
      </c>
      <c r="I21" s="44">
        <v>5.9600000000000004E-8</v>
      </c>
      <c r="J21" s="44">
        <v>1.831</v>
      </c>
      <c r="K21" s="44">
        <v>1.831</v>
      </c>
      <c r="L21" s="44">
        <v>0.22705000000000003</v>
      </c>
      <c r="M21" s="44">
        <v>2.6110000000000002</v>
      </c>
      <c r="N21" s="44">
        <v>7.2510000000000005E-7</v>
      </c>
      <c r="O21" s="44">
        <v>5.5800000000000003E-8</v>
      </c>
    </row>
    <row r="22" spans="1:15" x14ac:dyDescent="0.25">
      <c r="A22" s="42">
        <v>2223</v>
      </c>
      <c r="B22" s="42" t="s">
        <v>60</v>
      </c>
      <c r="C22" s="43" t="s">
        <v>61</v>
      </c>
      <c r="D22" s="42">
        <v>1</v>
      </c>
      <c r="E22" s="44">
        <v>0</v>
      </c>
      <c r="F22" s="44">
        <v>1.198E-8</v>
      </c>
      <c r="G22" s="44">
        <v>1.14E-8</v>
      </c>
      <c r="H22" s="44">
        <v>1.177E-7</v>
      </c>
      <c r="I22" s="44">
        <v>7.9120000000000004E-7</v>
      </c>
      <c r="J22" s="44">
        <v>1.8149999999999999</v>
      </c>
      <c r="K22" s="44">
        <v>1.8149999999999999</v>
      </c>
      <c r="L22" s="44">
        <v>0.2457</v>
      </c>
      <c r="M22" s="44">
        <v>2.649</v>
      </c>
      <c r="N22" s="44">
        <v>1.0139999999999999E-6</v>
      </c>
      <c r="O22" s="44">
        <v>1.137E-8</v>
      </c>
    </row>
    <row r="23" spans="1:15" x14ac:dyDescent="0.25">
      <c r="A23" s="42">
        <v>2223</v>
      </c>
      <c r="B23" s="42" t="s">
        <v>60</v>
      </c>
      <c r="C23" s="45" t="s">
        <v>62</v>
      </c>
      <c r="D23" s="42">
        <v>1</v>
      </c>
      <c r="E23" s="44">
        <v>8.0599999999999991E-2</v>
      </c>
      <c r="F23" s="44">
        <v>1.6600000000000003E-8</v>
      </c>
      <c r="G23" s="44">
        <v>3.7700000000000007E-8</v>
      </c>
      <c r="H23" s="44">
        <v>9.76E-8</v>
      </c>
      <c r="I23" s="44">
        <v>5.6000000000000005E-8</v>
      </c>
      <c r="J23" s="44">
        <v>1.784</v>
      </c>
      <c r="K23" s="44">
        <v>1.784</v>
      </c>
      <c r="L23" s="44">
        <v>0.23132</v>
      </c>
      <c r="M23" s="44">
        <v>2.556</v>
      </c>
      <c r="N23" s="44">
        <v>7.3740000000000003E-7</v>
      </c>
      <c r="O23" s="44">
        <v>5.4500000000000005E-8</v>
      </c>
    </row>
    <row r="24" spans="1:15" x14ac:dyDescent="0.25">
      <c r="A24" s="42">
        <v>2223</v>
      </c>
      <c r="B24" s="42" t="s">
        <v>60</v>
      </c>
      <c r="C24" s="46" t="s">
        <v>63</v>
      </c>
      <c r="D24" s="42">
        <v>1</v>
      </c>
      <c r="E24" s="44">
        <v>8.1459999999999991E-2</v>
      </c>
      <c r="F24" s="44">
        <v>1.9399999999999998E-8</v>
      </c>
      <c r="G24" s="44">
        <v>4.1899999999999998E-8</v>
      </c>
      <c r="H24" s="44">
        <v>9.6000000000000013E-8</v>
      </c>
      <c r="I24" s="44">
        <v>5.9200000000000007E-8</v>
      </c>
      <c r="J24" s="44">
        <v>1.774</v>
      </c>
      <c r="K24" s="44">
        <v>1.774</v>
      </c>
      <c r="L24" s="44">
        <v>0.23086000000000001</v>
      </c>
      <c r="M24" s="44">
        <v>2.548</v>
      </c>
      <c r="N24" s="44">
        <v>7.3820000000000009E-7</v>
      </c>
      <c r="O24" s="44">
        <v>5.6000000000000005E-8</v>
      </c>
    </row>
    <row r="25" spans="1:15" x14ac:dyDescent="0.25">
      <c r="A25" s="42">
        <v>2231</v>
      </c>
      <c r="B25" s="42" t="s">
        <v>60</v>
      </c>
      <c r="C25" s="43" t="s">
        <v>61</v>
      </c>
      <c r="D25" s="42">
        <v>1</v>
      </c>
      <c r="E25" s="44">
        <v>0</v>
      </c>
      <c r="F25" s="44">
        <v>1.0029999999999999E-8</v>
      </c>
      <c r="G25" s="44">
        <v>3.008E-9</v>
      </c>
      <c r="H25" s="44">
        <v>1.062E-7</v>
      </c>
      <c r="I25" s="44">
        <v>7.9080000000000001E-7</v>
      </c>
      <c r="J25" s="44">
        <v>1.9379999999999999</v>
      </c>
      <c r="K25" s="44">
        <v>1.9379999999999999</v>
      </c>
      <c r="L25" s="44">
        <v>0.23799999999999999</v>
      </c>
      <c r="M25" s="44">
        <v>2.8079999999999998</v>
      </c>
      <c r="N25" s="44">
        <v>9.2819999999999996E-7</v>
      </c>
      <c r="O25" s="44">
        <v>1.3939999999999999E-8</v>
      </c>
    </row>
    <row r="26" spans="1:15" x14ac:dyDescent="0.25">
      <c r="A26" s="42">
        <v>2231</v>
      </c>
      <c r="B26" s="42" t="s">
        <v>60</v>
      </c>
      <c r="C26" s="45" t="s">
        <v>62</v>
      </c>
      <c r="D26" s="42">
        <v>1</v>
      </c>
      <c r="E26" s="44">
        <v>8.2000000000000003E-2</v>
      </c>
      <c r="F26" s="44">
        <v>1.1000000000000001E-8</v>
      </c>
      <c r="G26" s="44">
        <v>3.2700000000000002E-8</v>
      </c>
      <c r="H26" s="44">
        <v>8.2300000000000002E-8</v>
      </c>
      <c r="I26" s="44">
        <v>5.2100000000000003E-8</v>
      </c>
      <c r="J26" s="44">
        <v>1.889</v>
      </c>
      <c r="K26" s="44">
        <v>1.889</v>
      </c>
      <c r="L26" s="44">
        <v>0.22803999999999999</v>
      </c>
      <c r="M26" s="44">
        <v>2.6779999999999999</v>
      </c>
      <c r="N26" s="44">
        <v>6.5420000000000013E-7</v>
      </c>
      <c r="O26" s="44">
        <v>3.8500000000000001E-8</v>
      </c>
    </row>
    <row r="27" spans="1:15" x14ac:dyDescent="0.25">
      <c r="A27" s="42">
        <v>2231</v>
      </c>
      <c r="B27" s="42" t="s">
        <v>60</v>
      </c>
      <c r="C27" s="46" t="s">
        <v>63</v>
      </c>
      <c r="D27" s="42">
        <v>1</v>
      </c>
      <c r="E27" s="44">
        <v>8.181999999999999E-2</v>
      </c>
      <c r="F27" s="44">
        <v>1.3000000000000001E-8</v>
      </c>
      <c r="G27" s="44">
        <v>3.5600000000000001E-8</v>
      </c>
      <c r="H27" s="44">
        <v>7.9000000000000006E-8</v>
      </c>
      <c r="I27" s="44">
        <v>5.7600000000000006E-8</v>
      </c>
      <c r="J27" s="44">
        <v>1.887</v>
      </c>
      <c r="K27" s="44">
        <v>1.887</v>
      </c>
      <c r="L27" s="44">
        <v>0.23002</v>
      </c>
      <c r="M27" s="44">
        <v>2.6819999999999999</v>
      </c>
      <c r="N27" s="44">
        <v>7.0360000000000003E-7</v>
      </c>
      <c r="O27" s="44">
        <v>3.8500000000000001E-8</v>
      </c>
    </row>
    <row r="28" spans="1:15" x14ac:dyDescent="0.25">
      <c r="A28" s="42">
        <v>2236</v>
      </c>
      <c r="B28" s="42" t="s">
        <v>60</v>
      </c>
      <c r="C28" s="43" t="s">
        <v>61</v>
      </c>
      <c r="D28" s="42">
        <v>1</v>
      </c>
      <c r="E28" s="44">
        <v>0</v>
      </c>
      <c r="F28" s="44">
        <v>9.89E-10</v>
      </c>
      <c r="G28" s="44">
        <v>1.4009999999999999E-8</v>
      </c>
      <c r="H28" s="44">
        <v>1.427E-7</v>
      </c>
      <c r="I28" s="44">
        <v>8.1129999999999997E-7</v>
      </c>
      <c r="J28" s="44">
        <v>1.698</v>
      </c>
      <c r="K28" s="44">
        <v>1.698</v>
      </c>
      <c r="L28" s="44">
        <v>0.2452</v>
      </c>
      <c r="M28" s="44">
        <v>2.4889999999999999</v>
      </c>
      <c r="N28" s="44">
        <v>1.1039999999999999E-6</v>
      </c>
      <c r="O28" s="44">
        <v>1.1409999999999999E-8</v>
      </c>
    </row>
    <row r="29" spans="1:15" x14ac:dyDescent="0.25">
      <c r="A29" s="42">
        <v>2236</v>
      </c>
      <c r="B29" s="42" t="s">
        <v>60</v>
      </c>
      <c r="C29" s="45" t="s">
        <v>62</v>
      </c>
      <c r="D29" s="42">
        <v>1</v>
      </c>
      <c r="E29" s="44">
        <v>7.8689999999999996E-2</v>
      </c>
      <c r="F29" s="44">
        <v>4.8E-9</v>
      </c>
      <c r="G29" s="44">
        <v>4.8200000000000008E-8</v>
      </c>
      <c r="H29" s="44">
        <v>1.6590000000000002E-7</v>
      </c>
      <c r="I29" s="44">
        <v>7.0400000000000008E-8</v>
      </c>
      <c r="J29" s="44">
        <v>1.609</v>
      </c>
      <c r="K29" s="44">
        <v>1.609</v>
      </c>
      <c r="L29" s="44">
        <v>0.23727000000000001</v>
      </c>
      <c r="M29" s="44">
        <v>2.3730000000000002</v>
      </c>
      <c r="N29" s="44">
        <v>7.7410000000000003E-7</v>
      </c>
      <c r="O29" s="44">
        <v>5.7600000000000006E-8</v>
      </c>
    </row>
    <row r="30" spans="1:15" x14ac:dyDescent="0.25">
      <c r="A30" s="42">
        <v>2236</v>
      </c>
      <c r="B30" s="42" t="s">
        <v>60</v>
      </c>
      <c r="C30" s="46" t="s">
        <v>63</v>
      </c>
      <c r="D30" s="42">
        <v>1</v>
      </c>
      <c r="E30" s="44">
        <v>7.9030000000000003E-2</v>
      </c>
      <c r="F30" s="44">
        <v>5.5999999999999997E-9</v>
      </c>
      <c r="G30" s="44">
        <v>5.1700000000000006E-8</v>
      </c>
      <c r="H30" s="44">
        <v>1.607E-7</v>
      </c>
      <c r="I30" s="44">
        <v>7.6700000000000005E-8</v>
      </c>
      <c r="J30" s="44">
        <v>1.61</v>
      </c>
      <c r="K30" s="44">
        <v>1.61</v>
      </c>
      <c r="L30" s="44">
        <v>0.23887</v>
      </c>
      <c r="M30" s="44">
        <v>2.3820000000000001</v>
      </c>
      <c r="N30" s="44">
        <v>1.0269999999999999E-6</v>
      </c>
      <c r="O30" s="44">
        <v>6.1500000000000001E-8</v>
      </c>
    </row>
    <row r="31" spans="1:15" x14ac:dyDescent="0.25">
      <c r="A31" s="42">
        <v>2239</v>
      </c>
      <c r="B31" s="42" t="s">
        <v>60</v>
      </c>
      <c r="C31" s="43" t="s">
        <v>61</v>
      </c>
      <c r="D31" s="42">
        <v>1</v>
      </c>
      <c r="E31" s="44">
        <v>0</v>
      </c>
      <c r="F31" s="44">
        <v>1.047E-8</v>
      </c>
      <c r="G31" s="44">
        <v>2.9819999999999998E-9</v>
      </c>
      <c r="H31" s="44">
        <v>5.8979999999999995E-7</v>
      </c>
      <c r="I31" s="44">
        <v>8.0829999999999995E-7</v>
      </c>
      <c r="J31" s="44">
        <v>1.655</v>
      </c>
      <c r="K31" s="44">
        <v>1.655</v>
      </c>
      <c r="L31" s="44">
        <v>0.2382</v>
      </c>
      <c r="M31" s="44">
        <v>2.4489999999999998</v>
      </c>
      <c r="N31" s="44">
        <v>1.0950000000000001E-6</v>
      </c>
      <c r="O31" s="44">
        <v>2.0200000000000001E-7</v>
      </c>
    </row>
    <row r="32" spans="1:15" x14ac:dyDescent="0.25">
      <c r="A32" s="42">
        <v>2239</v>
      </c>
      <c r="B32" s="42" t="s">
        <v>60</v>
      </c>
      <c r="C32" s="45" t="s">
        <v>62</v>
      </c>
      <c r="D32" s="42">
        <v>1</v>
      </c>
      <c r="E32" s="44">
        <v>8.095999999999999E-2</v>
      </c>
      <c r="F32" s="44">
        <v>7.2000000000000008E-9</v>
      </c>
      <c r="G32" s="44">
        <v>4.0299999999999997E-8</v>
      </c>
      <c r="H32" s="44">
        <v>6.7620000000000009E-7</v>
      </c>
      <c r="I32" s="44">
        <v>7.0599999999999997E-8</v>
      </c>
      <c r="J32" s="44">
        <v>1.569</v>
      </c>
      <c r="K32" s="44">
        <v>1.569</v>
      </c>
      <c r="L32" s="44">
        <v>0.23086000000000001</v>
      </c>
      <c r="M32" s="44">
        <v>2.335</v>
      </c>
      <c r="N32" s="44">
        <v>7.2100000000000006E-7</v>
      </c>
      <c r="O32" s="44">
        <v>2.216E-7</v>
      </c>
    </row>
    <row r="33" spans="1:15" x14ac:dyDescent="0.25">
      <c r="A33" s="42">
        <v>2239</v>
      </c>
      <c r="B33" s="42" t="s">
        <v>60</v>
      </c>
      <c r="C33" s="46" t="s">
        <v>63</v>
      </c>
      <c r="D33" s="42">
        <v>1</v>
      </c>
      <c r="E33" s="44">
        <v>7.9629999999999992E-2</v>
      </c>
      <c r="F33" s="44">
        <v>7.8000000000000004E-9</v>
      </c>
      <c r="G33" s="44">
        <v>4.3000000000000001E-8</v>
      </c>
      <c r="H33" s="44">
        <v>7.3300000000000001E-7</v>
      </c>
      <c r="I33" s="44">
        <v>7.5200000000000012E-8</v>
      </c>
      <c r="J33" s="44">
        <v>1.569</v>
      </c>
      <c r="K33" s="44">
        <v>1.569</v>
      </c>
      <c r="L33" s="44">
        <v>0.23193000000000003</v>
      </c>
      <c r="M33" s="44">
        <v>2.3410000000000002</v>
      </c>
      <c r="N33" s="44">
        <v>7.5560000000000012E-7</v>
      </c>
      <c r="O33" s="44">
        <v>2.5530000000000002E-7</v>
      </c>
    </row>
    <row r="34" spans="1:15" x14ac:dyDescent="0.25">
      <c r="A34" s="42">
        <v>2265</v>
      </c>
      <c r="B34" s="42" t="s">
        <v>60</v>
      </c>
      <c r="C34" s="43" t="s">
        <v>61</v>
      </c>
      <c r="D34" s="42">
        <v>1</v>
      </c>
      <c r="E34" s="44">
        <v>0</v>
      </c>
      <c r="F34" s="44">
        <v>1.0320000000000001E-8</v>
      </c>
      <c r="G34" s="44">
        <v>1.102E-8</v>
      </c>
      <c r="H34" s="44">
        <v>6.7749999999999997E-7</v>
      </c>
      <c r="I34" s="44">
        <v>8.4590000000000002E-7</v>
      </c>
      <c r="J34" s="44">
        <v>1.6160000000000001</v>
      </c>
      <c r="K34" s="44">
        <v>1.6160000000000001</v>
      </c>
      <c r="L34" s="44">
        <v>0.23960000000000001</v>
      </c>
      <c r="M34" s="44">
        <v>2.3740000000000001</v>
      </c>
      <c r="N34" s="44">
        <v>1.415E-6</v>
      </c>
      <c r="O34" s="44">
        <v>2.8579999999999998E-7</v>
      </c>
    </row>
    <row r="35" spans="1:15" x14ac:dyDescent="0.25">
      <c r="A35" s="42">
        <v>2265</v>
      </c>
      <c r="B35" s="42" t="s">
        <v>60</v>
      </c>
      <c r="C35" s="45" t="s">
        <v>62</v>
      </c>
      <c r="D35" s="42">
        <v>1</v>
      </c>
      <c r="E35" s="44">
        <v>8.0590000000000009E-2</v>
      </c>
      <c r="F35" s="44">
        <v>1.5000000000000002E-8</v>
      </c>
      <c r="G35" s="44">
        <v>7.1900000000000015E-8</v>
      </c>
      <c r="H35" s="44">
        <v>6.9350000000000001E-7</v>
      </c>
      <c r="I35" s="44">
        <v>1.165E-7</v>
      </c>
      <c r="J35" s="44">
        <v>1.532</v>
      </c>
      <c r="K35" s="44">
        <v>1.532</v>
      </c>
      <c r="L35" s="44">
        <v>0.23208000000000001</v>
      </c>
      <c r="M35" s="44">
        <v>2.2829999999999999</v>
      </c>
      <c r="N35" s="44">
        <v>1.2450000000000002E-6</v>
      </c>
      <c r="O35" s="44">
        <v>3.0069999999999999E-7</v>
      </c>
    </row>
    <row r="36" spans="1:15" x14ac:dyDescent="0.25">
      <c r="A36" s="42">
        <v>2265</v>
      </c>
      <c r="B36" s="42" t="s">
        <v>60</v>
      </c>
      <c r="C36" s="46" t="s">
        <v>63</v>
      </c>
      <c r="D36" s="42">
        <v>1</v>
      </c>
      <c r="E36" s="44">
        <v>7.9280000000000003E-2</v>
      </c>
      <c r="F36" s="44">
        <v>1.0800000000000001E-8</v>
      </c>
      <c r="G36" s="44">
        <v>8.1200000000000012E-8</v>
      </c>
      <c r="H36" s="44">
        <v>6.7870000000000006E-7</v>
      </c>
      <c r="I36" s="44">
        <v>1.29E-7</v>
      </c>
      <c r="J36" s="44">
        <v>1.5309999999999999</v>
      </c>
      <c r="K36" s="44">
        <v>1.5309999999999999</v>
      </c>
      <c r="L36" s="44">
        <v>0.23368</v>
      </c>
      <c r="M36" s="44">
        <v>2.286</v>
      </c>
      <c r="N36" s="44">
        <v>1.3309999999999998E-6</v>
      </c>
      <c r="O36" s="44">
        <v>3.2220000000000001E-7</v>
      </c>
    </row>
    <row r="37" spans="1:15" x14ac:dyDescent="0.25">
      <c r="A37" s="42">
        <v>2298</v>
      </c>
      <c r="B37" s="42" t="s">
        <v>60</v>
      </c>
      <c r="C37" s="43" t="s">
        <v>61</v>
      </c>
      <c r="D37" s="42">
        <v>1</v>
      </c>
      <c r="E37" s="44">
        <v>0</v>
      </c>
      <c r="F37" s="44">
        <v>1.1949999999999999E-8</v>
      </c>
      <c r="G37" s="44">
        <v>1.095E-8</v>
      </c>
      <c r="H37" s="44">
        <v>1.1999999999999999E-7</v>
      </c>
      <c r="I37" s="44">
        <v>7.8950000000000002E-7</v>
      </c>
      <c r="J37" s="44">
        <v>1.821</v>
      </c>
      <c r="K37" s="44">
        <v>1.821</v>
      </c>
      <c r="L37" s="44">
        <v>0.2452</v>
      </c>
      <c r="M37" s="44">
        <v>2.653</v>
      </c>
      <c r="N37" s="44">
        <v>1.06E-6</v>
      </c>
      <c r="O37" s="44">
        <v>1.153E-8</v>
      </c>
    </row>
    <row r="38" spans="1:15" x14ac:dyDescent="0.25">
      <c r="A38" s="42">
        <v>2298</v>
      </c>
      <c r="B38" s="42" t="s">
        <v>60</v>
      </c>
      <c r="C38" s="45" t="s">
        <v>62</v>
      </c>
      <c r="D38" s="42">
        <v>1</v>
      </c>
      <c r="E38" s="44">
        <v>8.1720000000000001E-2</v>
      </c>
      <c r="F38" s="44">
        <v>2.44E-8</v>
      </c>
      <c r="G38" s="44">
        <v>3.8500000000000001E-8</v>
      </c>
      <c r="H38" s="44">
        <v>1.0050000000000001E-7</v>
      </c>
      <c r="I38" s="44">
        <v>5.3400000000000002E-8</v>
      </c>
      <c r="J38" s="44">
        <v>1.7909999999999999</v>
      </c>
      <c r="K38" s="44">
        <v>1.7909999999999999</v>
      </c>
      <c r="L38" s="44">
        <v>0.2288</v>
      </c>
      <c r="M38" s="44">
        <v>2.5640000000000001</v>
      </c>
      <c r="N38" s="44">
        <v>7.484E-7</v>
      </c>
      <c r="O38" s="44">
        <v>6.1100000000000011E-8</v>
      </c>
    </row>
    <row r="39" spans="1:15" x14ac:dyDescent="0.25">
      <c r="A39" s="42">
        <v>2298</v>
      </c>
      <c r="B39" s="42" t="s">
        <v>60</v>
      </c>
      <c r="C39" s="46" t="s">
        <v>63</v>
      </c>
      <c r="D39" s="42">
        <v>1</v>
      </c>
      <c r="E39" s="44">
        <v>8.2580000000000001E-2</v>
      </c>
      <c r="F39" s="44">
        <v>1.8100000000000003E-8</v>
      </c>
      <c r="G39" s="44">
        <v>3.8500000000000001E-8</v>
      </c>
      <c r="H39" s="44">
        <v>1.0070000000000001E-7</v>
      </c>
      <c r="I39" s="44">
        <v>5.5100000000000004E-8</v>
      </c>
      <c r="J39" s="44">
        <v>1.792</v>
      </c>
      <c r="K39" s="44">
        <v>1.792</v>
      </c>
      <c r="L39" s="44">
        <v>0.22865000000000002</v>
      </c>
      <c r="M39" s="44">
        <v>2.5649999999999999</v>
      </c>
      <c r="N39" s="44">
        <v>7.5789999999999998E-7</v>
      </c>
      <c r="O39" s="44">
        <v>6.3399999999999999E-8</v>
      </c>
    </row>
    <row r="40" spans="1:15" x14ac:dyDescent="0.25">
      <c r="A40" s="42">
        <v>2320</v>
      </c>
      <c r="B40" s="42" t="s">
        <v>60</v>
      </c>
      <c r="C40" s="43" t="s">
        <v>61</v>
      </c>
      <c r="D40" s="42">
        <v>1</v>
      </c>
      <c r="E40" s="44">
        <v>0</v>
      </c>
      <c r="F40" s="44">
        <v>1.0989999999999999E-8</v>
      </c>
      <c r="G40" s="44">
        <v>1.0670000000000001E-8</v>
      </c>
      <c r="H40" s="44">
        <v>1.452E-7</v>
      </c>
      <c r="I40" s="44">
        <v>8.005E-7</v>
      </c>
      <c r="J40" s="44">
        <v>1.8380000000000001</v>
      </c>
      <c r="K40" s="44">
        <v>1.8380000000000001</v>
      </c>
      <c r="L40" s="44">
        <v>0.2427</v>
      </c>
      <c r="M40" s="44">
        <v>2.69</v>
      </c>
      <c r="N40" s="44">
        <v>9.4290000000000001E-7</v>
      </c>
      <c r="O40" s="44">
        <v>1.304E-8</v>
      </c>
    </row>
    <row r="41" spans="1:15" x14ac:dyDescent="0.25">
      <c r="A41" s="42">
        <v>2320</v>
      </c>
      <c r="B41" s="42" t="s">
        <v>60</v>
      </c>
      <c r="C41" s="45" t="s">
        <v>62</v>
      </c>
      <c r="D41" s="42">
        <v>1</v>
      </c>
      <c r="E41" s="44">
        <v>8.0780000000000005E-2</v>
      </c>
      <c r="F41" s="44">
        <v>9.5000000000000007E-9</v>
      </c>
      <c r="G41" s="44">
        <v>3.6600000000000003E-8</v>
      </c>
      <c r="H41" s="44">
        <v>1.4740000000000001E-7</v>
      </c>
      <c r="I41" s="44">
        <v>6.3000000000000008E-8</v>
      </c>
      <c r="J41" s="44">
        <v>1.774</v>
      </c>
      <c r="K41" s="44">
        <v>1.774</v>
      </c>
      <c r="L41" s="44">
        <v>0.23413999999999999</v>
      </c>
      <c r="M41" s="44">
        <v>2.5579999999999998</v>
      </c>
      <c r="N41" s="44">
        <v>6.6430000000000004E-7</v>
      </c>
      <c r="O41" s="44">
        <v>6.0500000000000006E-8</v>
      </c>
    </row>
    <row r="42" spans="1:15" x14ac:dyDescent="0.25">
      <c r="A42" s="42">
        <v>2320</v>
      </c>
      <c r="B42" s="42" t="s">
        <v>60</v>
      </c>
      <c r="C42" s="46" t="s">
        <v>63</v>
      </c>
      <c r="D42" s="42">
        <v>1</v>
      </c>
      <c r="E42" s="44">
        <v>7.9489999999999991E-2</v>
      </c>
      <c r="F42" s="44">
        <v>1.0300000000000001E-8</v>
      </c>
      <c r="G42" s="44">
        <v>4.0200000000000003E-8</v>
      </c>
      <c r="H42" s="44">
        <v>1.5330000000000003E-7</v>
      </c>
      <c r="I42" s="44">
        <v>6.7900000000000006E-8</v>
      </c>
      <c r="J42" s="44">
        <v>1.7709999999999999</v>
      </c>
      <c r="K42" s="44">
        <v>1.7709999999999999</v>
      </c>
      <c r="L42" s="44">
        <v>0.23544000000000001</v>
      </c>
      <c r="M42" s="44">
        <v>2.5630000000000002</v>
      </c>
      <c r="N42" s="44">
        <v>7.0150000000000008E-7</v>
      </c>
      <c r="O42" s="44">
        <v>5.8900000000000005E-8</v>
      </c>
    </row>
    <row r="43" spans="1:15" x14ac:dyDescent="0.25">
      <c r="A43" s="42">
        <v>2324</v>
      </c>
      <c r="B43" s="42" t="s">
        <v>60</v>
      </c>
      <c r="C43" s="43" t="s">
        <v>61</v>
      </c>
      <c r="D43" s="42">
        <v>1</v>
      </c>
      <c r="E43" s="44">
        <v>0</v>
      </c>
      <c r="F43" s="44">
        <v>1.0270000000000001E-9</v>
      </c>
      <c r="G43" s="44">
        <v>1.2499999999999999E-8</v>
      </c>
      <c r="H43" s="44">
        <v>3.7710000000000001E-7</v>
      </c>
      <c r="I43" s="44">
        <v>8.5109999999999999E-7</v>
      </c>
      <c r="J43" s="44">
        <v>1.5149999999999999</v>
      </c>
      <c r="K43" s="44">
        <v>1.5149999999999999</v>
      </c>
      <c r="L43" s="44">
        <v>0.25019999999999998</v>
      </c>
      <c r="M43" s="44">
        <v>2.27</v>
      </c>
      <c r="N43" s="44">
        <v>1.2610000000000001E-6</v>
      </c>
      <c r="O43" s="44">
        <v>1.215E-7</v>
      </c>
    </row>
    <row r="44" spans="1:15" x14ac:dyDescent="0.25">
      <c r="A44" s="42">
        <v>2324</v>
      </c>
      <c r="B44" s="42" t="s">
        <v>60</v>
      </c>
      <c r="C44" s="45" t="s">
        <v>62</v>
      </c>
      <c r="D44" s="42">
        <v>1</v>
      </c>
      <c r="E44" s="44">
        <v>7.6519999999999991E-2</v>
      </c>
      <c r="F44" s="44">
        <v>4.4000000000000005E-9</v>
      </c>
      <c r="G44" s="44">
        <v>6.3500000000000006E-8</v>
      </c>
      <c r="H44" s="44">
        <v>4.2980000000000005E-7</v>
      </c>
      <c r="I44" s="44">
        <v>1.186E-7</v>
      </c>
      <c r="J44" s="44">
        <v>1.379</v>
      </c>
      <c r="K44" s="44">
        <v>1.379</v>
      </c>
      <c r="L44" s="44">
        <v>0.24177000000000001</v>
      </c>
      <c r="M44" s="44">
        <v>2.13</v>
      </c>
      <c r="N44" s="44">
        <v>1.0209999999999998E-6</v>
      </c>
      <c r="O44" s="44">
        <v>1.4609999999999999E-7</v>
      </c>
    </row>
    <row r="45" spans="1:15" x14ac:dyDescent="0.25">
      <c r="A45" s="42">
        <v>2324</v>
      </c>
      <c r="B45" s="42" t="s">
        <v>60</v>
      </c>
      <c r="C45" s="46" t="s">
        <v>63</v>
      </c>
      <c r="D45" s="42">
        <v>1</v>
      </c>
      <c r="E45" s="44">
        <v>7.775E-2</v>
      </c>
      <c r="F45" s="44">
        <v>7.2000000000000008E-9</v>
      </c>
      <c r="G45" s="44">
        <v>6.5800000000000007E-8</v>
      </c>
      <c r="H45" s="44">
        <v>4.4280000000000002E-7</v>
      </c>
      <c r="I45" s="44">
        <v>1.2130000000000001E-7</v>
      </c>
      <c r="J45" s="44">
        <v>1.38</v>
      </c>
      <c r="K45" s="44">
        <v>1.38</v>
      </c>
      <c r="L45" s="44">
        <v>0.24261000000000002</v>
      </c>
      <c r="M45" s="44">
        <v>2.1360000000000001</v>
      </c>
      <c r="N45" s="44">
        <v>1.0429999999999998E-6</v>
      </c>
      <c r="O45" s="44">
        <v>1.5290000000000003E-7</v>
      </c>
    </row>
    <row r="46" spans="1:15" x14ac:dyDescent="0.25">
      <c r="A46" s="42">
        <v>2356</v>
      </c>
      <c r="B46" s="42" t="s">
        <v>60</v>
      </c>
      <c r="C46" s="43" t="s">
        <v>61</v>
      </c>
      <c r="D46" s="42">
        <v>1</v>
      </c>
      <c r="E46" s="44">
        <v>0</v>
      </c>
      <c r="F46" s="44">
        <v>1.0390000000000001E-8</v>
      </c>
      <c r="G46" s="44">
        <v>3.0300000000000001E-9</v>
      </c>
      <c r="H46" s="44">
        <v>6.8729999999999997E-7</v>
      </c>
      <c r="I46" s="44">
        <v>7.9729999999999997E-7</v>
      </c>
      <c r="J46" s="44">
        <v>1.5680000000000001</v>
      </c>
      <c r="K46" s="44">
        <v>1.5680000000000001</v>
      </c>
      <c r="L46" s="44">
        <v>0.2205</v>
      </c>
      <c r="M46" s="44">
        <v>2.327</v>
      </c>
      <c r="N46" s="44">
        <v>8.9370000000000002E-7</v>
      </c>
      <c r="O46" s="44">
        <v>2.205E-7</v>
      </c>
    </row>
    <row r="47" spans="1:15" x14ac:dyDescent="0.25">
      <c r="A47" s="42">
        <v>2356</v>
      </c>
      <c r="B47" s="42" t="s">
        <v>60</v>
      </c>
      <c r="C47" s="45" t="s">
        <v>62</v>
      </c>
      <c r="D47" s="42">
        <v>1</v>
      </c>
      <c r="E47" s="44">
        <v>8.7099999999999997E-2</v>
      </c>
      <c r="F47" s="44">
        <v>7.0000000000000006E-9</v>
      </c>
      <c r="G47" s="44">
        <v>3.2399999999999999E-8</v>
      </c>
      <c r="H47" s="44">
        <v>6.7339999999999998E-7</v>
      </c>
      <c r="I47" s="44">
        <v>5.2200000000000004E-8</v>
      </c>
      <c r="J47" s="44">
        <v>1.4279999999999999</v>
      </c>
      <c r="K47" s="44">
        <v>1.4279999999999999</v>
      </c>
      <c r="L47" s="44">
        <v>0.21255000000000002</v>
      </c>
      <c r="M47" s="44">
        <v>2.1779999999999999</v>
      </c>
      <c r="N47" s="44">
        <v>5.7029999999999996E-7</v>
      </c>
      <c r="O47" s="44">
        <v>2.131E-7</v>
      </c>
    </row>
    <row r="48" spans="1:15" x14ac:dyDescent="0.25">
      <c r="A48" s="42">
        <v>2356</v>
      </c>
      <c r="B48" s="42" t="s">
        <v>60</v>
      </c>
      <c r="C48" s="46" t="s">
        <v>63</v>
      </c>
      <c r="D48" s="42">
        <v>1</v>
      </c>
      <c r="E48" s="44">
        <v>8.7480000000000002E-2</v>
      </c>
      <c r="F48" s="44">
        <v>5.9000000000000007E-9</v>
      </c>
      <c r="G48" s="44">
        <v>3.2200000000000004E-8</v>
      </c>
      <c r="H48" s="44">
        <v>6.7660000000000012E-7</v>
      </c>
      <c r="I48" s="44">
        <v>5.1300000000000003E-8</v>
      </c>
      <c r="J48" s="44">
        <v>1.431</v>
      </c>
      <c r="K48" s="44">
        <v>1.431</v>
      </c>
      <c r="L48" s="44">
        <v>0.21141000000000001</v>
      </c>
      <c r="M48" s="44">
        <v>2.1880000000000002</v>
      </c>
      <c r="N48" s="44">
        <v>5.6310000000000006E-7</v>
      </c>
      <c r="O48" s="44">
        <v>2.0890000000000002E-7</v>
      </c>
    </row>
    <row r="49" spans="1:15" x14ac:dyDescent="0.25">
      <c r="A49" s="42">
        <v>2362</v>
      </c>
      <c r="B49" s="42" t="s">
        <v>60</v>
      </c>
      <c r="C49" s="43" t="s">
        <v>61</v>
      </c>
      <c r="D49" s="42">
        <v>1</v>
      </c>
      <c r="E49" s="44">
        <v>0</v>
      </c>
      <c r="F49" s="44">
        <v>1.14E-9</v>
      </c>
      <c r="G49" s="44">
        <v>1.2029999999999999E-8</v>
      </c>
      <c r="H49" s="44">
        <v>1.488E-8</v>
      </c>
      <c r="I49" s="44">
        <v>8.2969999999999997E-7</v>
      </c>
      <c r="J49" s="44">
        <v>1.637</v>
      </c>
      <c r="K49" s="44">
        <v>1.637</v>
      </c>
      <c r="L49" s="44">
        <v>0.25769999999999998</v>
      </c>
      <c r="M49" s="44">
        <v>2.399</v>
      </c>
      <c r="N49" s="44">
        <v>1.1909999999999999E-6</v>
      </c>
      <c r="O49" s="44">
        <v>1.328E-8</v>
      </c>
    </row>
    <row r="50" spans="1:15" x14ac:dyDescent="0.25">
      <c r="A50" s="42">
        <v>2362</v>
      </c>
      <c r="B50" s="42" t="s">
        <v>60</v>
      </c>
      <c r="C50" s="45" t="s">
        <v>62</v>
      </c>
      <c r="D50" s="42">
        <v>1</v>
      </c>
      <c r="E50" s="44">
        <v>7.4630000000000002E-2</v>
      </c>
      <c r="F50" s="44">
        <v>4.8E-9</v>
      </c>
      <c r="G50" s="44">
        <v>5.5000000000000003E-8</v>
      </c>
      <c r="H50" s="44">
        <v>9.7500000000000006E-8</v>
      </c>
      <c r="I50" s="44">
        <v>9.3200000000000014E-8</v>
      </c>
      <c r="J50" s="44">
        <v>1.518</v>
      </c>
      <c r="K50" s="44">
        <v>1.518</v>
      </c>
      <c r="L50" s="44">
        <v>0.24978</v>
      </c>
      <c r="M50" s="44">
        <v>2.2719999999999998</v>
      </c>
      <c r="N50" s="44">
        <v>7.9320000000000009E-7</v>
      </c>
      <c r="O50" s="44">
        <v>3.5700000000000002E-8</v>
      </c>
    </row>
    <row r="51" spans="1:15" x14ac:dyDescent="0.25">
      <c r="A51" s="42">
        <v>2362</v>
      </c>
      <c r="B51" s="42" t="s">
        <v>60</v>
      </c>
      <c r="C51" s="46" t="s">
        <v>63</v>
      </c>
      <c r="D51" s="42">
        <v>1</v>
      </c>
      <c r="E51" s="44">
        <v>7.3550000000000004E-2</v>
      </c>
      <c r="F51" s="44">
        <v>6.9999999999999996E-10</v>
      </c>
      <c r="G51" s="44">
        <v>6.0000000000000008E-8</v>
      </c>
      <c r="H51" s="44">
        <v>1.0240000000000002E-7</v>
      </c>
      <c r="I51" s="44">
        <v>9.9800000000000007E-8</v>
      </c>
      <c r="J51" s="44">
        <v>1.522</v>
      </c>
      <c r="K51" s="44">
        <v>1.522</v>
      </c>
      <c r="L51" s="44">
        <v>0.25184000000000001</v>
      </c>
      <c r="M51" s="44">
        <v>2.282</v>
      </c>
      <c r="N51" s="44">
        <v>1.0369999999999998E-6</v>
      </c>
      <c r="O51" s="44">
        <v>3.7800000000000001E-8</v>
      </c>
    </row>
    <row r="52" spans="1:15" x14ac:dyDescent="0.25">
      <c r="A52" s="42">
        <v>2365</v>
      </c>
      <c r="B52" s="42" t="s">
        <v>60</v>
      </c>
      <c r="C52" s="43" t="s">
        <v>61</v>
      </c>
      <c r="D52" s="42">
        <v>1</v>
      </c>
      <c r="E52" s="44">
        <v>0</v>
      </c>
      <c r="F52" s="44">
        <v>1.064E-8</v>
      </c>
      <c r="G52" s="44">
        <v>2.9720000000000001E-9</v>
      </c>
      <c r="H52" s="44">
        <v>4.721E-7</v>
      </c>
      <c r="I52" s="44">
        <v>7.8550000000000004E-7</v>
      </c>
      <c r="J52" s="44">
        <v>1.984</v>
      </c>
      <c r="K52" s="44">
        <v>1.984</v>
      </c>
      <c r="L52" s="44">
        <v>0.248</v>
      </c>
      <c r="M52" s="44">
        <v>2.883</v>
      </c>
      <c r="N52" s="44">
        <v>8.4170000000000003E-7</v>
      </c>
      <c r="O52" s="44">
        <v>2.2329999999999999E-7</v>
      </c>
    </row>
    <row r="53" spans="1:15" x14ac:dyDescent="0.25">
      <c r="A53" s="42">
        <v>2365</v>
      </c>
      <c r="B53" s="42" t="s">
        <v>60</v>
      </c>
      <c r="C53" s="45" t="s">
        <v>62</v>
      </c>
      <c r="D53" s="42">
        <v>1</v>
      </c>
      <c r="E53" s="44">
        <v>7.9579999999999998E-2</v>
      </c>
      <c r="F53" s="44">
        <v>3.1300000000000002E-8</v>
      </c>
      <c r="G53" s="44">
        <v>3.0199999999999999E-8</v>
      </c>
      <c r="H53" s="44">
        <v>5.2640000000000005E-7</v>
      </c>
      <c r="I53" s="44">
        <v>4.9600000000000007E-8</v>
      </c>
      <c r="J53" s="44">
        <v>1.94</v>
      </c>
      <c r="K53" s="44">
        <v>1.94</v>
      </c>
      <c r="L53" s="44">
        <v>0.23712</v>
      </c>
      <c r="M53" s="44">
        <v>2.7360000000000002</v>
      </c>
      <c r="N53" s="44">
        <v>6.159E-7</v>
      </c>
      <c r="O53" s="44">
        <v>2.5620000000000003E-7</v>
      </c>
    </row>
    <row r="54" spans="1:15" x14ac:dyDescent="0.25">
      <c r="A54" s="42">
        <v>2365</v>
      </c>
      <c r="B54" s="42" t="s">
        <v>60</v>
      </c>
      <c r="C54" s="46" t="s">
        <v>63</v>
      </c>
      <c r="D54" s="42">
        <v>1</v>
      </c>
      <c r="E54" s="44">
        <v>7.9310000000000005E-2</v>
      </c>
      <c r="F54" s="44">
        <v>3.33E-8</v>
      </c>
      <c r="G54" s="44">
        <v>3.25E-8</v>
      </c>
      <c r="H54" s="44">
        <v>5.454E-7</v>
      </c>
      <c r="I54" s="44">
        <v>5.4400000000000004E-8</v>
      </c>
      <c r="J54" s="44">
        <v>1.9339999999999999</v>
      </c>
      <c r="K54" s="44">
        <v>1.9339999999999999</v>
      </c>
      <c r="L54" s="44">
        <v>0.23741999999999999</v>
      </c>
      <c r="M54" s="44">
        <v>2.7330000000000001</v>
      </c>
      <c r="N54" s="44">
        <v>6.2450000000000001E-7</v>
      </c>
      <c r="O54" s="44">
        <v>2.3590000000000001E-7</v>
      </c>
    </row>
    <row r="55" spans="1:15" x14ac:dyDescent="0.25">
      <c r="A55" s="42">
        <v>2371</v>
      </c>
      <c r="B55" s="42" t="s">
        <v>60</v>
      </c>
      <c r="C55" s="43" t="s">
        <v>61</v>
      </c>
      <c r="D55" s="42">
        <v>1</v>
      </c>
      <c r="E55" s="44">
        <v>0</v>
      </c>
      <c r="F55" s="44">
        <v>1.4670000000000001E-7</v>
      </c>
      <c r="G55" s="44">
        <v>3.2390000000000001E-9</v>
      </c>
      <c r="H55" s="44">
        <v>6.3089999999999996E-7</v>
      </c>
      <c r="I55" s="44">
        <v>8.0449999999999998E-7</v>
      </c>
      <c r="J55" s="44">
        <v>1.764</v>
      </c>
      <c r="K55" s="44">
        <v>1.764</v>
      </c>
      <c r="L55" s="44">
        <v>0.22320000000000001</v>
      </c>
      <c r="M55" s="44">
        <v>2.621</v>
      </c>
      <c r="N55" s="44">
        <v>1.254E-6</v>
      </c>
      <c r="O55" s="44">
        <v>3.9799999999999999E-7</v>
      </c>
    </row>
    <row r="56" spans="1:15" x14ac:dyDescent="0.25">
      <c r="A56" s="42">
        <v>2371</v>
      </c>
      <c r="B56" s="42" t="s">
        <v>60</v>
      </c>
      <c r="C56" s="45" t="s">
        <v>62</v>
      </c>
      <c r="D56" s="42">
        <v>1</v>
      </c>
      <c r="E56" s="44">
        <v>8.4400000000000003E-2</v>
      </c>
      <c r="F56" s="44">
        <v>9.6600000000000005E-8</v>
      </c>
      <c r="G56" s="44">
        <v>3.3899999999999999E-8</v>
      </c>
      <c r="H56" s="44">
        <v>4.5910000000000003E-7</v>
      </c>
      <c r="I56" s="44">
        <v>8.1200000000000012E-8</v>
      </c>
      <c r="J56" s="44">
        <v>1.7150000000000001</v>
      </c>
      <c r="K56" s="44">
        <v>1.7150000000000001</v>
      </c>
      <c r="L56" s="44">
        <v>0.21803999999999998</v>
      </c>
      <c r="M56" s="44">
        <v>2.5110000000000001</v>
      </c>
      <c r="N56" s="44">
        <v>1.11E-6</v>
      </c>
      <c r="O56" s="44">
        <v>2.8710000000000002E-7</v>
      </c>
    </row>
    <row r="57" spans="1:15" x14ac:dyDescent="0.25">
      <c r="A57" s="42">
        <v>2371</v>
      </c>
      <c r="B57" s="42" t="s">
        <v>60</v>
      </c>
      <c r="C57" s="46" t="s">
        <v>63</v>
      </c>
      <c r="D57" s="42">
        <v>1</v>
      </c>
      <c r="E57" s="44">
        <v>8.5830000000000004E-2</v>
      </c>
      <c r="F57" s="44">
        <v>9.8700000000000004E-8</v>
      </c>
      <c r="G57" s="44">
        <v>3.0100000000000005E-8</v>
      </c>
      <c r="H57" s="44">
        <v>4.3090000000000003E-7</v>
      </c>
      <c r="I57" s="44">
        <v>6.9700000000000009E-8</v>
      </c>
      <c r="J57" s="44">
        <v>1.7070000000000001</v>
      </c>
      <c r="K57" s="44">
        <v>1.7070000000000001</v>
      </c>
      <c r="L57" s="44">
        <v>0.21903</v>
      </c>
      <c r="M57" s="44">
        <v>2.5070000000000001</v>
      </c>
      <c r="N57" s="44">
        <v>1.1419999999999998E-6</v>
      </c>
      <c r="O57" s="44">
        <v>2.91E-7</v>
      </c>
    </row>
    <row r="58" spans="1:15" x14ac:dyDescent="0.25">
      <c r="A58" s="42">
        <v>2373</v>
      </c>
      <c r="B58" s="42" t="s">
        <v>60</v>
      </c>
      <c r="C58" s="43" t="s">
        <v>61</v>
      </c>
      <c r="D58" s="42">
        <v>1</v>
      </c>
      <c r="E58" s="44">
        <v>0</v>
      </c>
      <c r="F58" s="44">
        <v>1.063E-8</v>
      </c>
      <c r="G58" s="44">
        <v>3.0129999999999998E-9</v>
      </c>
      <c r="H58" s="44">
        <v>1.2870000000000001E-7</v>
      </c>
      <c r="I58" s="44">
        <v>7.935E-7</v>
      </c>
      <c r="J58" s="44">
        <v>1.929</v>
      </c>
      <c r="K58" s="44">
        <v>1.929</v>
      </c>
      <c r="L58" s="44">
        <v>0.25019999999999998</v>
      </c>
      <c r="M58" s="44">
        <v>2.8140000000000001</v>
      </c>
      <c r="N58" s="44">
        <v>8.9429999999999995E-7</v>
      </c>
      <c r="O58" s="44">
        <v>1.186E-8</v>
      </c>
    </row>
    <row r="59" spans="1:15" x14ac:dyDescent="0.25">
      <c r="A59" s="42">
        <v>2373</v>
      </c>
      <c r="B59" s="42" t="s">
        <v>60</v>
      </c>
      <c r="C59" s="45" t="s">
        <v>62</v>
      </c>
      <c r="D59" s="42">
        <v>1</v>
      </c>
      <c r="E59" s="44">
        <v>7.8379999999999991E-2</v>
      </c>
      <c r="F59" s="44">
        <v>1.0300000000000001E-8</v>
      </c>
      <c r="G59" s="44">
        <v>3.3100000000000005E-8</v>
      </c>
      <c r="H59" s="44">
        <v>1.2530000000000002E-7</v>
      </c>
      <c r="I59" s="44">
        <v>5.2700000000000009E-8</v>
      </c>
      <c r="J59" s="44">
        <v>1.8720000000000001</v>
      </c>
      <c r="K59" s="44">
        <v>1.8720000000000001</v>
      </c>
      <c r="L59" s="44">
        <v>0.24002000000000001</v>
      </c>
      <c r="M59" s="44">
        <v>2.6680000000000001</v>
      </c>
      <c r="N59" s="44">
        <v>6.4720000000000013E-7</v>
      </c>
      <c r="O59" s="44">
        <v>6.8800000000000007E-8</v>
      </c>
    </row>
    <row r="60" spans="1:15" x14ac:dyDescent="0.25">
      <c r="A60" s="42">
        <v>2373</v>
      </c>
      <c r="B60" s="42" t="s">
        <v>60</v>
      </c>
      <c r="C60" s="46" t="s">
        <v>63</v>
      </c>
      <c r="D60" s="42">
        <v>1</v>
      </c>
      <c r="E60" s="44">
        <v>7.7879999999999991E-2</v>
      </c>
      <c r="F60" s="44">
        <v>1.1900000000000001E-8</v>
      </c>
      <c r="G60" s="44">
        <v>2.7800000000000004E-8</v>
      </c>
      <c r="H60" s="44">
        <v>1.2290000000000002E-7</v>
      </c>
      <c r="I60" s="44">
        <v>6.06E-8</v>
      </c>
      <c r="J60" s="44">
        <v>1.867</v>
      </c>
      <c r="K60" s="44">
        <v>1.867</v>
      </c>
      <c r="L60" s="44">
        <v>0.23986000000000002</v>
      </c>
      <c r="M60" s="44">
        <v>2.6669999999999998</v>
      </c>
      <c r="N60" s="44">
        <v>6.4030000000000004E-7</v>
      </c>
      <c r="O60" s="44">
        <v>6.9400000000000013E-8</v>
      </c>
    </row>
    <row r="61" spans="1:15" x14ac:dyDescent="0.25">
      <c r="A61" s="42">
        <v>2404</v>
      </c>
      <c r="B61" s="42" t="s">
        <v>60</v>
      </c>
      <c r="C61" s="43" t="s">
        <v>61</v>
      </c>
      <c r="D61" s="42">
        <v>1</v>
      </c>
      <c r="E61" s="44">
        <v>0</v>
      </c>
      <c r="F61" s="44">
        <v>1.036E-8</v>
      </c>
      <c r="G61" s="44">
        <v>2.9159999999999999E-9</v>
      </c>
      <c r="H61" s="44">
        <v>6.1819999999999996E-7</v>
      </c>
      <c r="I61" s="44">
        <v>8.0019999999999998E-7</v>
      </c>
      <c r="J61" s="44">
        <v>1.597</v>
      </c>
      <c r="K61" s="44">
        <v>1.597</v>
      </c>
      <c r="L61" s="44">
        <v>0.24260000000000001</v>
      </c>
      <c r="M61" s="44">
        <v>2.379</v>
      </c>
      <c r="N61" s="44">
        <v>9.1419999999999997E-7</v>
      </c>
      <c r="O61" s="44">
        <v>3.1679999999999998E-7</v>
      </c>
    </row>
    <row r="62" spans="1:15" x14ac:dyDescent="0.25">
      <c r="A62" s="42">
        <v>2404</v>
      </c>
      <c r="B62" s="42" t="s">
        <v>60</v>
      </c>
      <c r="C62" s="45" t="s">
        <v>62</v>
      </c>
      <c r="D62" s="42">
        <v>1</v>
      </c>
      <c r="E62" s="44">
        <v>7.9019999999999993E-2</v>
      </c>
      <c r="F62" s="44">
        <v>1.9600000000000003E-8</v>
      </c>
      <c r="G62" s="44">
        <v>3.1300000000000002E-8</v>
      </c>
      <c r="H62" s="44">
        <v>6.7339999999999998E-7</v>
      </c>
      <c r="I62" s="44">
        <v>5.3500000000000003E-8</v>
      </c>
      <c r="J62" s="44">
        <v>1.46</v>
      </c>
      <c r="K62" s="44">
        <v>1.46</v>
      </c>
      <c r="L62" s="44">
        <v>0.23544000000000001</v>
      </c>
      <c r="M62" s="44">
        <v>2.2360000000000002</v>
      </c>
      <c r="N62" s="44">
        <v>6.0210000000000002E-7</v>
      </c>
      <c r="O62" s="44">
        <v>3.8570000000000002E-7</v>
      </c>
    </row>
    <row r="63" spans="1:15" x14ac:dyDescent="0.25">
      <c r="A63" s="42">
        <v>2404</v>
      </c>
      <c r="B63" s="42" t="s">
        <v>60</v>
      </c>
      <c r="C63" s="46" t="s">
        <v>63</v>
      </c>
      <c r="D63" s="42">
        <v>1</v>
      </c>
      <c r="E63" s="44">
        <v>7.9799999999999996E-2</v>
      </c>
      <c r="F63" s="44">
        <v>1.1700000000000001E-8</v>
      </c>
      <c r="G63" s="44">
        <v>2.8100000000000003E-8</v>
      </c>
      <c r="H63" s="44">
        <v>6.5760000000000007E-7</v>
      </c>
      <c r="I63" s="44">
        <v>5.2399999999999999E-8</v>
      </c>
      <c r="J63" s="44">
        <v>1.4630000000000001</v>
      </c>
      <c r="K63" s="44">
        <v>1.4630000000000001</v>
      </c>
      <c r="L63" s="44">
        <v>0.23384000000000002</v>
      </c>
      <c r="M63" s="44">
        <v>2.2330000000000001</v>
      </c>
      <c r="N63" s="44">
        <v>5.8029999999999998E-7</v>
      </c>
      <c r="O63" s="44">
        <v>3.9200000000000002E-7</v>
      </c>
    </row>
    <row r="64" spans="1:15" x14ac:dyDescent="0.25">
      <c r="A64" s="42">
        <v>2407</v>
      </c>
      <c r="B64" s="42" t="s">
        <v>60</v>
      </c>
      <c r="C64" s="43" t="s">
        <v>61</v>
      </c>
      <c r="D64" s="42">
        <v>1</v>
      </c>
      <c r="E64" s="44">
        <v>0</v>
      </c>
      <c r="F64" s="44">
        <v>1.037E-8</v>
      </c>
      <c r="G64" s="44">
        <v>3.058E-9</v>
      </c>
      <c r="H64" s="44">
        <v>2.1540000000000001E-7</v>
      </c>
      <c r="I64" s="44">
        <v>7.7909999999999998E-7</v>
      </c>
      <c r="J64" s="44">
        <v>1.88</v>
      </c>
      <c r="K64" s="44">
        <v>1.88</v>
      </c>
      <c r="L64" s="44">
        <v>0.2515</v>
      </c>
      <c r="M64" s="44">
        <v>2.7250000000000001</v>
      </c>
      <c r="N64" s="44">
        <v>9.4600000000000003E-7</v>
      </c>
      <c r="O64" s="44">
        <v>1.05E-7</v>
      </c>
    </row>
    <row r="65" spans="1:15" x14ac:dyDescent="0.25">
      <c r="A65" s="42">
        <v>2407</v>
      </c>
      <c r="B65" s="42" t="s">
        <v>60</v>
      </c>
      <c r="C65" s="45" t="s">
        <v>62</v>
      </c>
      <c r="D65" s="42">
        <v>1</v>
      </c>
      <c r="E65" s="44">
        <v>8.1909999999999997E-2</v>
      </c>
      <c r="F65" s="44">
        <v>1.92E-8</v>
      </c>
      <c r="G65" s="44">
        <v>3.2200000000000004E-8</v>
      </c>
      <c r="H65" s="44">
        <v>1.991E-7</v>
      </c>
      <c r="I65" s="44">
        <v>4.6600000000000007E-8</v>
      </c>
      <c r="J65" s="44">
        <v>1.8540000000000001</v>
      </c>
      <c r="K65" s="44">
        <v>1.8540000000000001</v>
      </c>
      <c r="L65" s="44">
        <v>0.23162000000000002</v>
      </c>
      <c r="M65" s="44">
        <v>2.633</v>
      </c>
      <c r="N65" s="44">
        <v>6.8589999999999997E-7</v>
      </c>
      <c r="O65" s="44">
        <v>9.5400000000000007E-8</v>
      </c>
    </row>
    <row r="66" spans="1:15" x14ac:dyDescent="0.25">
      <c r="A66" s="42">
        <v>2407</v>
      </c>
      <c r="B66" s="42" t="s">
        <v>60</v>
      </c>
      <c r="C66" s="46" t="s">
        <v>63</v>
      </c>
      <c r="D66" s="42">
        <v>1</v>
      </c>
      <c r="E66" s="44">
        <v>8.0890000000000004E-2</v>
      </c>
      <c r="F66" s="44">
        <v>2.1699999999999999E-8</v>
      </c>
      <c r="G66" s="44">
        <v>3.6300000000000001E-8</v>
      </c>
      <c r="H66" s="44">
        <v>2.1640000000000003E-7</v>
      </c>
      <c r="I66" s="44">
        <v>5.1900000000000002E-8</v>
      </c>
      <c r="J66" s="44">
        <v>1.84</v>
      </c>
      <c r="K66" s="44">
        <v>1.84</v>
      </c>
      <c r="L66" s="44">
        <v>0.23162000000000002</v>
      </c>
      <c r="M66" s="44">
        <v>2.6259999999999999</v>
      </c>
      <c r="N66" s="44">
        <v>7.0970000000000006E-7</v>
      </c>
      <c r="O66" s="44">
        <v>9.5799999999999998E-8</v>
      </c>
    </row>
    <row r="67" spans="1:15" x14ac:dyDescent="0.25">
      <c r="A67" s="42">
        <v>2412</v>
      </c>
      <c r="B67" s="42" t="s">
        <v>60</v>
      </c>
      <c r="C67" s="43" t="s">
        <v>61</v>
      </c>
      <c r="D67" s="42">
        <v>1</v>
      </c>
      <c r="E67" s="44">
        <v>0</v>
      </c>
      <c r="F67" s="44">
        <v>1.0579999999999999E-8</v>
      </c>
      <c r="G67" s="44">
        <v>3.0330000000000002E-9</v>
      </c>
      <c r="H67" s="44">
        <v>3.1740000000000002E-7</v>
      </c>
      <c r="I67" s="44">
        <v>8.0879999999999999E-7</v>
      </c>
      <c r="J67" s="44">
        <v>1.702</v>
      </c>
      <c r="K67" s="44">
        <v>1.702</v>
      </c>
      <c r="L67" s="44">
        <v>0.23080000000000001</v>
      </c>
      <c r="M67" s="44">
        <v>2.4870000000000001</v>
      </c>
      <c r="N67" s="44">
        <v>1.1739999999999999E-6</v>
      </c>
      <c r="O67" s="44">
        <v>1.3820000000000001E-8</v>
      </c>
    </row>
    <row r="68" spans="1:15" x14ac:dyDescent="0.25">
      <c r="A68" s="42">
        <v>2412</v>
      </c>
      <c r="B68" s="42" t="s">
        <v>60</v>
      </c>
      <c r="C68" s="45" t="s">
        <v>62</v>
      </c>
      <c r="D68" s="42">
        <v>1</v>
      </c>
      <c r="E68" s="44">
        <v>8.2980000000000012E-2</v>
      </c>
      <c r="F68" s="44">
        <v>7.6000000000000002E-9</v>
      </c>
      <c r="G68" s="44">
        <v>4.4000000000000004E-8</v>
      </c>
      <c r="H68" s="44">
        <v>3.4900000000000001E-7</v>
      </c>
      <c r="I68" s="44">
        <v>6.5200000000000001E-8</v>
      </c>
      <c r="J68" s="44">
        <v>1.64</v>
      </c>
      <c r="K68" s="44">
        <v>1.64</v>
      </c>
      <c r="L68" s="44">
        <v>0.22566999999999998</v>
      </c>
      <c r="M68" s="44">
        <v>2.3849999999999998</v>
      </c>
      <c r="N68" s="44">
        <v>1.1299999999999998E-6</v>
      </c>
      <c r="O68" s="44">
        <v>9.8900000000000005E-8</v>
      </c>
    </row>
    <row r="69" spans="1:15" x14ac:dyDescent="0.25">
      <c r="A69" s="42">
        <v>2412</v>
      </c>
      <c r="B69" s="42" t="s">
        <v>60</v>
      </c>
      <c r="C69" s="46" t="s">
        <v>63</v>
      </c>
      <c r="D69" s="42">
        <v>1</v>
      </c>
      <c r="E69" s="44">
        <v>8.2159999999999997E-2</v>
      </c>
      <c r="F69" s="44">
        <v>9.6999999999999992E-9</v>
      </c>
      <c r="G69" s="44">
        <v>4.6600000000000007E-8</v>
      </c>
      <c r="H69" s="44">
        <v>3.4960000000000006E-7</v>
      </c>
      <c r="I69" s="44">
        <v>7.0599999999999997E-8</v>
      </c>
      <c r="J69" s="44">
        <v>1.629</v>
      </c>
      <c r="K69" s="44">
        <v>1.629</v>
      </c>
      <c r="L69" s="44">
        <v>0.22644</v>
      </c>
      <c r="M69" s="44">
        <v>2.38</v>
      </c>
      <c r="N69" s="44">
        <v>1.1739999999999999E-6</v>
      </c>
      <c r="O69" s="44">
        <v>1.0350000000000001E-7</v>
      </c>
    </row>
    <row r="70" spans="1:15" x14ac:dyDescent="0.25">
      <c r="A70" s="42">
        <v>2413</v>
      </c>
      <c r="B70" s="42" t="s">
        <v>60</v>
      </c>
      <c r="C70" s="43" t="s">
        <v>61</v>
      </c>
      <c r="D70" s="42">
        <v>1</v>
      </c>
      <c r="E70" s="44">
        <v>0</v>
      </c>
      <c r="F70" s="44">
        <v>1.032E-9</v>
      </c>
      <c r="G70" s="44">
        <v>1.126E-8</v>
      </c>
      <c r="H70" s="44">
        <v>1.222E-8</v>
      </c>
      <c r="I70" s="44">
        <v>2.3949999999999999E-8</v>
      </c>
      <c r="J70" s="44">
        <v>1.7869999999999999</v>
      </c>
      <c r="K70" s="44">
        <v>1.7869999999999999</v>
      </c>
      <c r="L70" s="44">
        <v>0.2235</v>
      </c>
      <c r="M70" s="44">
        <v>2.66</v>
      </c>
      <c r="N70" s="44">
        <v>9.1029999999999999E-7</v>
      </c>
      <c r="O70" s="44">
        <v>1.092E-8</v>
      </c>
    </row>
    <row r="71" spans="1:15" x14ac:dyDescent="0.25">
      <c r="A71" s="42">
        <v>2413</v>
      </c>
      <c r="B71" s="42" t="s">
        <v>60</v>
      </c>
      <c r="C71" s="45" t="s">
        <v>62</v>
      </c>
      <c r="D71" s="42">
        <v>1</v>
      </c>
      <c r="E71" s="44">
        <v>8.5470000000000004E-2</v>
      </c>
      <c r="F71" s="44">
        <v>5.4000000000000004E-9</v>
      </c>
      <c r="G71" s="44">
        <v>1.7500000000000001E-8</v>
      </c>
      <c r="H71" s="44">
        <v>1.209E-7</v>
      </c>
      <c r="I71" s="44">
        <v>2.2500000000000003E-8</v>
      </c>
      <c r="J71" s="44">
        <v>1.71</v>
      </c>
      <c r="K71" s="44">
        <v>1.71</v>
      </c>
      <c r="L71" s="44">
        <v>0.21690000000000001</v>
      </c>
      <c r="M71" s="44">
        <v>2.528</v>
      </c>
      <c r="N71" s="44">
        <v>6.4140000000000001E-7</v>
      </c>
      <c r="O71" s="44">
        <v>2.8800000000000003E-8</v>
      </c>
    </row>
    <row r="72" spans="1:15" x14ac:dyDescent="0.25">
      <c r="A72" s="42">
        <v>2413</v>
      </c>
      <c r="B72" s="42" t="s">
        <v>60</v>
      </c>
      <c r="C72" s="46" t="s">
        <v>63</v>
      </c>
      <c r="D72" s="42">
        <v>1</v>
      </c>
      <c r="E72" s="44">
        <v>8.5550000000000001E-2</v>
      </c>
      <c r="F72" s="44">
        <v>6.7000000000000004E-9</v>
      </c>
      <c r="G72" s="44">
        <v>1.7200000000000002E-8</v>
      </c>
      <c r="H72" s="44">
        <v>1.209E-7</v>
      </c>
      <c r="I72" s="44">
        <v>3.0600000000000003E-8</v>
      </c>
      <c r="J72" s="44">
        <v>1.6990000000000001</v>
      </c>
      <c r="K72" s="44">
        <v>1.6990000000000001</v>
      </c>
      <c r="L72" s="44">
        <v>0.21712999999999999</v>
      </c>
      <c r="M72" s="44">
        <v>2.5209999999999999</v>
      </c>
      <c r="N72" s="44">
        <v>6.4280000000000001E-7</v>
      </c>
      <c r="O72" s="44">
        <v>3.3400000000000001E-8</v>
      </c>
    </row>
    <row r="73" spans="1:15" x14ac:dyDescent="0.25">
      <c r="A73" s="42">
        <v>2456</v>
      </c>
      <c r="B73" s="42" t="s">
        <v>60</v>
      </c>
      <c r="C73" s="43" t="s">
        <v>61</v>
      </c>
      <c r="D73" s="42">
        <v>1</v>
      </c>
      <c r="E73" s="44">
        <v>0</v>
      </c>
      <c r="F73" s="44">
        <v>1.015E-8</v>
      </c>
      <c r="G73" s="44">
        <v>2.8339999999999999E-9</v>
      </c>
      <c r="H73" s="44">
        <v>2.0489999999999999E-7</v>
      </c>
      <c r="I73" s="44">
        <v>7.9189999999999999E-7</v>
      </c>
      <c r="J73" s="44">
        <v>1.754</v>
      </c>
      <c r="K73" s="44">
        <v>1.754</v>
      </c>
      <c r="L73" s="44">
        <v>0.246</v>
      </c>
      <c r="M73" s="44">
        <v>2.605</v>
      </c>
      <c r="N73" s="44">
        <v>9.9800000000000002E-7</v>
      </c>
      <c r="O73" s="44">
        <v>1.2170000000000001E-8</v>
      </c>
    </row>
    <row r="74" spans="1:15" x14ac:dyDescent="0.25">
      <c r="A74" s="42">
        <v>2456</v>
      </c>
      <c r="B74" s="42" t="s">
        <v>60</v>
      </c>
      <c r="C74" s="45" t="s">
        <v>62</v>
      </c>
      <c r="D74" s="42">
        <v>1</v>
      </c>
      <c r="E74" s="44">
        <v>7.8329999999999997E-2</v>
      </c>
      <c r="F74" s="44">
        <v>4.2000000000000004E-9</v>
      </c>
      <c r="G74" s="44">
        <v>3.0400000000000001E-8</v>
      </c>
      <c r="H74" s="44">
        <v>2.3680000000000003E-7</v>
      </c>
      <c r="I74" s="44">
        <v>5.0799999999999998E-8</v>
      </c>
      <c r="J74" s="44">
        <v>1.6739999999999999</v>
      </c>
      <c r="K74" s="44">
        <v>1.6739999999999999</v>
      </c>
      <c r="L74" s="44">
        <v>0.23941000000000001</v>
      </c>
      <c r="M74" s="44">
        <v>2.4630000000000001</v>
      </c>
      <c r="N74" s="44">
        <v>6.6870000000000005E-7</v>
      </c>
      <c r="O74" s="44">
        <v>6.6700000000000008E-8</v>
      </c>
    </row>
    <row r="75" spans="1:15" x14ac:dyDescent="0.25">
      <c r="A75" s="42">
        <v>2456</v>
      </c>
      <c r="B75" s="42" t="s">
        <v>60</v>
      </c>
      <c r="C75" s="46" t="s">
        <v>63</v>
      </c>
      <c r="D75" s="42">
        <v>1</v>
      </c>
      <c r="E75" s="44">
        <v>7.8719999999999998E-2</v>
      </c>
      <c r="F75" s="44">
        <v>6.7000000000000004E-9</v>
      </c>
      <c r="G75" s="44">
        <v>3.2600000000000001E-8</v>
      </c>
      <c r="H75" s="44">
        <v>2.3740000000000002E-7</v>
      </c>
      <c r="I75" s="44">
        <v>5.4300000000000003E-8</v>
      </c>
      <c r="J75" s="44">
        <v>1.6679999999999999</v>
      </c>
      <c r="K75" s="44">
        <v>1.6679999999999999</v>
      </c>
      <c r="L75" s="44">
        <v>0.23979</v>
      </c>
      <c r="M75" s="44">
        <v>2.4580000000000002</v>
      </c>
      <c r="N75" s="44">
        <v>6.7130000000000004E-7</v>
      </c>
      <c r="O75" s="44">
        <v>7.6300000000000002E-8</v>
      </c>
    </row>
    <row r="76" spans="1:15" x14ac:dyDescent="0.25">
      <c r="A76" s="42">
        <v>2476</v>
      </c>
      <c r="B76" s="42" t="s">
        <v>60</v>
      </c>
      <c r="C76" s="43" t="s">
        <v>61</v>
      </c>
      <c r="D76" s="42">
        <v>1</v>
      </c>
      <c r="E76" s="44">
        <v>0</v>
      </c>
      <c r="F76" s="44">
        <v>1.0169999999999999E-8</v>
      </c>
      <c r="G76" s="44">
        <v>2.9009999999999998E-9</v>
      </c>
      <c r="H76" s="44">
        <v>1.113E-7</v>
      </c>
      <c r="I76" s="44">
        <v>7.7779999999999999E-7</v>
      </c>
      <c r="J76" s="44">
        <v>1.823</v>
      </c>
      <c r="K76" s="44">
        <v>1.823</v>
      </c>
      <c r="L76" s="44">
        <v>0.22520000000000001</v>
      </c>
      <c r="M76" s="44">
        <v>2.7160000000000002</v>
      </c>
      <c r="N76" s="44">
        <v>1.1990000000000001E-6</v>
      </c>
      <c r="O76" s="44">
        <v>1.2250000000000001E-8</v>
      </c>
    </row>
    <row r="77" spans="1:15" x14ac:dyDescent="0.25">
      <c r="A77" s="42">
        <v>2476</v>
      </c>
      <c r="B77" s="42" t="s">
        <v>60</v>
      </c>
      <c r="C77" s="45" t="s">
        <v>62</v>
      </c>
      <c r="D77" s="42">
        <v>1</v>
      </c>
      <c r="E77" s="44">
        <v>8.6040000000000005E-2</v>
      </c>
      <c r="F77" s="44">
        <v>1E-8</v>
      </c>
      <c r="G77" s="44">
        <v>2.7200000000000002E-8</v>
      </c>
      <c r="H77" s="44">
        <v>1.1040000000000001E-7</v>
      </c>
      <c r="I77" s="44">
        <v>3.8700000000000002E-8</v>
      </c>
      <c r="J77" s="44">
        <v>1.776</v>
      </c>
      <c r="K77" s="44">
        <v>1.776</v>
      </c>
      <c r="L77" s="44">
        <v>0.21942</v>
      </c>
      <c r="M77" s="44">
        <v>2.581</v>
      </c>
      <c r="N77" s="44">
        <v>1.0629999999999998E-6</v>
      </c>
      <c r="O77" s="44">
        <v>4.2400000000000002E-8</v>
      </c>
    </row>
    <row r="78" spans="1:15" x14ac:dyDescent="0.25">
      <c r="A78" s="42">
        <v>2476</v>
      </c>
      <c r="B78" s="42" t="s">
        <v>60</v>
      </c>
      <c r="C78" s="46" t="s">
        <v>63</v>
      </c>
      <c r="D78" s="42">
        <v>1</v>
      </c>
      <c r="E78" s="44">
        <v>8.5809999999999997E-2</v>
      </c>
      <c r="F78" s="44">
        <v>1.0600000000000001E-8</v>
      </c>
      <c r="G78" s="44">
        <v>2.6700000000000001E-8</v>
      </c>
      <c r="H78" s="44">
        <v>2.629E-7</v>
      </c>
      <c r="I78" s="44">
        <v>3.3500000000000002E-8</v>
      </c>
      <c r="J78" s="44">
        <v>1.764</v>
      </c>
      <c r="K78" s="44">
        <v>1.764</v>
      </c>
      <c r="L78" s="44">
        <v>0.21903</v>
      </c>
      <c r="M78" s="44">
        <v>2.5710000000000002</v>
      </c>
      <c r="N78" s="44">
        <v>1.0559999999999999E-6</v>
      </c>
      <c r="O78" s="44">
        <v>5.2900000000000004E-8</v>
      </c>
    </row>
    <row r="79" spans="1:15" x14ac:dyDescent="0.25">
      <c r="A79" s="42">
        <v>2481</v>
      </c>
      <c r="B79" s="42" t="s">
        <v>60</v>
      </c>
      <c r="C79" s="43" t="s">
        <v>61</v>
      </c>
      <c r="D79" s="42">
        <v>1</v>
      </c>
      <c r="E79" s="44">
        <v>0</v>
      </c>
      <c r="F79" s="44">
        <v>9.9400000000000008E-10</v>
      </c>
      <c r="G79" s="44">
        <v>1.023E-8</v>
      </c>
      <c r="H79" s="44">
        <v>2.9820000000000001E-7</v>
      </c>
      <c r="I79" s="44">
        <v>7.8029999999999997E-7</v>
      </c>
      <c r="J79" s="44">
        <v>1.5780000000000001</v>
      </c>
      <c r="K79" s="44">
        <v>1.5780000000000001</v>
      </c>
      <c r="L79" s="44">
        <v>0.2291</v>
      </c>
      <c r="M79" s="44">
        <v>2.3820000000000001</v>
      </c>
      <c r="N79" s="44">
        <v>8.5590000000000003E-7</v>
      </c>
      <c r="O79" s="44">
        <v>1.297E-7</v>
      </c>
    </row>
    <row r="80" spans="1:15" x14ac:dyDescent="0.25">
      <c r="A80" s="42">
        <v>2481</v>
      </c>
      <c r="B80" s="42" t="s">
        <v>60</v>
      </c>
      <c r="C80" s="45" t="s">
        <v>62</v>
      </c>
      <c r="D80" s="42">
        <v>1</v>
      </c>
      <c r="E80" s="44">
        <v>8.3269999999999997E-2</v>
      </c>
      <c r="F80" s="44">
        <v>5.0000000000000001E-9</v>
      </c>
      <c r="G80" s="44">
        <v>1.9000000000000001E-8</v>
      </c>
      <c r="H80" s="44">
        <v>3.6339999999999999E-7</v>
      </c>
      <c r="I80" s="44">
        <v>3.4400000000000004E-8</v>
      </c>
      <c r="J80" s="44">
        <v>1.4770000000000001</v>
      </c>
      <c r="K80" s="44">
        <v>1.4770000000000001</v>
      </c>
      <c r="L80" s="44">
        <v>0.22399000000000002</v>
      </c>
      <c r="M80" s="44">
        <v>2.266</v>
      </c>
      <c r="N80" s="44">
        <v>5.3300000000000002E-7</v>
      </c>
      <c r="O80" s="44">
        <v>1.5850000000000002E-7</v>
      </c>
    </row>
    <row r="81" spans="1:15" x14ac:dyDescent="0.25">
      <c r="A81" s="42">
        <v>2481</v>
      </c>
      <c r="B81" s="42" t="s">
        <v>60</v>
      </c>
      <c r="C81" s="46" t="s">
        <v>63</v>
      </c>
      <c r="D81" s="42">
        <v>1</v>
      </c>
      <c r="E81" s="44">
        <v>8.2860000000000003E-2</v>
      </c>
      <c r="F81" s="44">
        <v>5.0000000000000001E-9</v>
      </c>
      <c r="G81" s="44">
        <v>2.3300000000000003E-8</v>
      </c>
      <c r="H81" s="44">
        <v>3.305E-7</v>
      </c>
      <c r="I81" s="44">
        <v>3.7100000000000001E-8</v>
      </c>
      <c r="J81" s="44">
        <v>1.4830000000000001</v>
      </c>
      <c r="K81" s="44">
        <v>1.4830000000000001</v>
      </c>
      <c r="L81" s="44">
        <v>0.22499000000000002</v>
      </c>
      <c r="M81" s="44">
        <v>2.2839999999999998</v>
      </c>
      <c r="N81" s="44">
        <v>5.5430000000000003E-7</v>
      </c>
      <c r="O81" s="44">
        <v>1.5390000000000002E-7</v>
      </c>
    </row>
    <row r="82" spans="1:15" hidden="1" x14ac:dyDescent="0.25"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</row>
    <row r="83" spans="1:15" hidden="1" x14ac:dyDescent="0.25"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</row>
    <row r="84" spans="1:15" hidden="1" x14ac:dyDescent="0.25"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</row>
    <row r="85" spans="1:15" hidden="1" x14ac:dyDescent="0.25"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</row>
    <row r="86" spans="1:15" hidden="1" x14ac:dyDescent="0.25"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</row>
    <row r="87" spans="1:15" hidden="1" x14ac:dyDescent="0.25"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</row>
    <row r="88" spans="1:15" hidden="1" x14ac:dyDescent="0.25"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</row>
    <row r="89" spans="1:15" hidden="1" x14ac:dyDescent="0.25"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</row>
    <row r="90" spans="1:15" hidden="1" x14ac:dyDescent="0.25"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</row>
    <row r="91" spans="1:15" hidden="1" x14ac:dyDescent="0.25"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</row>
    <row r="92" spans="1:15" hidden="1" x14ac:dyDescent="0.25"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</row>
    <row r="93" spans="1:15" hidden="1" x14ac:dyDescent="0.25"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idden="1" x14ac:dyDescent="0.25"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</row>
    <row r="95" spans="1:15" hidden="1" x14ac:dyDescent="0.25"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</row>
    <row r="96" spans="1:15" hidden="1" x14ac:dyDescent="0.25"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</row>
    <row r="97" spans="5:15" hidden="1" x14ac:dyDescent="0.25"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</row>
    <row r="98" spans="5:15" hidden="1" x14ac:dyDescent="0.25"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</row>
    <row r="99" spans="5:15" hidden="1" x14ac:dyDescent="0.25"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</row>
    <row r="100" spans="5:15" hidden="1" x14ac:dyDescent="0.25"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</row>
    <row r="101" spans="5:15" hidden="1" x14ac:dyDescent="0.25"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</row>
    <row r="102" spans="5:15" hidden="1" x14ac:dyDescent="0.25"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</row>
    <row r="103" spans="5:15" hidden="1" x14ac:dyDescent="0.25"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</row>
    <row r="104" spans="5:15" hidden="1" x14ac:dyDescent="0.25"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</row>
    <row r="105" spans="5:15" hidden="1" x14ac:dyDescent="0.25"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</row>
    <row r="106" spans="5:15" hidden="1" x14ac:dyDescent="0.25"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</row>
    <row r="107" spans="5:15" hidden="1" x14ac:dyDescent="0.25"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</row>
    <row r="108" spans="5:15" hidden="1" x14ac:dyDescent="0.25"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</row>
    <row r="109" spans="5:15" hidden="1" x14ac:dyDescent="0.25"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</row>
    <row r="110" spans="5:15" hidden="1" x14ac:dyDescent="0.25"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</row>
    <row r="111" spans="5:15" hidden="1" x14ac:dyDescent="0.25"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</row>
    <row r="112" spans="5:15" hidden="1" x14ac:dyDescent="0.25"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</row>
    <row r="113" spans="5:15" hidden="1" x14ac:dyDescent="0.25"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</row>
    <row r="114" spans="5:15" hidden="1" x14ac:dyDescent="0.25"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</row>
    <row r="115" spans="5:15" hidden="1" x14ac:dyDescent="0.25"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</row>
    <row r="116" spans="5:15" hidden="1" x14ac:dyDescent="0.25"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</row>
    <row r="117" spans="5:15" hidden="1" x14ac:dyDescent="0.25"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</row>
    <row r="118" spans="5:15" hidden="1" x14ac:dyDescent="0.25"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</row>
    <row r="119" spans="5:15" hidden="1" x14ac:dyDescent="0.25"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</row>
    <row r="120" spans="5:15" hidden="1" x14ac:dyDescent="0.25"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</row>
    <row r="121" spans="5:15" hidden="1" x14ac:dyDescent="0.25"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</row>
    <row r="122" spans="5:15" hidden="1" x14ac:dyDescent="0.25"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5:15" hidden="1" x14ac:dyDescent="0.25"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</row>
    <row r="124" spans="5:15" hidden="1" x14ac:dyDescent="0.25"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</row>
    <row r="125" spans="5:15" hidden="1" x14ac:dyDescent="0.25"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</row>
    <row r="126" spans="5:15" hidden="1" x14ac:dyDescent="0.25"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</row>
    <row r="127" spans="5:15" hidden="1" x14ac:dyDescent="0.25"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</row>
    <row r="128" spans="5:15" hidden="1" x14ac:dyDescent="0.25"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</row>
    <row r="129" spans="5:15" hidden="1" x14ac:dyDescent="0.25"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</row>
    <row r="130" spans="5:15" hidden="1" x14ac:dyDescent="0.25"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</row>
    <row r="131" spans="5:15" hidden="1" x14ac:dyDescent="0.25"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</row>
    <row r="132" spans="5:15" hidden="1" x14ac:dyDescent="0.25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</row>
    <row r="133" spans="5:15" hidden="1" x14ac:dyDescent="0.25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</row>
    <row r="134" spans="5:15" hidden="1" x14ac:dyDescent="0.25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</row>
    <row r="135" spans="5:15" hidden="1" x14ac:dyDescent="0.25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</row>
    <row r="136" spans="5:15" hidden="1" x14ac:dyDescent="0.25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</row>
    <row r="137" spans="5:15" hidden="1" x14ac:dyDescent="0.25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</row>
    <row r="138" spans="5:15" hidden="1" x14ac:dyDescent="0.25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</row>
    <row r="139" spans="5:15" hidden="1" x14ac:dyDescent="0.25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</row>
    <row r="140" spans="5:15" hidden="1" x14ac:dyDescent="0.25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</row>
    <row r="141" spans="5:15" hidden="1" x14ac:dyDescent="0.25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</row>
    <row r="142" spans="5:15" hidden="1" x14ac:dyDescent="0.25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</row>
    <row r="143" spans="5:15" hidden="1" x14ac:dyDescent="0.25"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</row>
    <row r="144" spans="5:15" hidden="1" x14ac:dyDescent="0.25"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</row>
    <row r="145" spans="5:15" hidden="1" x14ac:dyDescent="0.25"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</row>
    <row r="146" spans="5:15" hidden="1" x14ac:dyDescent="0.25"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</row>
    <row r="147" spans="5:15" hidden="1" x14ac:dyDescent="0.25"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</row>
    <row r="148" spans="5:15" hidden="1" x14ac:dyDescent="0.25"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</row>
    <row r="149" spans="5:15" hidden="1" x14ac:dyDescent="0.25"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</row>
    <row r="150" spans="5:15" hidden="1" x14ac:dyDescent="0.25"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</row>
    <row r="151" spans="5:15" hidden="1" x14ac:dyDescent="0.25"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5:15" hidden="1" x14ac:dyDescent="0.25"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</row>
    <row r="153" spans="5:15" hidden="1" x14ac:dyDescent="0.25"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</row>
    <row r="154" spans="5:15" hidden="1" x14ac:dyDescent="0.25"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</row>
    <row r="155" spans="5:15" hidden="1" x14ac:dyDescent="0.25"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</row>
    <row r="156" spans="5:15" hidden="1" x14ac:dyDescent="0.25"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</row>
    <row r="157" spans="5:15" hidden="1" x14ac:dyDescent="0.25"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</row>
    <row r="158" spans="5:15" hidden="1" x14ac:dyDescent="0.25"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</row>
    <row r="159" spans="5:15" hidden="1" x14ac:dyDescent="0.25"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</row>
    <row r="160" spans="5:15" hidden="1" x14ac:dyDescent="0.25"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</row>
    <row r="161" spans="5:15" hidden="1" x14ac:dyDescent="0.25"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</row>
    <row r="162" spans="5:15" hidden="1" x14ac:dyDescent="0.25"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</row>
    <row r="163" spans="5:15" hidden="1" x14ac:dyDescent="0.25"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</row>
    <row r="164" spans="5:15" hidden="1" x14ac:dyDescent="0.25"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</row>
    <row r="165" spans="5:15" hidden="1" x14ac:dyDescent="0.25"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</row>
    <row r="166" spans="5:15" hidden="1" x14ac:dyDescent="0.25"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</row>
    <row r="167" spans="5:15" hidden="1" x14ac:dyDescent="0.25"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</row>
    <row r="168" spans="5:15" hidden="1" x14ac:dyDescent="0.25"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</row>
    <row r="169" spans="5:15" hidden="1" x14ac:dyDescent="0.25"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</row>
    <row r="170" spans="5:15" hidden="1" x14ac:dyDescent="0.25"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</row>
    <row r="171" spans="5:15" hidden="1" x14ac:dyDescent="0.25"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</row>
    <row r="172" spans="5:15" hidden="1" x14ac:dyDescent="0.25"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</row>
    <row r="173" spans="5:15" hidden="1" x14ac:dyDescent="0.25"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</row>
    <row r="174" spans="5:15" hidden="1" x14ac:dyDescent="0.25"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</row>
    <row r="175" spans="5:15" hidden="1" x14ac:dyDescent="0.25"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</row>
    <row r="176" spans="5:15" hidden="1" x14ac:dyDescent="0.25"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</row>
    <row r="177" spans="5:15" hidden="1" x14ac:dyDescent="0.25"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</row>
    <row r="178" spans="5:15" hidden="1" x14ac:dyDescent="0.25"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</row>
    <row r="179" spans="5:15" hidden="1" x14ac:dyDescent="0.25"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</row>
    <row r="180" spans="5:15" hidden="1" x14ac:dyDescent="0.25"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5:15" hidden="1" x14ac:dyDescent="0.25"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</row>
    <row r="182" spans="5:15" hidden="1" x14ac:dyDescent="0.25"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</row>
    <row r="183" spans="5:15" hidden="1" x14ac:dyDescent="0.25"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</row>
    <row r="184" spans="5:15" hidden="1" x14ac:dyDescent="0.25"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</row>
    <row r="185" spans="5:15" hidden="1" x14ac:dyDescent="0.25"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</row>
    <row r="186" spans="5:15" hidden="1" x14ac:dyDescent="0.25"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</row>
    <row r="187" spans="5:15" hidden="1" x14ac:dyDescent="0.25"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</row>
    <row r="188" spans="5:15" hidden="1" x14ac:dyDescent="0.25"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</row>
    <row r="189" spans="5:15" hidden="1" x14ac:dyDescent="0.25"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</row>
    <row r="190" spans="5:15" hidden="1" x14ac:dyDescent="0.25"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</row>
    <row r="191" spans="5:15" hidden="1" x14ac:dyDescent="0.25"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</row>
    <row r="192" spans="5:15" hidden="1" x14ac:dyDescent="0.25"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</row>
    <row r="193" spans="5:15" hidden="1" x14ac:dyDescent="0.25"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</row>
    <row r="194" spans="5:15" hidden="1" x14ac:dyDescent="0.25"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</row>
    <row r="195" spans="5:15" hidden="1" x14ac:dyDescent="0.25"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</row>
    <row r="196" spans="5:15" hidden="1" x14ac:dyDescent="0.25"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</row>
    <row r="197" spans="5:15" hidden="1" x14ac:dyDescent="0.25"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</row>
    <row r="198" spans="5:15" hidden="1" x14ac:dyDescent="0.25"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</row>
    <row r="199" spans="5:15" hidden="1" x14ac:dyDescent="0.25"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</row>
    <row r="200" spans="5:15" hidden="1" x14ac:dyDescent="0.25"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</row>
    <row r="201" spans="5:15" hidden="1" x14ac:dyDescent="0.25"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</row>
    <row r="202" spans="5:15" hidden="1" x14ac:dyDescent="0.25"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</row>
    <row r="203" spans="5:15" hidden="1" x14ac:dyDescent="0.25"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</row>
    <row r="204" spans="5:15" hidden="1" x14ac:dyDescent="0.25"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</row>
    <row r="205" spans="5:15" hidden="1" x14ac:dyDescent="0.25"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</row>
    <row r="206" spans="5:15" hidden="1" x14ac:dyDescent="0.25"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</row>
    <row r="207" spans="5:15" hidden="1" x14ac:dyDescent="0.25"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</row>
    <row r="208" spans="5:15" hidden="1" x14ac:dyDescent="0.25"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</row>
    <row r="209" spans="5:15" hidden="1" x14ac:dyDescent="0.25"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5:15" hidden="1" x14ac:dyDescent="0.25"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</row>
    <row r="211" spans="5:15" hidden="1" x14ac:dyDescent="0.25"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</row>
    <row r="212" spans="5:15" hidden="1" x14ac:dyDescent="0.25"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</row>
    <row r="213" spans="5:15" hidden="1" x14ac:dyDescent="0.25"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</row>
    <row r="214" spans="5:15" hidden="1" x14ac:dyDescent="0.25"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</row>
    <row r="215" spans="5:15" hidden="1" x14ac:dyDescent="0.25"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</row>
    <row r="216" spans="5:15" hidden="1" x14ac:dyDescent="0.25"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</row>
    <row r="217" spans="5:15" hidden="1" x14ac:dyDescent="0.25"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</row>
    <row r="218" spans="5:15" hidden="1" x14ac:dyDescent="0.25"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</row>
    <row r="219" spans="5:15" hidden="1" x14ac:dyDescent="0.25"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</row>
    <row r="220" spans="5:15" hidden="1" x14ac:dyDescent="0.25"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</row>
    <row r="221" spans="5:15" hidden="1" x14ac:dyDescent="0.25"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</row>
    <row r="222" spans="5:15" hidden="1" x14ac:dyDescent="0.25"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</row>
    <row r="223" spans="5:15" hidden="1" x14ac:dyDescent="0.25"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</row>
    <row r="224" spans="5:15" hidden="1" x14ac:dyDescent="0.25"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</row>
    <row r="225" spans="5:15" hidden="1" x14ac:dyDescent="0.25"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</row>
    <row r="226" spans="5:15" hidden="1" x14ac:dyDescent="0.25"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</row>
    <row r="227" spans="5:15" hidden="1" x14ac:dyDescent="0.25"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</row>
    <row r="228" spans="5:15" hidden="1" x14ac:dyDescent="0.25"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</row>
    <row r="229" spans="5:15" hidden="1" x14ac:dyDescent="0.25"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</row>
    <row r="230" spans="5:15" hidden="1" x14ac:dyDescent="0.25"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</row>
    <row r="231" spans="5:15" hidden="1" x14ac:dyDescent="0.25"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</row>
    <row r="232" spans="5:15" hidden="1" x14ac:dyDescent="0.25"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</row>
    <row r="233" spans="5:15" hidden="1" x14ac:dyDescent="0.25"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</row>
    <row r="234" spans="5:15" hidden="1" x14ac:dyDescent="0.25"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</row>
    <row r="235" spans="5:15" hidden="1" x14ac:dyDescent="0.25"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</row>
    <row r="236" spans="5:15" hidden="1" x14ac:dyDescent="0.25"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</row>
    <row r="237" spans="5:15" hidden="1" x14ac:dyDescent="0.25"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</row>
    <row r="238" spans="5:15" hidden="1" x14ac:dyDescent="0.25"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5:15" hidden="1" x14ac:dyDescent="0.25"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</row>
    <row r="240" spans="5:15" hidden="1" x14ac:dyDescent="0.25"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</row>
    <row r="241" spans="5:15" hidden="1" x14ac:dyDescent="0.25"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</row>
    <row r="242" spans="5:15" hidden="1" x14ac:dyDescent="0.25"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</row>
    <row r="243" spans="5:15" hidden="1" x14ac:dyDescent="0.25"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</row>
    <row r="244" spans="5:15" hidden="1" x14ac:dyDescent="0.25"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</row>
    <row r="245" spans="5:15" hidden="1" x14ac:dyDescent="0.25"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</row>
    <row r="246" spans="5:15" hidden="1" x14ac:dyDescent="0.25"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</row>
    <row r="247" spans="5:15" hidden="1" x14ac:dyDescent="0.25"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</row>
    <row r="248" spans="5:15" hidden="1" x14ac:dyDescent="0.25"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</row>
    <row r="249" spans="5:15" hidden="1" x14ac:dyDescent="0.25"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</row>
    <row r="250" spans="5:15" hidden="1" x14ac:dyDescent="0.25"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</row>
    <row r="251" spans="5:15" hidden="1" x14ac:dyDescent="0.25"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</row>
    <row r="252" spans="5:15" hidden="1" x14ac:dyDescent="0.25"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</row>
    <row r="253" spans="5:15" hidden="1" x14ac:dyDescent="0.25"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</row>
    <row r="254" spans="5:15" hidden="1" x14ac:dyDescent="0.25"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</row>
    <row r="255" spans="5:15" hidden="1" x14ac:dyDescent="0.25"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</row>
    <row r="256" spans="5:15" hidden="1" x14ac:dyDescent="0.25"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</row>
    <row r="257" spans="5:15" hidden="1" x14ac:dyDescent="0.25"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</row>
    <row r="258" spans="5:15" hidden="1" x14ac:dyDescent="0.25"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</row>
    <row r="259" spans="5:15" hidden="1" x14ac:dyDescent="0.25"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</row>
    <row r="260" spans="5:15" hidden="1" x14ac:dyDescent="0.25"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</row>
    <row r="261" spans="5:15" hidden="1" x14ac:dyDescent="0.25"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</row>
    <row r="262" spans="5:15" hidden="1" x14ac:dyDescent="0.25"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</row>
    <row r="263" spans="5:15" hidden="1" x14ac:dyDescent="0.25"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</row>
    <row r="264" spans="5:15" hidden="1" x14ac:dyDescent="0.25"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</row>
    <row r="265" spans="5:15" hidden="1" x14ac:dyDescent="0.25"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</row>
    <row r="266" spans="5:15" hidden="1" x14ac:dyDescent="0.25"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</row>
    <row r="267" spans="5:15" hidden="1" x14ac:dyDescent="0.25"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5:15" hidden="1" x14ac:dyDescent="0.25"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</row>
    <row r="269" spans="5:15" hidden="1" x14ac:dyDescent="0.25"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</row>
    <row r="270" spans="5:15" hidden="1" x14ac:dyDescent="0.25"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</row>
    <row r="271" spans="5:15" hidden="1" x14ac:dyDescent="0.25"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</row>
    <row r="272" spans="5:15" hidden="1" x14ac:dyDescent="0.25"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</row>
    <row r="273" spans="5:15" hidden="1" x14ac:dyDescent="0.25"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</row>
    <row r="274" spans="5:15" hidden="1" x14ac:dyDescent="0.25"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</row>
    <row r="275" spans="5:15" hidden="1" x14ac:dyDescent="0.25"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</row>
    <row r="276" spans="5:15" hidden="1" x14ac:dyDescent="0.25"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</row>
    <row r="277" spans="5:15" hidden="1" x14ac:dyDescent="0.25"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</row>
    <row r="278" spans="5:15" hidden="1" x14ac:dyDescent="0.25"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</row>
    <row r="279" spans="5:15" hidden="1" x14ac:dyDescent="0.25"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</row>
    <row r="280" spans="5:15" hidden="1" x14ac:dyDescent="0.25"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</row>
    <row r="281" spans="5:15" hidden="1" x14ac:dyDescent="0.25"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</row>
    <row r="282" spans="5:15" hidden="1" x14ac:dyDescent="0.25"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</row>
    <row r="283" spans="5:15" hidden="1" x14ac:dyDescent="0.25"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</row>
    <row r="284" spans="5:15" hidden="1" x14ac:dyDescent="0.25"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</row>
    <row r="285" spans="5:15" hidden="1" x14ac:dyDescent="0.25"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</row>
    <row r="286" spans="5:15" hidden="1" x14ac:dyDescent="0.25"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</row>
    <row r="287" spans="5:15" hidden="1" x14ac:dyDescent="0.25"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</row>
    <row r="288" spans="5:15" hidden="1" x14ac:dyDescent="0.25"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</row>
    <row r="289" spans="5:15" hidden="1" x14ac:dyDescent="0.25"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</row>
    <row r="290" spans="5:15" hidden="1" x14ac:dyDescent="0.25"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</row>
    <row r="291" spans="5:15" hidden="1" x14ac:dyDescent="0.25"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</row>
    <row r="292" spans="5:15" hidden="1" x14ac:dyDescent="0.25"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</row>
    <row r="293" spans="5:15" hidden="1" x14ac:dyDescent="0.25"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</row>
    <row r="294" spans="5:15" hidden="1" x14ac:dyDescent="0.25"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</row>
    <row r="295" spans="5:15" hidden="1" x14ac:dyDescent="0.25"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</row>
    <row r="296" spans="5:15" hidden="1" x14ac:dyDescent="0.25"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5:15" hidden="1" x14ac:dyDescent="0.25"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</row>
    <row r="298" spans="5:15" hidden="1" x14ac:dyDescent="0.25"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</row>
    <row r="299" spans="5:15" hidden="1" x14ac:dyDescent="0.25"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</row>
    <row r="300" spans="5:15" hidden="1" x14ac:dyDescent="0.25"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</row>
    <row r="301" spans="5:15" hidden="1" x14ac:dyDescent="0.25"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</row>
    <row r="302" spans="5:15" hidden="1" x14ac:dyDescent="0.25"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</row>
    <row r="303" spans="5:15" hidden="1" x14ac:dyDescent="0.25"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</row>
    <row r="304" spans="5:15" hidden="1" x14ac:dyDescent="0.25"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</row>
    <row r="305" spans="5:15" hidden="1" x14ac:dyDescent="0.25"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</row>
    <row r="306" spans="5:15" hidden="1" x14ac:dyDescent="0.25"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</row>
    <row r="307" spans="5:15" hidden="1" x14ac:dyDescent="0.25"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</row>
    <row r="308" spans="5:15" hidden="1" x14ac:dyDescent="0.25"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</row>
    <row r="309" spans="5:15" hidden="1" x14ac:dyDescent="0.25"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</row>
    <row r="310" spans="5:15" hidden="1" x14ac:dyDescent="0.25"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</row>
    <row r="311" spans="5:15" hidden="1" x14ac:dyDescent="0.25"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</row>
    <row r="312" spans="5:15" hidden="1" x14ac:dyDescent="0.25"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</row>
    <row r="313" spans="5:15" hidden="1" x14ac:dyDescent="0.25"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</row>
    <row r="314" spans="5:15" hidden="1" x14ac:dyDescent="0.25"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</row>
    <row r="315" spans="5:15" hidden="1" x14ac:dyDescent="0.25"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</row>
    <row r="316" spans="5:15" hidden="1" x14ac:dyDescent="0.25"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</row>
    <row r="317" spans="5:15" hidden="1" x14ac:dyDescent="0.25"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</row>
    <row r="318" spans="5:15" hidden="1" x14ac:dyDescent="0.25"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</row>
    <row r="319" spans="5:15" hidden="1" x14ac:dyDescent="0.25"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</row>
    <row r="320" spans="5:15" hidden="1" x14ac:dyDescent="0.25"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</row>
    <row r="321" spans="5:15" hidden="1" x14ac:dyDescent="0.25"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</row>
    <row r="322" spans="5:15" hidden="1" x14ac:dyDescent="0.25"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</row>
    <row r="323" spans="5:15" hidden="1" x14ac:dyDescent="0.25"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</row>
    <row r="324" spans="5:15" hidden="1" x14ac:dyDescent="0.25"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</row>
    <row r="325" spans="5:15" hidden="1" x14ac:dyDescent="0.25"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5:15" hidden="1" x14ac:dyDescent="0.25"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</row>
    <row r="327" spans="5:15" hidden="1" x14ac:dyDescent="0.25"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</row>
    <row r="328" spans="5:15" hidden="1" x14ac:dyDescent="0.25"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</row>
    <row r="329" spans="5:15" hidden="1" x14ac:dyDescent="0.25"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</row>
    <row r="330" spans="5:15" hidden="1" x14ac:dyDescent="0.25"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</row>
    <row r="331" spans="5:15" hidden="1" x14ac:dyDescent="0.25"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</row>
    <row r="332" spans="5:15" hidden="1" x14ac:dyDescent="0.25"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</row>
    <row r="333" spans="5:15" hidden="1" x14ac:dyDescent="0.25"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</row>
    <row r="334" spans="5:15" hidden="1" x14ac:dyDescent="0.25"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</row>
    <row r="335" spans="5:15" hidden="1" x14ac:dyDescent="0.25"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</row>
    <row r="336" spans="5:15" hidden="1" x14ac:dyDescent="0.25"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</row>
    <row r="337" spans="5:15" hidden="1" x14ac:dyDescent="0.25"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</row>
    <row r="338" spans="5:15" hidden="1" x14ac:dyDescent="0.25"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</row>
    <row r="339" spans="5:15" hidden="1" x14ac:dyDescent="0.25"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</row>
    <row r="340" spans="5:15" hidden="1" x14ac:dyDescent="0.25"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</row>
    <row r="341" spans="5:15" hidden="1" x14ac:dyDescent="0.25"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</row>
    <row r="342" spans="5:15" hidden="1" x14ac:dyDescent="0.25"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</row>
    <row r="343" spans="5:15" hidden="1" x14ac:dyDescent="0.25"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</row>
    <row r="344" spans="5:15" hidden="1" x14ac:dyDescent="0.25"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</row>
    <row r="345" spans="5:15" hidden="1" x14ac:dyDescent="0.25"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</row>
    <row r="346" spans="5:15" hidden="1" x14ac:dyDescent="0.25"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</row>
    <row r="347" spans="5:15" hidden="1" x14ac:dyDescent="0.25"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</row>
    <row r="348" spans="5:15" hidden="1" x14ac:dyDescent="0.25"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</row>
    <row r="349" spans="5:15" hidden="1" x14ac:dyDescent="0.25"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</row>
    <row r="350" spans="5:15" hidden="1" x14ac:dyDescent="0.25"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</row>
    <row r="351" spans="5:15" hidden="1" x14ac:dyDescent="0.25"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</row>
    <row r="352" spans="5:15" hidden="1" x14ac:dyDescent="0.25"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</row>
    <row r="353" spans="5:15" hidden="1" x14ac:dyDescent="0.25"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</row>
    <row r="354" spans="5:15" hidden="1" x14ac:dyDescent="0.25"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5:15" hidden="1" x14ac:dyDescent="0.25"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</row>
    <row r="356" spans="5:15" hidden="1" x14ac:dyDescent="0.25"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</row>
    <row r="357" spans="5:15" hidden="1" x14ac:dyDescent="0.25"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</row>
    <row r="358" spans="5:15" hidden="1" x14ac:dyDescent="0.25"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</row>
    <row r="359" spans="5:15" hidden="1" x14ac:dyDescent="0.25"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</row>
    <row r="360" spans="5:15" hidden="1" x14ac:dyDescent="0.25"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</row>
    <row r="361" spans="5:15" hidden="1" x14ac:dyDescent="0.25"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</row>
    <row r="362" spans="5:15" hidden="1" x14ac:dyDescent="0.25"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</row>
    <row r="363" spans="5:15" hidden="1" x14ac:dyDescent="0.25"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</row>
    <row r="364" spans="5:15" hidden="1" x14ac:dyDescent="0.25"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</row>
    <row r="365" spans="5:15" hidden="1" x14ac:dyDescent="0.25"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</row>
    <row r="366" spans="5:15" hidden="1" x14ac:dyDescent="0.25"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</row>
    <row r="367" spans="5:15" hidden="1" x14ac:dyDescent="0.25"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</row>
    <row r="368" spans="5:15" hidden="1" x14ac:dyDescent="0.25"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</row>
    <row r="369" spans="5:15" hidden="1" x14ac:dyDescent="0.25"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</row>
    <row r="370" spans="5:15" hidden="1" x14ac:dyDescent="0.25"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</row>
    <row r="371" spans="5:15" hidden="1" x14ac:dyDescent="0.25"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</row>
    <row r="372" spans="5:15" hidden="1" x14ac:dyDescent="0.25"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</row>
    <row r="373" spans="5:15" hidden="1" x14ac:dyDescent="0.25"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</row>
    <row r="374" spans="5:15" hidden="1" x14ac:dyDescent="0.25"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</row>
    <row r="375" spans="5:15" hidden="1" x14ac:dyDescent="0.25"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</row>
    <row r="376" spans="5:15" hidden="1" x14ac:dyDescent="0.25"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</row>
    <row r="377" spans="5:15" hidden="1" x14ac:dyDescent="0.25"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</row>
    <row r="378" spans="5:15" hidden="1" x14ac:dyDescent="0.25"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</row>
    <row r="379" spans="5:15" hidden="1" x14ac:dyDescent="0.25"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</row>
    <row r="380" spans="5:15" hidden="1" x14ac:dyDescent="0.25"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</row>
    <row r="381" spans="5:15" hidden="1" x14ac:dyDescent="0.25"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</row>
    <row r="382" spans="5:15" hidden="1" x14ac:dyDescent="0.25"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</row>
    <row r="383" spans="5:15" hidden="1" x14ac:dyDescent="0.25"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5:15" hidden="1" x14ac:dyDescent="0.25"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</row>
    <row r="385" spans="5:15" hidden="1" x14ac:dyDescent="0.25"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</row>
  </sheetData>
  <sheetProtection algorithmName="SHA-512" hashValue="zWPoHpr/w3HFJzGF/rrwLq+3R0f0XS0iRn/iCvacighkWT2SHD/QUYvl2125oRD+RDlqVzGBIDj/UvUb0w0PPg==" saltValue="uJaMKiWEi//7qJMVrayMlg==" spinCount="100000" sheet="1" objects="1" scenarios="1" sort="0" autoFilter="0"/>
  <autoFilter ref="A15:O81" xr:uid="{7CB65B05-17CA-41BB-9838-33127094EA86}"/>
  <mergeCells count="3">
    <mergeCell ref="E1:F1"/>
    <mergeCell ref="H1:K1"/>
    <mergeCell ref="B10:E10"/>
  </mergeCells>
  <conditionalFormatting sqref="B16:B4991">
    <cfRule type="containsBlanks" dxfId="20" priority="4">
      <formula>LEN(TRIM(B16))=0</formula>
    </cfRule>
    <cfRule type="cellIs" dxfId="19" priority="5" operator="equal">
      <formula>"ALL PASS"</formula>
    </cfRule>
    <cfRule type="cellIs" dxfId="18" priority="6" stopIfTrue="1" operator="equal">
      <formula>"ND"</formula>
    </cfRule>
    <cfRule type="cellIs" dxfId="17" priority="7" operator="notEqual">
      <formula>"ALL PASS"</formula>
    </cfRule>
  </conditionalFormatting>
  <conditionalFormatting sqref="D16:D4991">
    <cfRule type="cellIs" dxfId="16" priority="1" stopIfTrue="1" operator="equal">
      <formula>99</formula>
    </cfRule>
    <cfRule type="cellIs" dxfId="15" priority="2" operator="between">
      <formula>2</formula>
      <formula>98</formula>
    </cfRule>
    <cfRule type="cellIs" dxfId="14" priority="3" operator="equal">
      <formula>1</formula>
    </cfRule>
  </conditionalFormatting>
  <hyperlinks>
    <hyperlink ref="A1" location="INDEX!A1" display="RETURN TO INDEX" xr:uid="{6392E7C6-C359-4077-B5B7-E23854313F9F}"/>
    <hyperlink ref="E1:F1" location="SUMMARY!A1" display="SUMMARY" xr:uid="{8E4224E4-57AB-4428-B908-B66015899FEF}"/>
    <hyperlink ref="H1" location="'QCI Sample Selection'!A1" display="'QCI Sample Selection" xr:uid="{B3FBDD1F-0E5E-43B4-92F0-125F6DCFA40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0AEE-8383-4140-8AFC-2DAB6F54C020}">
  <sheetPr codeName="Sheet36">
    <tabColor rgb="FF00B050"/>
  </sheetPr>
  <dimension ref="A1:Q464"/>
  <sheetViews>
    <sheetView zoomScaleNormal="100" workbookViewId="0">
      <pane xSplit="3" ySplit="15" topLeftCell="D16" activePane="bottomRight" state="frozen"/>
      <selection pane="topRight"/>
      <selection pane="bottomLeft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7" customWidth="1"/>
    <col min="3" max="3" width="10.7109375" style="47" bestFit="1" customWidth="1"/>
    <col min="4" max="4" width="3.85546875" style="47" customWidth="1"/>
    <col min="5" max="15" width="18.85546875" customWidth="1"/>
    <col min="16" max="17" width="9.140625" hidden="1"/>
  </cols>
  <sheetData>
    <row r="1" spans="1:15" ht="18.75" x14ac:dyDescent="0.3">
      <c r="A1" s="1" t="s">
        <v>0</v>
      </c>
      <c r="B1" s="3"/>
      <c r="C1" s="4"/>
      <c r="D1" s="4"/>
      <c r="E1" s="54" t="s">
        <v>1</v>
      </c>
      <c r="F1" s="54"/>
      <c r="G1" s="2"/>
      <c r="H1" s="55" t="s">
        <v>2</v>
      </c>
      <c r="I1" s="55"/>
      <c r="J1" s="55"/>
      <c r="K1" s="55"/>
      <c r="L1" s="2"/>
      <c r="M1" s="2"/>
      <c r="N1" s="2"/>
      <c r="O1" s="2"/>
    </row>
    <row r="2" spans="1:15" ht="15.75" x14ac:dyDescent="0.25">
      <c r="A2" s="5" t="s">
        <v>4</v>
      </c>
      <c r="B2" s="6" t="s">
        <v>5</v>
      </c>
      <c r="C2" s="7"/>
      <c r="D2" s="7"/>
      <c r="E2" s="8"/>
      <c r="G2" s="9" t="s">
        <v>4</v>
      </c>
      <c r="H2" s="10" t="s">
        <v>6</v>
      </c>
      <c r="I2" s="11"/>
      <c r="K2" s="59" t="s">
        <v>74</v>
      </c>
      <c r="L2" s="59"/>
    </row>
    <row r="3" spans="1:15" ht="15.75" x14ac:dyDescent="0.25">
      <c r="A3" s="17" t="s">
        <v>7</v>
      </c>
      <c r="B3" s="6" t="s">
        <v>8</v>
      </c>
      <c r="C3" s="7"/>
      <c r="D3" s="7"/>
      <c r="E3" s="8"/>
      <c r="G3" s="18" t="s">
        <v>7</v>
      </c>
      <c r="H3" s="10" t="s">
        <v>10</v>
      </c>
      <c r="I3" s="11"/>
      <c r="K3" s="59" t="str">
        <f>H8</f>
        <v>FBG30N04CSH</v>
      </c>
      <c r="L3" s="59"/>
    </row>
    <row r="4" spans="1:15" ht="15.75" x14ac:dyDescent="0.25">
      <c r="A4" s="17" t="s">
        <v>11</v>
      </c>
      <c r="B4" s="6" t="s">
        <v>12</v>
      </c>
      <c r="C4" s="7"/>
      <c r="D4" s="7"/>
      <c r="E4" s="8"/>
      <c r="G4" s="18" t="s">
        <v>11</v>
      </c>
      <c r="H4" s="10" t="s">
        <v>13</v>
      </c>
      <c r="I4" s="11"/>
      <c r="K4" s="60" t="s">
        <v>75</v>
      </c>
      <c r="L4" s="60"/>
    </row>
    <row r="5" spans="1:15" ht="15.75" x14ac:dyDescent="0.25">
      <c r="A5" s="17" t="s">
        <v>14</v>
      </c>
      <c r="B5" s="6"/>
      <c r="C5" s="7"/>
      <c r="D5" s="7"/>
      <c r="E5" s="8"/>
      <c r="G5" s="18" t="s">
        <v>14</v>
      </c>
      <c r="H5" s="10" t="s">
        <v>64</v>
      </c>
      <c r="I5" s="11"/>
      <c r="K5" s="60" t="str">
        <f>H8</f>
        <v>FBG30N04CSH</v>
      </c>
      <c r="L5" s="60"/>
    </row>
    <row r="6" spans="1:15" ht="15.75" x14ac:dyDescent="0.25">
      <c r="A6" s="17" t="s">
        <v>17</v>
      </c>
      <c r="B6" s="21" t="s">
        <v>18</v>
      </c>
      <c r="C6" s="22"/>
      <c r="D6" s="22"/>
      <c r="E6" s="23"/>
      <c r="F6" s="24"/>
      <c r="G6" s="25" t="s">
        <v>17</v>
      </c>
      <c r="H6" s="26">
        <v>44732</v>
      </c>
      <c r="I6" s="27"/>
      <c r="K6" s="57" t="s">
        <v>76</v>
      </c>
      <c r="L6" s="57"/>
    </row>
    <row r="7" spans="1:15" ht="15.75" x14ac:dyDescent="0.25">
      <c r="A7" s="17" t="s">
        <v>19</v>
      </c>
      <c r="B7" s="21"/>
      <c r="C7" s="22"/>
      <c r="D7" s="22"/>
      <c r="E7" s="23"/>
      <c r="F7" s="24"/>
      <c r="G7" s="25" t="s">
        <v>19</v>
      </c>
      <c r="H7" s="26"/>
      <c r="I7" s="27"/>
      <c r="K7" s="57" t="s">
        <v>77</v>
      </c>
      <c r="L7" s="57"/>
    </row>
    <row r="8" spans="1:15" ht="15.75" x14ac:dyDescent="0.25">
      <c r="A8" s="17" t="s">
        <v>20</v>
      </c>
      <c r="B8" s="6" t="str">
        <f>'GROUP C2'!B8</f>
        <v>FBG30N04CSH</v>
      </c>
      <c r="C8" s="7"/>
      <c r="D8" s="7"/>
      <c r="E8" s="8"/>
      <c r="G8" s="18" t="s">
        <v>20</v>
      </c>
      <c r="H8" s="10" t="str">
        <f>B8</f>
        <v>FBG30N04CSH</v>
      </c>
      <c r="I8" s="11"/>
      <c r="K8" s="58" t="s">
        <v>78</v>
      </c>
      <c r="L8" s="58"/>
    </row>
    <row r="9" spans="1:15" ht="15.75" x14ac:dyDescent="0.25">
      <c r="A9" s="17" t="s">
        <v>21</v>
      </c>
      <c r="B9" s="33" t="s">
        <v>65</v>
      </c>
      <c r="C9" s="7"/>
      <c r="D9" s="7"/>
      <c r="E9" s="8"/>
      <c r="G9" s="18" t="s">
        <v>21</v>
      </c>
      <c r="H9" s="34" t="s">
        <v>66</v>
      </c>
      <c r="I9" s="11"/>
      <c r="K9" s="58">
        <v>2206</v>
      </c>
      <c r="L9" s="58"/>
    </row>
    <row r="10" spans="1:15" ht="24" x14ac:dyDescent="0.4">
      <c r="A10" s="36" t="str">
        <f>"N= " &amp; COUNT(F12:F194)/2</f>
        <v>N= 22</v>
      </c>
      <c r="B10" s="56" t="str">
        <f>IF(COUNT(A16:A59)=COUNTIF(B16:B194,"All Pass"),"PASS","FAIL")</f>
        <v>PASS</v>
      </c>
      <c r="C10" s="56"/>
      <c r="D10" s="56"/>
      <c r="E10" s="56"/>
      <c r="F10" s="37"/>
    </row>
    <row r="11" spans="1:15" x14ac:dyDescent="0.25">
      <c r="A11" s="38" t="s">
        <v>25</v>
      </c>
      <c r="B11" s="39" t="s">
        <v>26</v>
      </c>
      <c r="C11" s="39" t="s">
        <v>27</v>
      </c>
      <c r="D11" s="39" t="s">
        <v>28</v>
      </c>
      <c r="E11" s="38" t="s">
        <v>29</v>
      </c>
      <c r="F11" s="38" t="s">
        <v>30</v>
      </c>
      <c r="G11" s="38" t="s">
        <v>31</v>
      </c>
      <c r="H11" s="38" t="s">
        <v>32</v>
      </c>
      <c r="I11" s="38" t="s">
        <v>33</v>
      </c>
      <c r="J11" s="38" t="s">
        <v>34</v>
      </c>
      <c r="K11" s="38" t="s">
        <v>35</v>
      </c>
      <c r="L11" s="38" t="s">
        <v>36</v>
      </c>
      <c r="M11" s="38" t="s">
        <v>37</v>
      </c>
      <c r="N11" s="38" t="s">
        <v>38</v>
      </c>
      <c r="O11" s="38" t="s">
        <v>39</v>
      </c>
    </row>
    <row r="12" spans="1:15" x14ac:dyDescent="0.25">
      <c r="A12" s="38"/>
      <c r="B12" s="39"/>
      <c r="C12" s="39"/>
      <c r="D12" s="39"/>
      <c r="E12" s="38" t="s">
        <v>40</v>
      </c>
      <c r="F12" s="38" t="s">
        <v>41</v>
      </c>
      <c r="G12" s="38" t="s">
        <v>42</v>
      </c>
      <c r="H12" s="38" t="s">
        <v>41</v>
      </c>
      <c r="I12" s="38" t="s">
        <v>43</v>
      </c>
      <c r="J12" s="38" t="s">
        <v>44</v>
      </c>
      <c r="K12" s="38" t="s">
        <v>45</v>
      </c>
      <c r="L12" s="38" t="s">
        <v>46</v>
      </c>
      <c r="M12" s="38" t="s">
        <v>47</v>
      </c>
      <c r="N12" s="38" t="s">
        <v>42</v>
      </c>
      <c r="O12" s="38" t="s">
        <v>41</v>
      </c>
    </row>
    <row r="13" spans="1:15" x14ac:dyDescent="0.25">
      <c r="A13" s="38"/>
      <c r="B13" s="39"/>
      <c r="C13" s="39"/>
      <c r="D13" s="39"/>
      <c r="E13" s="38" t="s">
        <v>48</v>
      </c>
      <c r="F13" s="38" t="s">
        <v>49</v>
      </c>
      <c r="G13" s="38" t="s">
        <v>50</v>
      </c>
      <c r="H13" s="38" t="s">
        <v>51</v>
      </c>
      <c r="I13" s="38" t="s">
        <v>52</v>
      </c>
      <c r="J13" s="38" t="s">
        <v>53</v>
      </c>
      <c r="K13" s="38" t="s">
        <v>54</v>
      </c>
      <c r="L13" s="38" t="s">
        <v>55</v>
      </c>
      <c r="M13" s="38" t="s">
        <v>56</v>
      </c>
      <c r="N13" s="38" t="s">
        <v>57</v>
      </c>
      <c r="O13" s="38" t="s">
        <v>58</v>
      </c>
    </row>
    <row r="14" spans="1:15" x14ac:dyDescent="0.25">
      <c r="A14" s="38"/>
      <c r="B14" s="39"/>
      <c r="C14" s="39"/>
      <c r="D14" s="39"/>
      <c r="E14" s="38" t="s">
        <v>55</v>
      </c>
      <c r="F14" s="38"/>
      <c r="G14" s="38"/>
      <c r="H14" s="38"/>
      <c r="I14" s="38"/>
      <c r="J14" s="38"/>
      <c r="K14" s="38"/>
      <c r="L14" s="38" t="s">
        <v>59</v>
      </c>
      <c r="M14" s="38"/>
      <c r="N14" s="38"/>
      <c r="O14" s="38"/>
    </row>
    <row r="15" spans="1:15" x14ac:dyDescent="0.25">
      <c r="A15" s="40"/>
      <c r="B15" s="41"/>
      <c r="C15" s="41"/>
      <c r="D15" s="41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2">
        <v>664</v>
      </c>
      <c r="B16" s="42" t="s">
        <v>60</v>
      </c>
      <c r="C16" s="43" t="s">
        <v>67</v>
      </c>
      <c r="D16" s="42">
        <v>1</v>
      </c>
      <c r="E16" s="44">
        <v>0</v>
      </c>
      <c r="F16" s="44">
        <v>9.8000000000000001E-9</v>
      </c>
      <c r="G16" s="44">
        <v>1.02E-8</v>
      </c>
      <c r="H16" s="44">
        <v>1.24E-8</v>
      </c>
      <c r="I16" s="44">
        <v>7.7300000000000005E-7</v>
      </c>
      <c r="J16" s="44">
        <v>1.95</v>
      </c>
      <c r="K16" s="44">
        <v>1.95</v>
      </c>
      <c r="L16" s="44">
        <v>0.24199999999999999</v>
      </c>
      <c r="M16" s="44">
        <v>2.84</v>
      </c>
      <c r="N16" s="44">
        <v>8.6400000000000001E-7</v>
      </c>
      <c r="O16" s="44">
        <v>1.15E-8</v>
      </c>
    </row>
    <row r="17" spans="1:15" x14ac:dyDescent="0.25">
      <c r="A17" s="42">
        <v>664</v>
      </c>
      <c r="B17" s="42" t="s">
        <v>60</v>
      </c>
      <c r="C17" s="45" t="s">
        <v>68</v>
      </c>
      <c r="D17" s="42">
        <v>1</v>
      </c>
      <c r="E17" s="44">
        <v>8.3170000000000008E-2</v>
      </c>
      <c r="F17" s="44">
        <v>8.4000000000000008E-9</v>
      </c>
      <c r="G17" s="44">
        <v>9.8000000000000017E-9</v>
      </c>
      <c r="H17" s="44">
        <v>6.6100000000000003E-8</v>
      </c>
      <c r="I17" s="44">
        <v>1.6100000000000002E-8</v>
      </c>
      <c r="J17" s="44">
        <v>1.911</v>
      </c>
      <c r="K17" s="44">
        <v>1.911</v>
      </c>
      <c r="L17" s="44">
        <v>0.23109000000000002</v>
      </c>
      <c r="M17" s="44">
        <v>2.6949999999999998</v>
      </c>
      <c r="N17" s="44">
        <v>4.89E-7</v>
      </c>
      <c r="O17" s="44">
        <v>2.5800000000000003E-8</v>
      </c>
    </row>
    <row r="18" spans="1:15" x14ac:dyDescent="0.25">
      <c r="A18" s="42">
        <v>680</v>
      </c>
      <c r="B18" s="42" t="s">
        <v>60</v>
      </c>
      <c r="C18" s="43" t="s">
        <v>67</v>
      </c>
      <c r="D18" s="42">
        <v>1</v>
      </c>
      <c r="E18" s="44">
        <v>0</v>
      </c>
      <c r="F18" s="44">
        <v>9.6900000000000007E-10</v>
      </c>
      <c r="G18" s="44">
        <v>1.3799999999999999E-8</v>
      </c>
      <c r="H18" s="44">
        <v>1.0800000000000001E-8</v>
      </c>
      <c r="I18" s="44">
        <v>7.7199999999999998E-7</v>
      </c>
      <c r="J18" s="44">
        <v>1.56</v>
      </c>
      <c r="K18" s="44">
        <v>1.56</v>
      </c>
      <c r="L18" s="44">
        <v>0.24299999999999999</v>
      </c>
      <c r="M18" s="44">
        <v>2.3199999999999998</v>
      </c>
      <c r="N18" s="44">
        <v>8.3799999999999996E-7</v>
      </c>
      <c r="O18" s="44">
        <v>1.0800000000000001E-8</v>
      </c>
    </row>
    <row r="19" spans="1:15" x14ac:dyDescent="0.25">
      <c r="A19" s="42">
        <v>680</v>
      </c>
      <c r="B19" s="42" t="s">
        <v>60</v>
      </c>
      <c r="C19" s="45" t="s">
        <v>68</v>
      </c>
      <c r="D19" s="42">
        <v>1</v>
      </c>
      <c r="E19" s="44">
        <v>8.0620000000000011E-2</v>
      </c>
      <c r="F19" s="44">
        <v>3.1000000000000005E-9</v>
      </c>
      <c r="G19" s="44">
        <v>1.0600000000000001E-8</v>
      </c>
      <c r="H19" s="44">
        <v>1.15E-8</v>
      </c>
      <c r="I19" s="44">
        <v>1.9700000000000001E-8</v>
      </c>
      <c r="J19" s="44">
        <v>1.508</v>
      </c>
      <c r="K19" s="44">
        <v>1.508</v>
      </c>
      <c r="L19" s="44">
        <v>0.23497999999999999</v>
      </c>
      <c r="M19" s="44">
        <v>2.286</v>
      </c>
      <c r="N19" s="44">
        <v>4.5260000000000007E-7</v>
      </c>
      <c r="O19" s="44">
        <v>7.0000000000000006E-9</v>
      </c>
    </row>
    <row r="20" spans="1:15" x14ac:dyDescent="0.25">
      <c r="A20" s="42">
        <v>706</v>
      </c>
      <c r="B20" s="42" t="s">
        <v>60</v>
      </c>
      <c r="C20" s="43" t="s">
        <v>67</v>
      </c>
      <c r="D20" s="42">
        <v>1</v>
      </c>
      <c r="E20" s="44">
        <v>0</v>
      </c>
      <c r="F20" s="44">
        <v>9.7900000000000003E-10</v>
      </c>
      <c r="G20" s="44">
        <v>1.33E-8</v>
      </c>
      <c r="H20" s="44">
        <v>1.4700000000000001E-7</v>
      </c>
      <c r="I20" s="44">
        <v>8.2799999999999995E-7</v>
      </c>
      <c r="J20" s="44">
        <v>1.64</v>
      </c>
      <c r="K20" s="44">
        <v>1.64</v>
      </c>
      <c r="L20" s="44">
        <v>0.23799999999999999</v>
      </c>
      <c r="M20" s="44">
        <v>2.4</v>
      </c>
      <c r="N20" s="44">
        <v>1.31E-6</v>
      </c>
      <c r="O20" s="44">
        <v>1.1700000000000001E-8</v>
      </c>
    </row>
    <row r="21" spans="1:15" x14ac:dyDescent="0.25">
      <c r="A21" s="42">
        <v>706</v>
      </c>
      <c r="B21" s="42" t="s">
        <v>60</v>
      </c>
      <c r="C21" s="45" t="s">
        <v>68</v>
      </c>
      <c r="D21" s="42">
        <v>1</v>
      </c>
      <c r="E21" s="44">
        <v>8.2150000000000001E-2</v>
      </c>
      <c r="F21" s="44">
        <v>5.4000000000000004E-9</v>
      </c>
      <c r="G21" s="44">
        <v>4.1000000000000003E-8</v>
      </c>
      <c r="H21" s="44">
        <v>1.2590000000000001E-7</v>
      </c>
      <c r="I21" s="44">
        <v>6.1500000000000001E-8</v>
      </c>
      <c r="J21" s="44">
        <v>1.603</v>
      </c>
      <c r="K21" s="44">
        <v>1.603</v>
      </c>
      <c r="L21" s="44">
        <v>0.22963999999999998</v>
      </c>
      <c r="M21" s="44">
        <v>2.327</v>
      </c>
      <c r="N21" s="44">
        <v>7.3900000000000004E-7</v>
      </c>
      <c r="O21" s="44">
        <v>3.6200000000000007E-8</v>
      </c>
    </row>
    <row r="22" spans="1:15" x14ac:dyDescent="0.25">
      <c r="A22" s="42">
        <v>724</v>
      </c>
      <c r="B22" s="42" t="s">
        <v>60</v>
      </c>
      <c r="C22" s="43" t="s">
        <v>67</v>
      </c>
      <c r="D22" s="42">
        <v>1</v>
      </c>
      <c r="E22" s="44">
        <v>0</v>
      </c>
      <c r="F22" s="44">
        <v>9.6500000000000004E-9</v>
      </c>
      <c r="G22" s="44">
        <v>2.8999999999999999E-9</v>
      </c>
      <c r="H22" s="44">
        <v>1.27E-8</v>
      </c>
      <c r="I22" s="44">
        <v>1.66E-8</v>
      </c>
      <c r="J22" s="44">
        <v>1.73</v>
      </c>
      <c r="K22" s="44">
        <v>1.73</v>
      </c>
      <c r="L22" s="44">
        <v>0.218</v>
      </c>
      <c r="M22" s="44">
        <v>2.59</v>
      </c>
      <c r="N22" s="44">
        <v>1.04E-6</v>
      </c>
      <c r="O22" s="44">
        <v>1.2E-8</v>
      </c>
    </row>
    <row r="23" spans="1:15" x14ac:dyDescent="0.25">
      <c r="A23" s="42">
        <v>724</v>
      </c>
      <c r="B23" s="42" t="s">
        <v>60</v>
      </c>
      <c r="C23" s="45" t="s">
        <v>68</v>
      </c>
      <c r="D23" s="42">
        <v>1</v>
      </c>
      <c r="E23" s="44">
        <v>8.7919999999999998E-2</v>
      </c>
      <c r="F23" s="44">
        <v>4.8E-9</v>
      </c>
      <c r="G23" s="44">
        <v>1.1700000000000001E-8</v>
      </c>
      <c r="H23" s="44">
        <v>3.0500000000000002E-8</v>
      </c>
      <c r="I23" s="44">
        <v>2.4100000000000004E-8</v>
      </c>
      <c r="J23" s="44">
        <v>1.7</v>
      </c>
      <c r="K23" s="44">
        <v>1.7</v>
      </c>
      <c r="L23" s="44">
        <v>0.20942</v>
      </c>
      <c r="M23" s="44">
        <v>2.5</v>
      </c>
      <c r="N23" s="44">
        <v>5.5980000000000002E-7</v>
      </c>
      <c r="O23" s="44">
        <v>1.7500000000000001E-8</v>
      </c>
    </row>
    <row r="24" spans="1:15" x14ac:dyDescent="0.25">
      <c r="A24" s="42">
        <v>731</v>
      </c>
      <c r="B24" s="42" t="s">
        <v>60</v>
      </c>
      <c r="C24" s="43" t="s">
        <v>67</v>
      </c>
      <c r="D24" s="42">
        <v>1</v>
      </c>
      <c r="E24" s="44">
        <v>0</v>
      </c>
      <c r="F24" s="44">
        <v>1.02E-9</v>
      </c>
      <c r="G24" s="44">
        <v>1.13E-8</v>
      </c>
      <c r="H24" s="44">
        <v>1.15E-8</v>
      </c>
      <c r="I24" s="44">
        <v>7.7499999999999999E-7</v>
      </c>
      <c r="J24" s="44">
        <v>1.61</v>
      </c>
      <c r="K24" s="44">
        <v>1.61</v>
      </c>
      <c r="L24" s="44">
        <v>0.23100000000000001</v>
      </c>
      <c r="M24" s="44">
        <v>2.42</v>
      </c>
      <c r="N24" s="44">
        <v>7.9599999999999998E-7</v>
      </c>
      <c r="O24" s="44">
        <v>1.0800000000000001E-8</v>
      </c>
    </row>
    <row r="25" spans="1:15" x14ac:dyDescent="0.25">
      <c r="A25" s="42">
        <v>731</v>
      </c>
      <c r="B25" s="42" t="s">
        <v>60</v>
      </c>
      <c r="C25" s="45" t="s">
        <v>68</v>
      </c>
      <c r="D25" s="42">
        <v>1</v>
      </c>
      <c r="E25" s="44">
        <v>8.481000000000001E-2</v>
      </c>
      <c r="F25" s="44">
        <v>2.1000000000000002E-9</v>
      </c>
      <c r="G25" s="44">
        <v>1.15E-8</v>
      </c>
      <c r="H25" s="44">
        <v>1.59E-8</v>
      </c>
      <c r="I25" s="44">
        <v>2.2000000000000002E-8</v>
      </c>
      <c r="J25" s="44">
        <v>1.536</v>
      </c>
      <c r="K25" s="44">
        <v>1.536</v>
      </c>
      <c r="L25" s="44">
        <v>0.22171000000000002</v>
      </c>
      <c r="M25" s="44">
        <v>2.3069999999999999</v>
      </c>
      <c r="N25" s="44">
        <v>4.404E-7</v>
      </c>
      <c r="O25" s="44">
        <v>7.6000000000000002E-9</v>
      </c>
    </row>
    <row r="26" spans="1:15" x14ac:dyDescent="0.25">
      <c r="A26" s="42">
        <v>759</v>
      </c>
      <c r="B26" s="42" t="s">
        <v>60</v>
      </c>
      <c r="C26" s="43" t="s">
        <v>67</v>
      </c>
      <c r="D26" s="42">
        <v>1</v>
      </c>
      <c r="E26" s="44">
        <v>0</v>
      </c>
      <c r="F26" s="44">
        <v>9.9900000000000005E-9</v>
      </c>
      <c r="G26" s="44">
        <v>2.9899999999999998E-9</v>
      </c>
      <c r="H26" s="44">
        <v>1.2E-8</v>
      </c>
      <c r="I26" s="44">
        <v>2.2300000000000001E-8</v>
      </c>
      <c r="J26" s="44">
        <v>1.78</v>
      </c>
      <c r="K26" s="44">
        <v>1.78</v>
      </c>
      <c r="L26" s="44">
        <v>0.214</v>
      </c>
      <c r="M26" s="44">
        <v>2.67</v>
      </c>
      <c r="N26" s="44">
        <v>1.3200000000000001E-6</v>
      </c>
      <c r="O26" s="44">
        <v>1.09E-8</v>
      </c>
    </row>
    <row r="27" spans="1:15" x14ac:dyDescent="0.25">
      <c r="A27" s="42">
        <v>759</v>
      </c>
      <c r="B27" s="42" t="s">
        <v>60</v>
      </c>
      <c r="C27" s="45" t="s">
        <v>68</v>
      </c>
      <c r="D27" s="42">
        <v>1</v>
      </c>
      <c r="E27" s="44">
        <v>9.0499999999999997E-2</v>
      </c>
      <c r="F27" s="44">
        <v>7.0000000000000006E-9</v>
      </c>
      <c r="G27" s="44">
        <v>1.2800000000000002E-8</v>
      </c>
      <c r="H27" s="44">
        <v>4.0200000000000003E-8</v>
      </c>
      <c r="I27" s="44">
        <v>2.29E-8</v>
      </c>
      <c r="J27" s="44">
        <v>1.758</v>
      </c>
      <c r="K27" s="44">
        <v>1.758</v>
      </c>
      <c r="L27" s="44">
        <v>0.20454</v>
      </c>
      <c r="M27" s="44">
        <v>2.5640000000000001</v>
      </c>
      <c r="N27" s="44">
        <v>7.3260000000000009E-7</v>
      </c>
      <c r="O27" s="44">
        <v>2.2100000000000003E-8</v>
      </c>
    </row>
    <row r="28" spans="1:15" x14ac:dyDescent="0.25">
      <c r="A28" s="42">
        <v>765</v>
      </c>
      <c r="B28" s="42" t="s">
        <v>60</v>
      </c>
      <c r="C28" s="43" t="s">
        <v>67</v>
      </c>
      <c r="D28" s="42">
        <v>1</v>
      </c>
      <c r="E28" s="44">
        <v>0</v>
      </c>
      <c r="F28" s="44">
        <v>1.0500000000000001E-9</v>
      </c>
      <c r="G28" s="44">
        <v>1.26E-8</v>
      </c>
      <c r="H28" s="44">
        <v>1.1900000000000001E-8</v>
      </c>
      <c r="I28" s="44">
        <v>8.09E-7</v>
      </c>
      <c r="J28" s="44">
        <v>1.64</v>
      </c>
      <c r="K28" s="44">
        <v>1.64</v>
      </c>
      <c r="L28" s="44">
        <v>0.23899999999999999</v>
      </c>
      <c r="M28" s="44">
        <v>2.42</v>
      </c>
      <c r="N28" s="44">
        <v>1.1400000000000001E-6</v>
      </c>
      <c r="O28" s="44">
        <v>1.0600000000000001E-8</v>
      </c>
    </row>
    <row r="29" spans="1:15" x14ac:dyDescent="0.25">
      <c r="A29" s="42">
        <v>765</v>
      </c>
      <c r="B29" s="42" t="s">
        <v>60</v>
      </c>
      <c r="C29" s="45" t="s">
        <v>68</v>
      </c>
      <c r="D29" s="42">
        <v>1</v>
      </c>
      <c r="E29" s="44">
        <v>8.0810000000000007E-2</v>
      </c>
      <c r="F29" s="44">
        <v>3.9000000000000002E-9</v>
      </c>
      <c r="G29" s="44">
        <v>2E-8</v>
      </c>
      <c r="H29" s="44">
        <v>2.4600000000000002E-8</v>
      </c>
      <c r="I29" s="44">
        <v>5.1300000000000003E-8</v>
      </c>
      <c r="J29" s="44">
        <v>1.5920000000000001</v>
      </c>
      <c r="K29" s="44">
        <v>1.5920000000000001</v>
      </c>
      <c r="L29" s="44">
        <v>0.23040000000000002</v>
      </c>
      <c r="M29" s="44">
        <v>2.3410000000000002</v>
      </c>
      <c r="N29" s="44">
        <v>6.088E-7</v>
      </c>
      <c r="O29" s="44">
        <v>1.3400000000000001E-8</v>
      </c>
    </row>
    <row r="30" spans="1:15" x14ac:dyDescent="0.25">
      <c r="A30" s="42">
        <v>835</v>
      </c>
      <c r="B30" s="42" t="s">
        <v>60</v>
      </c>
      <c r="C30" s="43" t="s">
        <v>67</v>
      </c>
      <c r="D30" s="42">
        <v>1</v>
      </c>
      <c r="E30" s="44">
        <v>0</v>
      </c>
      <c r="F30" s="44">
        <v>1E-8</v>
      </c>
      <c r="G30" s="44">
        <v>3.05E-9</v>
      </c>
      <c r="H30" s="44">
        <v>3.5499999999999999E-7</v>
      </c>
      <c r="I30" s="44">
        <v>7.8199999999999999E-7</v>
      </c>
      <c r="J30" s="44">
        <v>1.88</v>
      </c>
      <c r="K30" s="44">
        <v>1.88</v>
      </c>
      <c r="L30" s="44">
        <v>0.26400000000000001</v>
      </c>
      <c r="M30" s="44">
        <v>2.76</v>
      </c>
      <c r="N30" s="44">
        <v>9.1699999999999997E-7</v>
      </c>
      <c r="O30" s="44">
        <v>1.16E-8</v>
      </c>
    </row>
    <row r="31" spans="1:15" x14ac:dyDescent="0.25">
      <c r="A31" s="42">
        <v>835</v>
      </c>
      <c r="B31" s="42" t="s">
        <v>60</v>
      </c>
      <c r="C31" s="45" t="s">
        <v>68</v>
      </c>
      <c r="D31" s="42">
        <v>1</v>
      </c>
      <c r="E31" s="44">
        <v>7.5209999999999999E-2</v>
      </c>
      <c r="F31" s="44">
        <v>8.6000000000000009E-9</v>
      </c>
      <c r="G31" s="44">
        <v>1.4400000000000002E-8</v>
      </c>
      <c r="H31" s="44">
        <v>4.1100000000000001E-7</v>
      </c>
      <c r="I31" s="44">
        <v>2.8100000000000003E-8</v>
      </c>
      <c r="J31" s="44">
        <v>1.87</v>
      </c>
      <c r="K31" s="44">
        <v>1.87</v>
      </c>
      <c r="L31" s="44">
        <v>0.25191999999999998</v>
      </c>
      <c r="M31" s="44">
        <v>2.6379999999999999</v>
      </c>
      <c r="N31" s="44">
        <v>5.2490000000000005E-7</v>
      </c>
      <c r="O31" s="44">
        <v>7.8300000000000006E-8</v>
      </c>
    </row>
    <row r="32" spans="1:15" x14ac:dyDescent="0.25">
      <c r="A32" s="42">
        <v>849</v>
      </c>
      <c r="B32" s="42" t="s">
        <v>60</v>
      </c>
      <c r="C32" s="43" t="s">
        <v>67</v>
      </c>
      <c r="D32" s="42">
        <v>1</v>
      </c>
      <c r="E32" s="44">
        <v>0</v>
      </c>
      <c r="F32" s="44">
        <v>1.03E-9</v>
      </c>
      <c r="G32" s="44">
        <v>1.0600000000000001E-8</v>
      </c>
      <c r="H32" s="44">
        <v>1.13E-8</v>
      </c>
      <c r="I32" s="44">
        <v>8.4E-7</v>
      </c>
      <c r="J32" s="44">
        <v>1.57</v>
      </c>
      <c r="K32" s="44">
        <v>1.57</v>
      </c>
      <c r="L32" s="44">
        <v>0.23699999999999999</v>
      </c>
      <c r="M32" s="44">
        <v>2.31</v>
      </c>
      <c r="N32" s="44">
        <v>1.31E-6</v>
      </c>
      <c r="O32" s="44">
        <v>1.2100000000000001E-8</v>
      </c>
    </row>
    <row r="33" spans="1:15" x14ac:dyDescent="0.25">
      <c r="A33" s="42">
        <v>849</v>
      </c>
      <c r="B33" s="42" t="s">
        <v>60</v>
      </c>
      <c r="C33" s="45" t="s">
        <v>68</v>
      </c>
      <c r="D33" s="42">
        <v>1</v>
      </c>
      <c r="E33" s="44">
        <v>8.2849999999999993E-2</v>
      </c>
      <c r="F33" s="44">
        <v>9.1000000000000004E-9</v>
      </c>
      <c r="G33" s="44">
        <v>2.8000000000000003E-8</v>
      </c>
      <c r="H33" s="44">
        <v>1.7600000000000002E-8</v>
      </c>
      <c r="I33" s="44">
        <v>7.9500000000000004E-8</v>
      </c>
      <c r="J33" s="44">
        <v>1.508</v>
      </c>
      <c r="K33" s="44">
        <v>1.508</v>
      </c>
      <c r="L33" s="44">
        <v>0.22827000000000003</v>
      </c>
      <c r="M33" s="44">
        <v>2.2389999999999999</v>
      </c>
      <c r="N33" s="44">
        <v>7.2800000000000006E-7</v>
      </c>
      <c r="O33" s="44">
        <v>1.02E-8</v>
      </c>
    </row>
    <row r="34" spans="1:15" x14ac:dyDescent="0.25">
      <c r="A34" s="42">
        <v>857</v>
      </c>
      <c r="B34" s="42" t="s">
        <v>60</v>
      </c>
      <c r="C34" s="43" t="s">
        <v>67</v>
      </c>
      <c r="D34" s="42">
        <v>1</v>
      </c>
      <c r="E34" s="44">
        <v>0</v>
      </c>
      <c r="F34" s="44">
        <v>9.9800000000000007E-10</v>
      </c>
      <c r="G34" s="44">
        <v>1.4300000000000001E-8</v>
      </c>
      <c r="H34" s="44">
        <v>1.13E-8</v>
      </c>
      <c r="I34" s="44">
        <v>8.3600000000000002E-7</v>
      </c>
      <c r="J34" s="44">
        <v>1.53</v>
      </c>
      <c r="K34" s="44">
        <v>1.53</v>
      </c>
      <c r="L34" s="44">
        <v>0.23699999999999999</v>
      </c>
      <c r="M34" s="44">
        <v>2.2599999999999998</v>
      </c>
      <c r="N34" s="44">
        <v>1.3E-6</v>
      </c>
      <c r="O34" s="44">
        <v>1.0800000000000001E-8</v>
      </c>
    </row>
    <row r="35" spans="1:15" x14ac:dyDescent="0.25">
      <c r="A35" s="42">
        <v>857</v>
      </c>
      <c r="B35" s="42" t="s">
        <v>60</v>
      </c>
      <c r="C35" s="45" t="s">
        <v>68</v>
      </c>
      <c r="D35" s="42">
        <v>1</v>
      </c>
      <c r="E35" s="44">
        <v>8.2819999999999991E-2</v>
      </c>
      <c r="F35" s="44">
        <v>3.3000000000000002E-9</v>
      </c>
      <c r="G35" s="44">
        <v>2.8300000000000002E-8</v>
      </c>
      <c r="H35" s="44">
        <v>1.2300000000000001E-8</v>
      </c>
      <c r="I35" s="44">
        <v>7.3200000000000007E-8</v>
      </c>
      <c r="J35" s="44">
        <v>1.42</v>
      </c>
      <c r="K35" s="44">
        <v>1.42</v>
      </c>
      <c r="L35" s="44">
        <v>0.22772999999999999</v>
      </c>
      <c r="M35" s="44">
        <v>2.1379999999999999</v>
      </c>
      <c r="N35" s="44">
        <v>7.2760000000000003E-7</v>
      </c>
      <c r="O35" s="44">
        <v>9.000000000000001E-10</v>
      </c>
    </row>
    <row r="36" spans="1:15" x14ac:dyDescent="0.25">
      <c r="A36" s="42">
        <v>861</v>
      </c>
      <c r="B36" s="42" t="s">
        <v>60</v>
      </c>
      <c r="C36" s="43" t="s">
        <v>67</v>
      </c>
      <c r="D36" s="42">
        <v>1</v>
      </c>
      <c r="E36" s="44">
        <v>0</v>
      </c>
      <c r="F36" s="44">
        <v>1.0000000000000001E-9</v>
      </c>
      <c r="G36" s="44">
        <v>1.4100000000000001E-8</v>
      </c>
      <c r="H36" s="44">
        <v>1.0600000000000001E-8</v>
      </c>
      <c r="I36" s="44">
        <v>1.4699999999999999E-8</v>
      </c>
      <c r="J36" s="44">
        <v>1.62</v>
      </c>
      <c r="K36" s="44">
        <v>1.62</v>
      </c>
      <c r="L36" s="44">
        <v>0.215</v>
      </c>
      <c r="M36" s="44">
        <v>2.46</v>
      </c>
      <c r="N36" s="44">
        <v>6.8199999999999999E-7</v>
      </c>
      <c r="O36" s="44">
        <v>1.4100000000000001E-8</v>
      </c>
    </row>
    <row r="37" spans="1:15" x14ac:dyDescent="0.25">
      <c r="A37" s="42">
        <v>861</v>
      </c>
      <c r="B37" s="42" t="s">
        <v>60</v>
      </c>
      <c r="C37" s="45" t="s">
        <v>68</v>
      </c>
      <c r="D37" s="42">
        <v>1</v>
      </c>
      <c r="E37" s="44">
        <v>8.9499999999999996E-2</v>
      </c>
      <c r="F37" s="44">
        <v>1.2E-9</v>
      </c>
      <c r="G37" s="44">
        <v>8.4000000000000008E-9</v>
      </c>
      <c r="H37" s="44">
        <v>9.8000000000000017E-9</v>
      </c>
      <c r="I37" s="44">
        <v>8.7000000000000001E-9</v>
      </c>
      <c r="J37" s="44">
        <v>1.5820000000000001</v>
      </c>
      <c r="K37" s="44">
        <v>1.5820000000000001</v>
      </c>
      <c r="L37" s="44">
        <v>0.20721000000000001</v>
      </c>
      <c r="M37" s="44">
        <v>2.3980000000000001</v>
      </c>
      <c r="N37" s="44">
        <v>3.5740000000000001E-7</v>
      </c>
      <c r="O37" s="44">
        <v>9.000000000000001E-10</v>
      </c>
    </row>
    <row r="38" spans="1:15" x14ac:dyDescent="0.25">
      <c r="A38" s="42">
        <v>883</v>
      </c>
      <c r="B38" s="42" t="s">
        <v>60</v>
      </c>
      <c r="C38" s="43" t="s">
        <v>67</v>
      </c>
      <c r="D38" s="42">
        <v>1</v>
      </c>
      <c r="E38" s="44">
        <v>0</v>
      </c>
      <c r="F38" s="44">
        <v>1.03E-8</v>
      </c>
      <c r="G38" s="44">
        <v>2.9499999999999999E-9</v>
      </c>
      <c r="H38" s="44">
        <v>1.2499999999999999E-8</v>
      </c>
      <c r="I38" s="44">
        <v>2.3899999999999999E-8</v>
      </c>
      <c r="J38" s="44">
        <v>1.94</v>
      </c>
      <c r="K38" s="44">
        <v>1.94</v>
      </c>
      <c r="L38" s="44">
        <v>0.24299999999999999</v>
      </c>
      <c r="M38" s="44">
        <v>2.85</v>
      </c>
      <c r="N38" s="44">
        <v>8.2799999999999995E-7</v>
      </c>
      <c r="O38" s="44">
        <v>1.11E-8</v>
      </c>
    </row>
    <row r="39" spans="1:15" x14ac:dyDescent="0.25">
      <c r="A39" s="42">
        <v>883</v>
      </c>
      <c r="B39" s="42" t="s">
        <v>60</v>
      </c>
      <c r="C39" s="45" t="s">
        <v>68</v>
      </c>
      <c r="D39" s="42">
        <v>1</v>
      </c>
      <c r="E39" s="44">
        <v>8.1750000000000003E-2</v>
      </c>
      <c r="F39" s="44">
        <v>1.0600000000000001E-8</v>
      </c>
      <c r="G39" s="44">
        <v>9.6999999999999992E-9</v>
      </c>
      <c r="H39" s="44">
        <v>5.54E-8</v>
      </c>
      <c r="I39" s="44">
        <v>1.9700000000000001E-8</v>
      </c>
      <c r="J39" s="44">
        <v>1.9390000000000001</v>
      </c>
      <c r="K39" s="44">
        <v>1.9390000000000001</v>
      </c>
      <c r="L39" s="44">
        <v>0.23208000000000001</v>
      </c>
      <c r="M39" s="44">
        <v>2.7250000000000001</v>
      </c>
      <c r="N39" s="44">
        <v>4.6910000000000004E-7</v>
      </c>
      <c r="O39" s="44">
        <v>2.5000000000000002E-8</v>
      </c>
    </row>
    <row r="40" spans="1:15" x14ac:dyDescent="0.25">
      <c r="A40" s="42">
        <v>903</v>
      </c>
      <c r="B40" s="42" t="s">
        <v>60</v>
      </c>
      <c r="C40" s="43" t="s">
        <v>67</v>
      </c>
      <c r="D40" s="42">
        <v>1</v>
      </c>
      <c r="E40" s="44">
        <v>0</v>
      </c>
      <c r="F40" s="44">
        <v>1E-8</v>
      </c>
      <c r="G40" s="44">
        <v>3.1500000000000001E-9</v>
      </c>
      <c r="H40" s="44">
        <v>3.9799999999999999E-7</v>
      </c>
      <c r="I40" s="44">
        <v>8.2399999999999997E-7</v>
      </c>
      <c r="J40" s="44">
        <v>1.65</v>
      </c>
      <c r="K40" s="44">
        <v>1.65</v>
      </c>
      <c r="L40" s="44">
        <v>0.22700000000000001</v>
      </c>
      <c r="M40" s="44">
        <v>2.41</v>
      </c>
      <c r="N40" s="44">
        <v>1.31E-6</v>
      </c>
      <c r="O40" s="44">
        <v>1.3E-7</v>
      </c>
    </row>
    <row r="41" spans="1:15" x14ac:dyDescent="0.25">
      <c r="A41" s="42">
        <v>903</v>
      </c>
      <c r="B41" s="42" t="s">
        <v>60</v>
      </c>
      <c r="C41" s="45" t="s">
        <v>68</v>
      </c>
      <c r="D41" s="42">
        <v>1</v>
      </c>
      <c r="E41" s="44">
        <v>8.5900000000000004E-2</v>
      </c>
      <c r="F41" s="44">
        <v>6.2000000000000009E-9</v>
      </c>
      <c r="G41" s="44">
        <v>2.9000000000000002E-8</v>
      </c>
      <c r="H41" s="44">
        <v>4.1530000000000002E-7</v>
      </c>
      <c r="I41" s="44">
        <v>6.0100000000000002E-8</v>
      </c>
      <c r="J41" s="44">
        <v>1.63</v>
      </c>
      <c r="K41" s="44">
        <v>1.63</v>
      </c>
      <c r="L41" s="44">
        <v>0.21942</v>
      </c>
      <c r="M41" s="44">
        <v>2.3540000000000001</v>
      </c>
      <c r="N41" s="44">
        <v>7.4100000000000008E-7</v>
      </c>
      <c r="O41" s="44">
        <v>1.1750000000000001E-7</v>
      </c>
    </row>
    <row r="42" spans="1:15" x14ac:dyDescent="0.25">
      <c r="A42" s="42">
        <v>920</v>
      </c>
      <c r="B42" s="42" t="s">
        <v>60</v>
      </c>
      <c r="C42" s="43" t="s">
        <v>67</v>
      </c>
      <c r="D42" s="42">
        <v>1</v>
      </c>
      <c r="E42" s="44">
        <v>0</v>
      </c>
      <c r="F42" s="44">
        <v>1.0500000000000001E-9</v>
      </c>
      <c r="G42" s="44">
        <v>1.22E-8</v>
      </c>
      <c r="H42" s="44">
        <v>1.13E-8</v>
      </c>
      <c r="I42" s="44">
        <v>7.7599999999999996E-7</v>
      </c>
      <c r="J42" s="44">
        <v>1.61</v>
      </c>
      <c r="K42" s="44">
        <v>1.61</v>
      </c>
      <c r="L42" s="44">
        <v>0.223</v>
      </c>
      <c r="M42" s="44">
        <v>2.44</v>
      </c>
      <c r="N42" s="44">
        <v>8.1699999999999997E-7</v>
      </c>
      <c r="O42" s="44">
        <v>1.09E-8</v>
      </c>
    </row>
    <row r="43" spans="1:15" x14ac:dyDescent="0.25">
      <c r="A43" s="42">
        <v>920</v>
      </c>
      <c r="B43" s="42" t="s">
        <v>60</v>
      </c>
      <c r="C43" s="45" t="s">
        <v>68</v>
      </c>
      <c r="D43" s="42">
        <v>1</v>
      </c>
      <c r="E43" s="44">
        <v>8.7459999999999996E-2</v>
      </c>
      <c r="F43" s="44">
        <v>3.4000000000000003E-9</v>
      </c>
      <c r="G43" s="44">
        <v>1.1700000000000001E-8</v>
      </c>
      <c r="H43" s="44">
        <v>1.52E-8</v>
      </c>
      <c r="I43" s="44">
        <v>2.1900000000000001E-8</v>
      </c>
      <c r="J43" s="44">
        <v>1.5489999999999999</v>
      </c>
      <c r="K43" s="44">
        <v>1.5489999999999999</v>
      </c>
      <c r="L43" s="44">
        <v>0.21484</v>
      </c>
      <c r="M43" s="44">
        <v>2.3210000000000002</v>
      </c>
      <c r="N43" s="44">
        <v>4.6000000000000004E-7</v>
      </c>
      <c r="O43" s="44">
        <v>9.1999999999999997E-9</v>
      </c>
    </row>
    <row r="44" spans="1:15" x14ac:dyDescent="0.25">
      <c r="A44" s="42">
        <v>1004</v>
      </c>
      <c r="B44" s="42" t="s">
        <v>60</v>
      </c>
      <c r="C44" s="43" t="s">
        <v>67</v>
      </c>
      <c r="D44" s="42">
        <v>1</v>
      </c>
      <c r="E44" s="44">
        <v>0</v>
      </c>
      <c r="F44" s="44">
        <v>1.0000000000000001E-9</v>
      </c>
      <c r="G44" s="44">
        <v>1.46E-8</v>
      </c>
      <c r="H44" s="44">
        <v>1.28E-8</v>
      </c>
      <c r="I44" s="44">
        <v>8.6400000000000001E-7</v>
      </c>
      <c r="J44" s="44">
        <v>1.54</v>
      </c>
      <c r="K44" s="44">
        <v>1.54</v>
      </c>
      <c r="L44" s="44">
        <v>0.23599999999999999</v>
      </c>
      <c r="M44" s="44">
        <v>2.2599999999999998</v>
      </c>
      <c r="N44" s="44">
        <v>1.46E-6</v>
      </c>
      <c r="O44" s="44">
        <v>1.2E-8</v>
      </c>
    </row>
    <row r="45" spans="1:15" x14ac:dyDescent="0.25">
      <c r="A45" s="42">
        <v>1004</v>
      </c>
      <c r="B45" s="42" t="s">
        <v>60</v>
      </c>
      <c r="C45" s="45" t="s">
        <v>68</v>
      </c>
      <c r="D45" s="42">
        <v>1</v>
      </c>
      <c r="E45" s="44">
        <v>8.159000000000001E-2</v>
      </c>
      <c r="F45" s="44">
        <v>4.2000000000000004E-9</v>
      </c>
      <c r="G45" s="44">
        <v>3.7E-8</v>
      </c>
      <c r="H45" s="44">
        <v>1.92E-8</v>
      </c>
      <c r="I45" s="44">
        <v>9.2099999999999998E-8</v>
      </c>
      <c r="J45" s="44">
        <v>1.5029999999999999</v>
      </c>
      <c r="K45" s="44">
        <v>1.5029999999999999</v>
      </c>
      <c r="L45" s="44">
        <v>0.22918000000000002</v>
      </c>
      <c r="M45" s="44">
        <v>2.2120000000000002</v>
      </c>
      <c r="N45" s="44">
        <v>9.9999999999999995E-7</v>
      </c>
      <c r="O45" s="44">
        <v>1.15E-8</v>
      </c>
    </row>
    <row r="46" spans="1:15" x14ac:dyDescent="0.25">
      <c r="A46" s="42">
        <v>1007</v>
      </c>
      <c r="B46" s="42" t="s">
        <v>60</v>
      </c>
      <c r="C46" s="43" t="s">
        <v>67</v>
      </c>
      <c r="D46" s="42">
        <v>1</v>
      </c>
      <c r="E46" s="44">
        <v>0</v>
      </c>
      <c r="F46" s="44">
        <v>1.0399999999999999E-9</v>
      </c>
      <c r="G46" s="44">
        <v>1.3200000000000001E-8</v>
      </c>
      <c r="H46" s="44">
        <v>1.02E-8</v>
      </c>
      <c r="I46" s="44">
        <v>8.0500000000000002E-7</v>
      </c>
      <c r="J46" s="44">
        <v>1.5</v>
      </c>
      <c r="K46" s="44">
        <v>1.5</v>
      </c>
      <c r="L46" s="44">
        <v>0.22800000000000001</v>
      </c>
      <c r="M46" s="44">
        <v>2.23</v>
      </c>
      <c r="N46" s="44">
        <v>8.8199999999999998E-7</v>
      </c>
      <c r="O46" s="44">
        <v>1.33E-8</v>
      </c>
    </row>
    <row r="47" spans="1:15" x14ac:dyDescent="0.25">
      <c r="A47" s="42">
        <v>1007</v>
      </c>
      <c r="B47" s="42" t="s">
        <v>60</v>
      </c>
      <c r="C47" s="45" t="s">
        <v>68</v>
      </c>
      <c r="D47" s="42">
        <v>1</v>
      </c>
      <c r="E47" s="44">
        <v>8.5680000000000006E-2</v>
      </c>
      <c r="F47" s="44">
        <v>2.2999999999999999E-9</v>
      </c>
      <c r="G47" s="44">
        <v>1.7200000000000002E-8</v>
      </c>
      <c r="H47" s="44">
        <v>1.3400000000000001E-8</v>
      </c>
      <c r="I47" s="44">
        <v>4.1299999999999999E-8</v>
      </c>
      <c r="J47" s="44">
        <v>1.4370000000000001</v>
      </c>
      <c r="K47" s="44">
        <v>1.4370000000000001</v>
      </c>
      <c r="L47" s="44">
        <v>0.22102000000000002</v>
      </c>
      <c r="M47" s="44">
        <v>2.1640000000000001</v>
      </c>
      <c r="N47" s="44">
        <v>4.8270000000000005E-7</v>
      </c>
      <c r="O47" s="44">
        <v>8.0999999999999997E-9</v>
      </c>
    </row>
    <row r="48" spans="1:15" x14ac:dyDescent="0.25">
      <c r="A48" s="42">
        <v>1015</v>
      </c>
      <c r="B48" s="42" t="s">
        <v>60</v>
      </c>
      <c r="C48" s="43" t="s">
        <v>67</v>
      </c>
      <c r="D48" s="42">
        <v>1</v>
      </c>
      <c r="E48" s="44">
        <v>0</v>
      </c>
      <c r="F48" s="44">
        <v>9.9200000000000009E-10</v>
      </c>
      <c r="G48" s="44">
        <v>1.42E-8</v>
      </c>
      <c r="H48" s="44">
        <v>1.05E-8</v>
      </c>
      <c r="I48" s="44">
        <v>1.4999999999999999E-8</v>
      </c>
      <c r="J48" s="44">
        <v>1.55</v>
      </c>
      <c r="K48" s="44">
        <v>1.55</v>
      </c>
      <c r="L48" s="44">
        <v>0.219</v>
      </c>
      <c r="M48" s="44">
        <v>2.35</v>
      </c>
      <c r="N48" s="44">
        <v>7.3900000000000004E-7</v>
      </c>
      <c r="O48" s="44">
        <v>1.3799999999999999E-8</v>
      </c>
    </row>
    <row r="49" spans="1:15" x14ac:dyDescent="0.25">
      <c r="A49" s="42">
        <v>1015</v>
      </c>
      <c r="B49" s="42" t="s">
        <v>60</v>
      </c>
      <c r="C49" s="45" t="s">
        <v>68</v>
      </c>
      <c r="D49" s="42">
        <v>1</v>
      </c>
      <c r="E49" s="44">
        <v>8.7090000000000001E-2</v>
      </c>
      <c r="F49" s="44">
        <v>2.2999999999999999E-9</v>
      </c>
      <c r="G49" s="44">
        <v>1.0600000000000001E-8</v>
      </c>
      <c r="H49" s="44">
        <v>1.0900000000000002E-8</v>
      </c>
      <c r="I49" s="44">
        <v>1.8000000000000002E-8</v>
      </c>
      <c r="J49" s="44">
        <v>1.4990000000000001</v>
      </c>
      <c r="K49" s="44">
        <v>1.4990000000000001</v>
      </c>
      <c r="L49" s="44">
        <v>0.21209</v>
      </c>
      <c r="M49" s="44">
        <v>2.2679999999999998</v>
      </c>
      <c r="N49" s="44">
        <v>3.9800000000000004E-7</v>
      </c>
      <c r="O49" s="44">
        <v>7.4000000000000009E-9</v>
      </c>
    </row>
    <row r="50" spans="1:15" x14ac:dyDescent="0.25">
      <c r="A50" s="42">
        <v>1035</v>
      </c>
      <c r="B50" s="42" t="s">
        <v>60</v>
      </c>
      <c r="C50" s="43" t="s">
        <v>67</v>
      </c>
      <c r="D50" s="42">
        <v>1</v>
      </c>
      <c r="E50" s="44">
        <v>0</v>
      </c>
      <c r="F50" s="44">
        <v>1.05E-8</v>
      </c>
      <c r="G50" s="44">
        <v>2.7200000000000001E-9</v>
      </c>
      <c r="H50" s="44">
        <v>1.17E-7</v>
      </c>
      <c r="I50" s="44">
        <v>9.6199999999999999E-10</v>
      </c>
      <c r="J50" s="44">
        <v>1.83</v>
      </c>
      <c r="K50" s="44">
        <v>1.83</v>
      </c>
      <c r="L50" s="44">
        <v>0.27200000000000002</v>
      </c>
      <c r="M50" s="44">
        <v>2.72</v>
      </c>
      <c r="N50" s="44">
        <v>6.8500000000000001E-7</v>
      </c>
      <c r="O50" s="44">
        <v>1.29E-8</v>
      </c>
    </row>
    <row r="51" spans="1:15" x14ac:dyDescent="0.25">
      <c r="A51" s="42">
        <v>1035</v>
      </c>
      <c r="B51" s="42" t="s">
        <v>60</v>
      </c>
      <c r="C51" s="45" t="s">
        <v>68</v>
      </c>
      <c r="D51" s="42">
        <v>1</v>
      </c>
      <c r="E51" s="44">
        <v>7.6769999999999991E-2</v>
      </c>
      <c r="F51" s="44">
        <v>8.9000000000000003E-9</v>
      </c>
      <c r="G51" s="44">
        <v>8.7000000000000001E-9</v>
      </c>
      <c r="H51" s="44">
        <v>7.8100000000000005E-8</v>
      </c>
      <c r="I51" s="44">
        <v>1.5600000000000001E-8</v>
      </c>
      <c r="J51" s="44">
        <v>1.851</v>
      </c>
      <c r="K51" s="44">
        <v>1.851</v>
      </c>
      <c r="L51" s="44">
        <v>0.24734</v>
      </c>
      <c r="M51" s="44">
        <v>2.6259999999999999</v>
      </c>
      <c r="N51" s="44">
        <v>3.7510000000000007E-7</v>
      </c>
      <c r="O51" s="44">
        <v>4.43E-8</v>
      </c>
    </row>
    <row r="52" spans="1:15" x14ac:dyDescent="0.25">
      <c r="A52" s="42">
        <v>1052</v>
      </c>
      <c r="B52" s="42" t="s">
        <v>60</v>
      </c>
      <c r="C52" s="43" t="s">
        <v>67</v>
      </c>
      <c r="D52" s="42">
        <v>1</v>
      </c>
      <c r="E52" s="44">
        <v>0</v>
      </c>
      <c r="F52" s="44">
        <v>9.9899999999999996E-10</v>
      </c>
      <c r="G52" s="44">
        <v>1.2E-8</v>
      </c>
      <c r="H52" s="44">
        <v>1.09E-8</v>
      </c>
      <c r="I52" s="44">
        <v>7.8000000000000005E-7</v>
      </c>
      <c r="J52" s="44">
        <v>1.48</v>
      </c>
      <c r="K52" s="44">
        <v>1.48</v>
      </c>
      <c r="L52" s="44">
        <v>0.216</v>
      </c>
      <c r="M52" s="44">
        <v>2.2400000000000002</v>
      </c>
      <c r="N52" s="44">
        <v>8.3600000000000002E-7</v>
      </c>
      <c r="O52" s="44">
        <v>1.05E-8</v>
      </c>
    </row>
    <row r="53" spans="1:15" x14ac:dyDescent="0.25">
      <c r="A53" s="42">
        <v>1052</v>
      </c>
      <c r="B53" s="42" t="s">
        <v>60</v>
      </c>
      <c r="C53" s="45" t="s">
        <v>68</v>
      </c>
      <c r="D53" s="42">
        <v>1</v>
      </c>
      <c r="E53" s="44">
        <v>8.8450000000000001E-2</v>
      </c>
      <c r="F53" s="44">
        <v>4.5000000000000006E-9</v>
      </c>
      <c r="G53" s="44">
        <v>1.3900000000000002E-8</v>
      </c>
      <c r="H53" s="44">
        <v>1.6100000000000002E-8</v>
      </c>
      <c r="I53" s="44">
        <v>2.5700000000000002E-8</v>
      </c>
      <c r="J53" s="44">
        <v>1.4359999999999999</v>
      </c>
      <c r="K53" s="44">
        <v>1.4359999999999999</v>
      </c>
      <c r="L53" s="44">
        <v>0.20942</v>
      </c>
      <c r="M53" s="44">
        <v>2.17</v>
      </c>
      <c r="N53" s="44">
        <v>4.6530000000000002E-7</v>
      </c>
      <c r="O53" s="44">
        <v>7.8000000000000004E-9</v>
      </c>
    </row>
    <row r="54" spans="1:15" x14ac:dyDescent="0.25">
      <c r="A54" s="42">
        <v>1135</v>
      </c>
      <c r="B54" s="42" t="s">
        <v>60</v>
      </c>
      <c r="C54" s="43" t="s">
        <v>67</v>
      </c>
      <c r="D54" s="42">
        <v>1</v>
      </c>
      <c r="E54" s="44">
        <v>0</v>
      </c>
      <c r="F54" s="44">
        <v>1.0399999999999999E-9</v>
      </c>
      <c r="G54" s="44">
        <v>1.18E-8</v>
      </c>
      <c r="H54" s="44">
        <v>1.16E-8</v>
      </c>
      <c r="I54" s="44">
        <v>8.3200000000000004E-7</v>
      </c>
      <c r="J54" s="44">
        <v>1.48</v>
      </c>
      <c r="K54" s="44">
        <v>1.48</v>
      </c>
      <c r="L54" s="44">
        <v>0.255</v>
      </c>
      <c r="M54" s="44">
        <v>2.21</v>
      </c>
      <c r="N54" s="44">
        <v>1.22E-6</v>
      </c>
      <c r="O54" s="44">
        <v>1.3399999999999999E-8</v>
      </c>
    </row>
    <row r="55" spans="1:15" x14ac:dyDescent="0.25">
      <c r="A55" s="42">
        <v>1135</v>
      </c>
      <c r="B55" s="42" t="s">
        <v>60</v>
      </c>
      <c r="C55" s="45" t="s">
        <v>68</v>
      </c>
      <c r="D55" s="42">
        <v>1</v>
      </c>
      <c r="E55" s="44">
        <v>7.6249999999999998E-2</v>
      </c>
      <c r="F55" s="44">
        <v>3.9000000000000002E-9</v>
      </c>
      <c r="G55" s="44">
        <v>2.6000000000000001E-8</v>
      </c>
      <c r="H55" s="44">
        <v>1.5000000000000002E-8</v>
      </c>
      <c r="I55" s="44">
        <v>7.2900000000000011E-8</v>
      </c>
      <c r="J55" s="44">
        <v>1.4330000000000001</v>
      </c>
      <c r="K55" s="44">
        <v>1.4330000000000001</v>
      </c>
      <c r="L55" s="44">
        <v>0.24703</v>
      </c>
      <c r="M55" s="44">
        <v>2.1509999999999998</v>
      </c>
      <c r="N55" s="44">
        <v>6.6110000000000012E-7</v>
      </c>
      <c r="O55" s="44">
        <v>1.0800000000000001E-8</v>
      </c>
    </row>
    <row r="56" spans="1:15" x14ac:dyDescent="0.25">
      <c r="A56" s="42">
        <v>1200</v>
      </c>
      <c r="B56" s="42" t="s">
        <v>60</v>
      </c>
      <c r="C56" s="43" t="s">
        <v>67</v>
      </c>
      <c r="D56" s="42">
        <v>1</v>
      </c>
      <c r="E56" s="44">
        <v>0</v>
      </c>
      <c r="F56" s="44">
        <v>9.6999999999999996E-10</v>
      </c>
      <c r="G56" s="44">
        <v>1.0099999999999999E-8</v>
      </c>
      <c r="H56" s="44">
        <v>1.03E-8</v>
      </c>
      <c r="I56" s="44">
        <v>8.3500000000000005E-7</v>
      </c>
      <c r="J56" s="44">
        <v>1.49</v>
      </c>
      <c r="K56" s="44">
        <v>1.49</v>
      </c>
      <c r="L56" s="44">
        <v>0.246</v>
      </c>
      <c r="M56" s="44">
        <v>2.2200000000000002</v>
      </c>
      <c r="N56" s="44">
        <v>1.1400000000000001E-6</v>
      </c>
      <c r="O56" s="44">
        <v>1.31E-8</v>
      </c>
    </row>
    <row r="57" spans="1:15" x14ac:dyDescent="0.25">
      <c r="A57" s="42">
        <v>1200</v>
      </c>
      <c r="B57" s="42" t="s">
        <v>60</v>
      </c>
      <c r="C57" s="45" t="s">
        <v>68</v>
      </c>
      <c r="D57" s="42">
        <v>1</v>
      </c>
      <c r="E57" s="44">
        <v>7.8909999999999994E-2</v>
      </c>
      <c r="F57" s="44">
        <v>1.8000000000000002E-9</v>
      </c>
      <c r="G57" s="44">
        <v>2.4500000000000001E-8</v>
      </c>
      <c r="H57" s="44">
        <v>1.04E-8</v>
      </c>
      <c r="I57" s="44">
        <v>6.4799999999999998E-8</v>
      </c>
      <c r="J57" s="44">
        <v>1.4359999999999999</v>
      </c>
      <c r="K57" s="44">
        <v>1.4359999999999999</v>
      </c>
      <c r="L57" s="44">
        <v>0.23811000000000002</v>
      </c>
      <c r="M57" s="44">
        <v>2.1680000000000001</v>
      </c>
      <c r="N57" s="44">
        <v>6.0060000000000002E-7</v>
      </c>
      <c r="O57" s="44">
        <v>6.0000000000000008E-9</v>
      </c>
    </row>
    <row r="58" spans="1:15" x14ac:dyDescent="0.25">
      <c r="A58" s="42">
        <v>1209</v>
      </c>
      <c r="B58" s="42" t="s">
        <v>60</v>
      </c>
      <c r="C58" s="43" t="s">
        <v>67</v>
      </c>
      <c r="D58" s="42">
        <v>1</v>
      </c>
      <c r="E58" s="44">
        <v>0</v>
      </c>
      <c r="F58" s="44">
        <v>1.01E-9</v>
      </c>
      <c r="G58" s="44">
        <v>1.39E-8</v>
      </c>
      <c r="H58" s="44">
        <v>1.07E-8</v>
      </c>
      <c r="I58" s="44">
        <v>7.7499999999999999E-7</v>
      </c>
      <c r="J58" s="44">
        <v>1.58</v>
      </c>
      <c r="K58" s="44">
        <v>1.58</v>
      </c>
      <c r="L58" s="44">
        <v>0.22500000000000001</v>
      </c>
      <c r="M58" s="44">
        <v>2.39</v>
      </c>
      <c r="N58" s="44">
        <v>6.8500000000000001E-7</v>
      </c>
      <c r="O58" s="44">
        <v>1.05E-8</v>
      </c>
    </row>
    <row r="59" spans="1:15" x14ac:dyDescent="0.25">
      <c r="A59" s="42">
        <v>1209</v>
      </c>
      <c r="B59" s="42" t="s">
        <v>60</v>
      </c>
      <c r="C59" s="45" t="s">
        <v>68</v>
      </c>
      <c r="D59" s="42">
        <v>1</v>
      </c>
      <c r="E59" s="44">
        <v>8.7090000000000001E-2</v>
      </c>
      <c r="F59" s="44">
        <v>4.3000000000000005E-9</v>
      </c>
      <c r="G59" s="44">
        <v>7.0000000000000006E-9</v>
      </c>
      <c r="H59" s="44">
        <v>1.3600000000000001E-8</v>
      </c>
      <c r="I59" s="44">
        <v>1.8600000000000001E-8</v>
      </c>
      <c r="J59" s="44">
        <v>1.522</v>
      </c>
      <c r="K59" s="44">
        <v>1.522</v>
      </c>
      <c r="L59" s="44">
        <v>0.21797</v>
      </c>
      <c r="M59" s="44">
        <v>2.294</v>
      </c>
      <c r="N59" s="44">
        <v>3.6680000000000003E-7</v>
      </c>
      <c r="O59" s="44">
        <v>7.8000000000000004E-9</v>
      </c>
    </row>
    <row r="60" spans="1:15" hidden="1" x14ac:dyDescent="0.25"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</row>
    <row r="61" spans="1:15" hidden="1" x14ac:dyDescent="0.25"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</row>
    <row r="62" spans="1:15" hidden="1" x14ac:dyDescent="0.25"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</row>
    <row r="63" spans="1:15" hidden="1" x14ac:dyDescent="0.25"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</row>
    <row r="64" spans="1:15" hidden="1" x14ac:dyDescent="0.25"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5:15" hidden="1" x14ac:dyDescent="0.25"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</row>
    <row r="66" spans="5:15" hidden="1" x14ac:dyDescent="0.25"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</row>
    <row r="67" spans="5:15" hidden="1" x14ac:dyDescent="0.25"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</row>
    <row r="68" spans="5:15" hidden="1" x14ac:dyDescent="0.25"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</row>
    <row r="69" spans="5:15" hidden="1" x14ac:dyDescent="0.25"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</row>
    <row r="70" spans="5:15" hidden="1" x14ac:dyDescent="0.25"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</row>
    <row r="71" spans="5:15" hidden="1" x14ac:dyDescent="0.25"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</row>
    <row r="72" spans="5:15" hidden="1" x14ac:dyDescent="0.25"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</row>
    <row r="73" spans="5:15" hidden="1" x14ac:dyDescent="0.25"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</row>
    <row r="74" spans="5:15" hidden="1" x14ac:dyDescent="0.25"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</row>
    <row r="75" spans="5:15" hidden="1" x14ac:dyDescent="0.25"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</row>
    <row r="76" spans="5:15" hidden="1" x14ac:dyDescent="0.25"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</row>
    <row r="77" spans="5:15" hidden="1" x14ac:dyDescent="0.25"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</row>
    <row r="78" spans="5:15" hidden="1" x14ac:dyDescent="0.25"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</row>
    <row r="79" spans="5:15" hidden="1" x14ac:dyDescent="0.25"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</row>
    <row r="80" spans="5:15" hidden="1" x14ac:dyDescent="0.25"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</row>
    <row r="81" spans="5:15" hidden="1" x14ac:dyDescent="0.25"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</row>
    <row r="82" spans="5:15" hidden="1" x14ac:dyDescent="0.25"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</row>
    <row r="83" spans="5:15" hidden="1" x14ac:dyDescent="0.25"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</row>
    <row r="84" spans="5:15" hidden="1" x14ac:dyDescent="0.25"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</row>
    <row r="85" spans="5:15" hidden="1" x14ac:dyDescent="0.25"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</row>
    <row r="86" spans="5:15" hidden="1" x14ac:dyDescent="0.25"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</row>
    <row r="87" spans="5:15" hidden="1" x14ac:dyDescent="0.25"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</row>
    <row r="88" spans="5:15" hidden="1" x14ac:dyDescent="0.25"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</row>
    <row r="89" spans="5:15" hidden="1" x14ac:dyDescent="0.25"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</row>
    <row r="90" spans="5:15" hidden="1" x14ac:dyDescent="0.25"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</row>
    <row r="91" spans="5:15" hidden="1" x14ac:dyDescent="0.25"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</row>
    <row r="92" spans="5:15" hidden="1" x14ac:dyDescent="0.25"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</row>
    <row r="93" spans="5:15" hidden="1" x14ac:dyDescent="0.25"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5:15" hidden="1" x14ac:dyDescent="0.25"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</row>
    <row r="95" spans="5:15" hidden="1" x14ac:dyDescent="0.25"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</row>
    <row r="96" spans="5:15" hidden="1" x14ac:dyDescent="0.25"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</row>
    <row r="97" spans="5:15" hidden="1" x14ac:dyDescent="0.25"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</row>
    <row r="98" spans="5:15" hidden="1" x14ac:dyDescent="0.25"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</row>
    <row r="99" spans="5:15" hidden="1" x14ac:dyDescent="0.25"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</row>
    <row r="100" spans="5:15" hidden="1" x14ac:dyDescent="0.25"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</row>
    <row r="101" spans="5:15" hidden="1" x14ac:dyDescent="0.25"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</row>
    <row r="102" spans="5:15" hidden="1" x14ac:dyDescent="0.25"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</row>
    <row r="103" spans="5:15" hidden="1" x14ac:dyDescent="0.25"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</row>
    <row r="104" spans="5:15" hidden="1" x14ac:dyDescent="0.25"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</row>
    <row r="105" spans="5:15" hidden="1" x14ac:dyDescent="0.25"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</row>
    <row r="106" spans="5:15" hidden="1" x14ac:dyDescent="0.25"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</row>
    <row r="107" spans="5:15" hidden="1" x14ac:dyDescent="0.25"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</row>
    <row r="108" spans="5:15" hidden="1" x14ac:dyDescent="0.25"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</row>
    <row r="109" spans="5:15" hidden="1" x14ac:dyDescent="0.25"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</row>
    <row r="110" spans="5:15" hidden="1" x14ac:dyDescent="0.25"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</row>
    <row r="111" spans="5:15" hidden="1" x14ac:dyDescent="0.25"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</row>
    <row r="112" spans="5:15" hidden="1" x14ac:dyDescent="0.25"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</row>
    <row r="113" spans="5:15" hidden="1" x14ac:dyDescent="0.25"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</row>
    <row r="114" spans="5:15" hidden="1" x14ac:dyDescent="0.25"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</row>
    <row r="115" spans="5:15" hidden="1" x14ac:dyDescent="0.25"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</row>
    <row r="116" spans="5:15" hidden="1" x14ac:dyDescent="0.25"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</row>
    <row r="117" spans="5:15" hidden="1" x14ac:dyDescent="0.25"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</row>
    <row r="118" spans="5:15" hidden="1" x14ac:dyDescent="0.25"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</row>
    <row r="119" spans="5:15" hidden="1" x14ac:dyDescent="0.25"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</row>
    <row r="120" spans="5:15" hidden="1" x14ac:dyDescent="0.25"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</row>
    <row r="121" spans="5:15" hidden="1" x14ac:dyDescent="0.25"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</row>
    <row r="122" spans="5:15" hidden="1" x14ac:dyDescent="0.25"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5:15" hidden="1" x14ac:dyDescent="0.25"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</row>
    <row r="124" spans="5:15" hidden="1" x14ac:dyDescent="0.25"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</row>
    <row r="125" spans="5:15" hidden="1" x14ac:dyDescent="0.25"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</row>
    <row r="126" spans="5:15" hidden="1" x14ac:dyDescent="0.25"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</row>
    <row r="127" spans="5:15" hidden="1" x14ac:dyDescent="0.25"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</row>
    <row r="128" spans="5:15" hidden="1" x14ac:dyDescent="0.25"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</row>
    <row r="129" spans="5:15" hidden="1" x14ac:dyDescent="0.25"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</row>
    <row r="130" spans="5:15" hidden="1" x14ac:dyDescent="0.25"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</row>
    <row r="131" spans="5:15" hidden="1" x14ac:dyDescent="0.25"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</row>
    <row r="132" spans="5:15" hidden="1" x14ac:dyDescent="0.25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</row>
    <row r="133" spans="5:15" hidden="1" x14ac:dyDescent="0.25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</row>
    <row r="134" spans="5:15" hidden="1" x14ac:dyDescent="0.25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</row>
    <row r="135" spans="5:15" hidden="1" x14ac:dyDescent="0.25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</row>
    <row r="136" spans="5:15" hidden="1" x14ac:dyDescent="0.25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</row>
    <row r="137" spans="5:15" hidden="1" x14ac:dyDescent="0.25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</row>
    <row r="138" spans="5:15" hidden="1" x14ac:dyDescent="0.25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</row>
    <row r="139" spans="5:15" hidden="1" x14ac:dyDescent="0.25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</row>
    <row r="140" spans="5:15" hidden="1" x14ac:dyDescent="0.25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</row>
    <row r="141" spans="5:15" hidden="1" x14ac:dyDescent="0.25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</row>
    <row r="142" spans="5:15" hidden="1" x14ac:dyDescent="0.25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</row>
    <row r="143" spans="5:15" hidden="1" x14ac:dyDescent="0.25"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</row>
    <row r="144" spans="5:15" hidden="1" x14ac:dyDescent="0.25"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</row>
    <row r="145" spans="5:15" hidden="1" x14ac:dyDescent="0.25"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</row>
    <row r="146" spans="5:15" hidden="1" x14ac:dyDescent="0.25"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</row>
    <row r="147" spans="5:15" hidden="1" x14ac:dyDescent="0.25"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</row>
    <row r="148" spans="5:15" hidden="1" x14ac:dyDescent="0.25"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</row>
    <row r="149" spans="5:15" hidden="1" x14ac:dyDescent="0.25"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</row>
    <row r="150" spans="5:15" hidden="1" x14ac:dyDescent="0.25"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</row>
    <row r="151" spans="5:15" hidden="1" x14ac:dyDescent="0.25"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5:15" hidden="1" x14ac:dyDescent="0.25"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</row>
    <row r="153" spans="5:15" hidden="1" x14ac:dyDescent="0.25"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</row>
    <row r="154" spans="5:15" hidden="1" x14ac:dyDescent="0.25"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</row>
    <row r="155" spans="5:15" hidden="1" x14ac:dyDescent="0.25"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</row>
    <row r="156" spans="5:15" hidden="1" x14ac:dyDescent="0.25"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</row>
    <row r="157" spans="5:15" hidden="1" x14ac:dyDescent="0.25"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</row>
    <row r="158" spans="5:15" hidden="1" x14ac:dyDescent="0.25"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</row>
    <row r="159" spans="5:15" hidden="1" x14ac:dyDescent="0.25"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</row>
    <row r="160" spans="5:15" hidden="1" x14ac:dyDescent="0.25"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</row>
    <row r="161" spans="5:15" hidden="1" x14ac:dyDescent="0.25"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</row>
    <row r="162" spans="5:15" hidden="1" x14ac:dyDescent="0.25"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</row>
    <row r="163" spans="5:15" hidden="1" x14ac:dyDescent="0.25"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</row>
    <row r="164" spans="5:15" hidden="1" x14ac:dyDescent="0.25"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</row>
    <row r="165" spans="5:15" hidden="1" x14ac:dyDescent="0.25"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</row>
    <row r="166" spans="5:15" hidden="1" x14ac:dyDescent="0.25"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</row>
    <row r="167" spans="5:15" hidden="1" x14ac:dyDescent="0.25"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</row>
    <row r="168" spans="5:15" hidden="1" x14ac:dyDescent="0.25"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</row>
    <row r="169" spans="5:15" hidden="1" x14ac:dyDescent="0.25"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</row>
    <row r="170" spans="5:15" hidden="1" x14ac:dyDescent="0.25"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</row>
    <row r="171" spans="5:15" hidden="1" x14ac:dyDescent="0.25"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</row>
    <row r="172" spans="5:15" hidden="1" x14ac:dyDescent="0.25"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</row>
    <row r="173" spans="5:15" hidden="1" x14ac:dyDescent="0.25"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</row>
    <row r="174" spans="5:15" hidden="1" x14ac:dyDescent="0.25"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</row>
    <row r="175" spans="5:15" hidden="1" x14ac:dyDescent="0.25"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</row>
    <row r="176" spans="5:15" hidden="1" x14ac:dyDescent="0.25"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</row>
    <row r="177" spans="5:15" hidden="1" x14ac:dyDescent="0.25"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</row>
    <row r="178" spans="5:15" hidden="1" x14ac:dyDescent="0.25"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</row>
    <row r="179" spans="5:15" hidden="1" x14ac:dyDescent="0.25"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</row>
    <row r="180" spans="5:15" hidden="1" x14ac:dyDescent="0.25"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5:15" hidden="1" x14ac:dyDescent="0.25"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</row>
    <row r="182" spans="5:15" hidden="1" x14ac:dyDescent="0.25"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</row>
    <row r="183" spans="5:15" hidden="1" x14ac:dyDescent="0.25"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</row>
    <row r="184" spans="5:15" hidden="1" x14ac:dyDescent="0.25"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</row>
    <row r="185" spans="5:15" hidden="1" x14ac:dyDescent="0.25"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</row>
    <row r="186" spans="5:15" hidden="1" x14ac:dyDescent="0.25"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</row>
    <row r="187" spans="5:15" hidden="1" x14ac:dyDescent="0.25"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</row>
    <row r="188" spans="5:15" hidden="1" x14ac:dyDescent="0.25"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</row>
    <row r="189" spans="5:15" hidden="1" x14ac:dyDescent="0.25"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</row>
    <row r="190" spans="5:15" hidden="1" x14ac:dyDescent="0.25"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</row>
    <row r="191" spans="5:15" hidden="1" x14ac:dyDescent="0.25"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</row>
    <row r="192" spans="5:15" hidden="1" x14ac:dyDescent="0.25"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</row>
    <row r="193" spans="5:15" hidden="1" x14ac:dyDescent="0.25"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</row>
    <row r="194" spans="5:15" hidden="1" x14ac:dyDescent="0.25"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</row>
    <row r="195" spans="5:15" hidden="1" x14ac:dyDescent="0.25"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</row>
    <row r="196" spans="5:15" hidden="1" x14ac:dyDescent="0.25"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</row>
    <row r="197" spans="5:15" hidden="1" x14ac:dyDescent="0.25"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</row>
    <row r="198" spans="5:15" hidden="1" x14ac:dyDescent="0.25"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</row>
    <row r="199" spans="5:15" hidden="1" x14ac:dyDescent="0.25"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</row>
    <row r="200" spans="5:15" hidden="1" x14ac:dyDescent="0.25"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</row>
    <row r="201" spans="5:15" hidden="1" x14ac:dyDescent="0.25"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</row>
    <row r="202" spans="5:15" hidden="1" x14ac:dyDescent="0.25"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</row>
    <row r="203" spans="5:15" hidden="1" x14ac:dyDescent="0.25"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</row>
    <row r="204" spans="5:15" hidden="1" x14ac:dyDescent="0.25"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</row>
    <row r="205" spans="5:15" hidden="1" x14ac:dyDescent="0.25"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</row>
    <row r="206" spans="5:15" hidden="1" x14ac:dyDescent="0.25"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</row>
    <row r="207" spans="5:15" hidden="1" x14ac:dyDescent="0.25"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</row>
    <row r="208" spans="5:15" hidden="1" x14ac:dyDescent="0.25"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</row>
    <row r="209" spans="5:15" hidden="1" x14ac:dyDescent="0.25"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5:15" hidden="1" x14ac:dyDescent="0.25"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</row>
    <row r="211" spans="5:15" hidden="1" x14ac:dyDescent="0.25"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</row>
    <row r="212" spans="5:15" hidden="1" x14ac:dyDescent="0.25"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</row>
    <row r="213" spans="5:15" hidden="1" x14ac:dyDescent="0.25"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</row>
    <row r="214" spans="5:15" hidden="1" x14ac:dyDescent="0.25"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</row>
    <row r="215" spans="5:15" hidden="1" x14ac:dyDescent="0.25"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</row>
    <row r="216" spans="5:15" hidden="1" x14ac:dyDescent="0.25"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</row>
    <row r="217" spans="5:15" hidden="1" x14ac:dyDescent="0.25"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</row>
    <row r="218" spans="5:15" hidden="1" x14ac:dyDescent="0.25"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</row>
    <row r="219" spans="5:15" hidden="1" x14ac:dyDescent="0.25"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</row>
    <row r="220" spans="5:15" hidden="1" x14ac:dyDescent="0.25"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</row>
    <row r="221" spans="5:15" hidden="1" x14ac:dyDescent="0.25"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</row>
    <row r="222" spans="5:15" hidden="1" x14ac:dyDescent="0.25"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</row>
    <row r="223" spans="5:15" hidden="1" x14ac:dyDescent="0.25"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</row>
    <row r="224" spans="5:15" hidden="1" x14ac:dyDescent="0.25"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</row>
    <row r="225" spans="5:15" hidden="1" x14ac:dyDescent="0.25"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</row>
    <row r="226" spans="5:15" hidden="1" x14ac:dyDescent="0.25"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</row>
    <row r="227" spans="5:15" hidden="1" x14ac:dyDescent="0.25"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</row>
    <row r="228" spans="5:15" hidden="1" x14ac:dyDescent="0.25"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</row>
    <row r="229" spans="5:15" hidden="1" x14ac:dyDescent="0.25"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</row>
    <row r="230" spans="5:15" hidden="1" x14ac:dyDescent="0.25"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</row>
    <row r="231" spans="5:15" hidden="1" x14ac:dyDescent="0.25"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</row>
    <row r="232" spans="5:15" hidden="1" x14ac:dyDescent="0.25"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</row>
    <row r="233" spans="5:15" hidden="1" x14ac:dyDescent="0.25"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</row>
    <row r="234" spans="5:15" hidden="1" x14ac:dyDescent="0.25"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</row>
    <row r="235" spans="5:15" hidden="1" x14ac:dyDescent="0.25"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</row>
    <row r="236" spans="5:15" hidden="1" x14ac:dyDescent="0.25"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</row>
    <row r="237" spans="5:15" hidden="1" x14ac:dyDescent="0.25"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</row>
    <row r="238" spans="5:15" hidden="1" x14ac:dyDescent="0.25"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5:15" hidden="1" x14ac:dyDescent="0.25"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</row>
    <row r="240" spans="5:15" hidden="1" x14ac:dyDescent="0.25"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</row>
    <row r="241" spans="5:15" hidden="1" x14ac:dyDescent="0.25"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</row>
    <row r="242" spans="5:15" hidden="1" x14ac:dyDescent="0.25"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</row>
    <row r="243" spans="5:15" hidden="1" x14ac:dyDescent="0.25"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</row>
    <row r="244" spans="5:15" hidden="1" x14ac:dyDescent="0.25"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</row>
    <row r="245" spans="5:15" hidden="1" x14ac:dyDescent="0.25"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</row>
    <row r="246" spans="5:15" hidden="1" x14ac:dyDescent="0.25"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</row>
    <row r="247" spans="5:15" hidden="1" x14ac:dyDescent="0.25"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</row>
    <row r="248" spans="5:15" hidden="1" x14ac:dyDescent="0.25"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</row>
    <row r="249" spans="5:15" hidden="1" x14ac:dyDescent="0.25"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</row>
    <row r="250" spans="5:15" hidden="1" x14ac:dyDescent="0.25"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</row>
    <row r="251" spans="5:15" hidden="1" x14ac:dyDescent="0.25"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</row>
    <row r="252" spans="5:15" hidden="1" x14ac:dyDescent="0.25"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</row>
    <row r="253" spans="5:15" hidden="1" x14ac:dyDescent="0.25"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</row>
    <row r="254" spans="5:15" hidden="1" x14ac:dyDescent="0.25"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</row>
    <row r="255" spans="5:15" hidden="1" x14ac:dyDescent="0.25"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</row>
    <row r="256" spans="5:15" hidden="1" x14ac:dyDescent="0.25"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</row>
    <row r="257" spans="5:15" hidden="1" x14ac:dyDescent="0.25"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</row>
    <row r="258" spans="5:15" hidden="1" x14ac:dyDescent="0.25"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</row>
    <row r="259" spans="5:15" hidden="1" x14ac:dyDescent="0.25"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</row>
    <row r="260" spans="5:15" hidden="1" x14ac:dyDescent="0.25"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</row>
    <row r="261" spans="5:15" hidden="1" x14ac:dyDescent="0.25"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</row>
    <row r="262" spans="5:15" hidden="1" x14ac:dyDescent="0.25"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</row>
    <row r="263" spans="5:15" hidden="1" x14ac:dyDescent="0.25"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</row>
    <row r="264" spans="5:15" hidden="1" x14ac:dyDescent="0.25"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</row>
    <row r="265" spans="5:15" hidden="1" x14ac:dyDescent="0.25"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</row>
    <row r="266" spans="5:15" hidden="1" x14ac:dyDescent="0.25"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</row>
    <row r="267" spans="5:15" hidden="1" x14ac:dyDescent="0.25"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5:15" hidden="1" x14ac:dyDescent="0.25"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</row>
    <row r="269" spans="5:15" hidden="1" x14ac:dyDescent="0.25"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</row>
    <row r="270" spans="5:15" hidden="1" x14ac:dyDescent="0.25"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</row>
    <row r="271" spans="5:15" hidden="1" x14ac:dyDescent="0.25"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</row>
    <row r="272" spans="5:15" hidden="1" x14ac:dyDescent="0.25"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</row>
    <row r="273" spans="5:15" hidden="1" x14ac:dyDescent="0.25"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</row>
    <row r="274" spans="5:15" hidden="1" x14ac:dyDescent="0.25"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</row>
    <row r="275" spans="5:15" hidden="1" x14ac:dyDescent="0.25"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</row>
    <row r="276" spans="5:15" hidden="1" x14ac:dyDescent="0.25"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</row>
    <row r="277" spans="5:15" hidden="1" x14ac:dyDescent="0.25"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</row>
    <row r="278" spans="5:15" hidden="1" x14ac:dyDescent="0.25"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</row>
    <row r="279" spans="5:15" hidden="1" x14ac:dyDescent="0.25"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</row>
    <row r="280" spans="5:15" hidden="1" x14ac:dyDescent="0.25"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</row>
    <row r="281" spans="5:15" hidden="1" x14ac:dyDescent="0.25"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</row>
    <row r="282" spans="5:15" hidden="1" x14ac:dyDescent="0.25"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</row>
    <row r="283" spans="5:15" hidden="1" x14ac:dyDescent="0.25"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</row>
    <row r="284" spans="5:15" hidden="1" x14ac:dyDescent="0.25"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</row>
    <row r="285" spans="5:15" hidden="1" x14ac:dyDescent="0.25"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</row>
    <row r="286" spans="5:15" hidden="1" x14ac:dyDescent="0.25"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</row>
    <row r="287" spans="5:15" hidden="1" x14ac:dyDescent="0.25"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</row>
    <row r="288" spans="5:15" hidden="1" x14ac:dyDescent="0.25"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</row>
    <row r="289" spans="5:15" hidden="1" x14ac:dyDescent="0.25"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</row>
    <row r="290" spans="5:15" hidden="1" x14ac:dyDescent="0.25"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</row>
    <row r="291" spans="5:15" hidden="1" x14ac:dyDescent="0.25"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</row>
    <row r="292" spans="5:15" hidden="1" x14ac:dyDescent="0.25"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</row>
    <row r="293" spans="5:15" hidden="1" x14ac:dyDescent="0.25"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</row>
    <row r="294" spans="5:15" hidden="1" x14ac:dyDescent="0.25"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</row>
    <row r="295" spans="5:15" hidden="1" x14ac:dyDescent="0.25"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</row>
    <row r="296" spans="5:15" hidden="1" x14ac:dyDescent="0.25"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5:15" hidden="1" x14ac:dyDescent="0.25"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</row>
    <row r="298" spans="5:15" hidden="1" x14ac:dyDescent="0.25"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</row>
    <row r="299" spans="5:15" hidden="1" x14ac:dyDescent="0.25"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</row>
    <row r="300" spans="5:15" hidden="1" x14ac:dyDescent="0.25"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</row>
    <row r="301" spans="5:15" hidden="1" x14ac:dyDescent="0.25"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</row>
    <row r="302" spans="5:15" hidden="1" x14ac:dyDescent="0.25"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</row>
    <row r="303" spans="5:15" hidden="1" x14ac:dyDescent="0.25"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</row>
    <row r="304" spans="5:15" hidden="1" x14ac:dyDescent="0.25"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</row>
    <row r="305" spans="5:15" hidden="1" x14ac:dyDescent="0.25"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</row>
    <row r="306" spans="5:15" hidden="1" x14ac:dyDescent="0.25"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</row>
    <row r="307" spans="5:15" hidden="1" x14ac:dyDescent="0.25"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</row>
    <row r="308" spans="5:15" hidden="1" x14ac:dyDescent="0.25"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</row>
    <row r="309" spans="5:15" hidden="1" x14ac:dyDescent="0.25"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</row>
    <row r="310" spans="5:15" hidden="1" x14ac:dyDescent="0.25"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</row>
    <row r="311" spans="5:15" hidden="1" x14ac:dyDescent="0.25"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</row>
    <row r="312" spans="5:15" hidden="1" x14ac:dyDescent="0.25"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</row>
    <row r="313" spans="5:15" hidden="1" x14ac:dyDescent="0.25"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</row>
    <row r="314" spans="5:15" hidden="1" x14ac:dyDescent="0.25"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</row>
    <row r="315" spans="5:15" hidden="1" x14ac:dyDescent="0.25"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</row>
    <row r="316" spans="5:15" hidden="1" x14ac:dyDescent="0.25"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</row>
    <row r="317" spans="5:15" hidden="1" x14ac:dyDescent="0.25"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</row>
    <row r="318" spans="5:15" hidden="1" x14ac:dyDescent="0.25"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</row>
    <row r="319" spans="5:15" hidden="1" x14ac:dyDescent="0.25"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</row>
    <row r="320" spans="5:15" hidden="1" x14ac:dyDescent="0.25"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</row>
    <row r="321" spans="5:15" hidden="1" x14ac:dyDescent="0.25"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</row>
    <row r="322" spans="5:15" hidden="1" x14ac:dyDescent="0.25"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</row>
    <row r="323" spans="5:15" hidden="1" x14ac:dyDescent="0.25"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</row>
    <row r="324" spans="5:15" hidden="1" x14ac:dyDescent="0.25"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</row>
    <row r="325" spans="5:15" hidden="1" x14ac:dyDescent="0.25"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5:15" hidden="1" x14ac:dyDescent="0.25"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</row>
    <row r="327" spans="5:15" hidden="1" x14ac:dyDescent="0.25"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</row>
    <row r="328" spans="5:15" hidden="1" x14ac:dyDescent="0.25"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</row>
    <row r="329" spans="5:15" hidden="1" x14ac:dyDescent="0.25"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</row>
    <row r="330" spans="5:15" hidden="1" x14ac:dyDescent="0.25"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</row>
    <row r="331" spans="5:15" hidden="1" x14ac:dyDescent="0.25"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</row>
    <row r="332" spans="5:15" hidden="1" x14ac:dyDescent="0.25"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</row>
    <row r="333" spans="5:15" hidden="1" x14ac:dyDescent="0.25"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</row>
    <row r="334" spans="5:15" hidden="1" x14ac:dyDescent="0.25"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</row>
    <row r="335" spans="5:15" hidden="1" x14ac:dyDescent="0.25"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</row>
    <row r="336" spans="5:15" hidden="1" x14ac:dyDescent="0.25"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</row>
    <row r="337" spans="5:15" hidden="1" x14ac:dyDescent="0.25"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</row>
    <row r="338" spans="5:15" hidden="1" x14ac:dyDescent="0.25"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</row>
    <row r="339" spans="5:15" hidden="1" x14ac:dyDescent="0.25"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</row>
    <row r="340" spans="5:15" hidden="1" x14ac:dyDescent="0.25"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</row>
    <row r="341" spans="5:15" hidden="1" x14ac:dyDescent="0.25"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</row>
    <row r="342" spans="5:15" hidden="1" x14ac:dyDescent="0.25"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</row>
    <row r="343" spans="5:15" hidden="1" x14ac:dyDescent="0.25"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</row>
    <row r="344" spans="5:15" hidden="1" x14ac:dyDescent="0.25"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</row>
    <row r="345" spans="5:15" hidden="1" x14ac:dyDescent="0.25"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</row>
    <row r="346" spans="5:15" hidden="1" x14ac:dyDescent="0.25"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</row>
    <row r="347" spans="5:15" hidden="1" x14ac:dyDescent="0.25"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</row>
    <row r="348" spans="5:15" hidden="1" x14ac:dyDescent="0.25"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</row>
    <row r="349" spans="5:15" hidden="1" x14ac:dyDescent="0.25"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</row>
    <row r="350" spans="5:15" hidden="1" x14ac:dyDescent="0.25"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</row>
    <row r="351" spans="5:15" hidden="1" x14ac:dyDescent="0.25"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</row>
    <row r="352" spans="5:15" hidden="1" x14ac:dyDescent="0.25"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</row>
    <row r="353" spans="5:15" hidden="1" x14ac:dyDescent="0.25"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</row>
    <row r="354" spans="5:15" hidden="1" x14ac:dyDescent="0.25"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5:15" hidden="1" x14ac:dyDescent="0.25"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</row>
    <row r="356" spans="5:15" hidden="1" x14ac:dyDescent="0.25"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</row>
    <row r="357" spans="5:15" hidden="1" x14ac:dyDescent="0.25"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</row>
    <row r="358" spans="5:15" hidden="1" x14ac:dyDescent="0.25"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</row>
    <row r="359" spans="5:15" hidden="1" x14ac:dyDescent="0.25"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</row>
    <row r="360" spans="5:15" hidden="1" x14ac:dyDescent="0.25"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</row>
    <row r="361" spans="5:15" hidden="1" x14ac:dyDescent="0.25"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</row>
    <row r="362" spans="5:15" hidden="1" x14ac:dyDescent="0.25"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</row>
    <row r="363" spans="5:15" hidden="1" x14ac:dyDescent="0.25"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</row>
    <row r="364" spans="5:15" hidden="1" x14ac:dyDescent="0.25"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</row>
    <row r="365" spans="5:15" hidden="1" x14ac:dyDescent="0.25"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</row>
    <row r="366" spans="5:15" hidden="1" x14ac:dyDescent="0.25"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</row>
    <row r="367" spans="5:15" hidden="1" x14ac:dyDescent="0.25"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</row>
    <row r="368" spans="5:15" hidden="1" x14ac:dyDescent="0.25"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</row>
    <row r="369" spans="5:15" hidden="1" x14ac:dyDescent="0.25"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</row>
    <row r="370" spans="5:15" hidden="1" x14ac:dyDescent="0.25"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</row>
    <row r="371" spans="5:15" hidden="1" x14ac:dyDescent="0.25"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</row>
    <row r="372" spans="5:15" hidden="1" x14ac:dyDescent="0.25"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</row>
    <row r="373" spans="5:15" hidden="1" x14ac:dyDescent="0.25"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</row>
    <row r="374" spans="5:15" hidden="1" x14ac:dyDescent="0.25"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</row>
    <row r="375" spans="5:15" hidden="1" x14ac:dyDescent="0.25"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</row>
    <row r="376" spans="5:15" hidden="1" x14ac:dyDescent="0.25"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</row>
    <row r="377" spans="5:15" hidden="1" x14ac:dyDescent="0.25"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</row>
    <row r="378" spans="5:15" hidden="1" x14ac:dyDescent="0.25"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</row>
    <row r="379" spans="5:15" hidden="1" x14ac:dyDescent="0.25"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</row>
    <row r="380" spans="5:15" hidden="1" x14ac:dyDescent="0.25"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</row>
    <row r="381" spans="5:15" hidden="1" x14ac:dyDescent="0.25"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</row>
    <row r="382" spans="5:15" hidden="1" x14ac:dyDescent="0.25"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</row>
    <row r="383" spans="5:15" hidden="1" x14ac:dyDescent="0.25"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5:15" hidden="1" x14ac:dyDescent="0.25"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</row>
    <row r="385" spans="5:15" hidden="1" x14ac:dyDescent="0.25"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</row>
    <row r="386" spans="5:15" hidden="1" x14ac:dyDescent="0.25"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</row>
    <row r="387" spans="5:15" hidden="1" x14ac:dyDescent="0.25"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</row>
    <row r="388" spans="5:15" hidden="1" x14ac:dyDescent="0.25"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</row>
    <row r="389" spans="5:15" hidden="1" x14ac:dyDescent="0.25"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</row>
    <row r="390" spans="5:15" hidden="1" x14ac:dyDescent="0.25"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</row>
    <row r="391" spans="5:15" hidden="1" x14ac:dyDescent="0.25"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</row>
    <row r="392" spans="5:15" hidden="1" x14ac:dyDescent="0.25"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</row>
    <row r="393" spans="5:15" hidden="1" x14ac:dyDescent="0.25"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</row>
    <row r="394" spans="5:15" hidden="1" x14ac:dyDescent="0.25"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</row>
    <row r="395" spans="5:15" hidden="1" x14ac:dyDescent="0.25"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</row>
    <row r="396" spans="5:15" hidden="1" x14ac:dyDescent="0.25"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</row>
    <row r="397" spans="5:15" hidden="1" x14ac:dyDescent="0.25"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</row>
    <row r="398" spans="5:15" hidden="1" x14ac:dyDescent="0.25"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</row>
    <row r="399" spans="5:15" hidden="1" x14ac:dyDescent="0.25"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</row>
    <row r="400" spans="5:15" hidden="1" x14ac:dyDescent="0.25"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</row>
    <row r="401" spans="5:15" hidden="1" x14ac:dyDescent="0.25"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</row>
    <row r="402" spans="5:15" hidden="1" x14ac:dyDescent="0.25"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</row>
    <row r="403" spans="5:15" hidden="1" x14ac:dyDescent="0.25"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</row>
    <row r="404" spans="5:15" hidden="1" x14ac:dyDescent="0.25"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</row>
    <row r="405" spans="5:15" hidden="1" x14ac:dyDescent="0.25"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</row>
    <row r="406" spans="5:15" hidden="1" x14ac:dyDescent="0.25"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</row>
    <row r="407" spans="5:15" hidden="1" x14ac:dyDescent="0.25"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</row>
    <row r="408" spans="5:15" hidden="1" x14ac:dyDescent="0.25"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</row>
    <row r="409" spans="5:15" hidden="1" x14ac:dyDescent="0.25"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</row>
    <row r="410" spans="5:15" hidden="1" x14ac:dyDescent="0.25"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</row>
    <row r="411" spans="5:15" hidden="1" x14ac:dyDescent="0.25"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</row>
    <row r="412" spans="5:15" hidden="1" x14ac:dyDescent="0.25"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5:15" hidden="1" x14ac:dyDescent="0.25"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</row>
    <row r="414" spans="5:15" hidden="1" x14ac:dyDescent="0.25"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</row>
    <row r="415" spans="5:15" hidden="1" x14ac:dyDescent="0.25"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</row>
    <row r="416" spans="5:15" hidden="1" x14ac:dyDescent="0.25"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</row>
    <row r="417" spans="5:15" hidden="1" x14ac:dyDescent="0.25"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</row>
    <row r="418" spans="5:15" hidden="1" x14ac:dyDescent="0.25"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</row>
    <row r="419" spans="5:15" hidden="1" x14ac:dyDescent="0.25"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</row>
    <row r="420" spans="5:15" hidden="1" x14ac:dyDescent="0.25"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</row>
    <row r="421" spans="5:15" hidden="1" x14ac:dyDescent="0.25"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</row>
    <row r="422" spans="5:15" hidden="1" x14ac:dyDescent="0.25"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</row>
    <row r="423" spans="5:15" hidden="1" x14ac:dyDescent="0.25"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</row>
    <row r="424" spans="5:15" hidden="1" x14ac:dyDescent="0.25"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</row>
    <row r="425" spans="5:15" hidden="1" x14ac:dyDescent="0.25"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</row>
    <row r="426" spans="5:15" hidden="1" x14ac:dyDescent="0.25"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</row>
    <row r="427" spans="5:15" hidden="1" x14ac:dyDescent="0.25"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</row>
    <row r="428" spans="5:15" hidden="1" x14ac:dyDescent="0.25"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</row>
    <row r="429" spans="5:15" hidden="1" x14ac:dyDescent="0.25"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</row>
    <row r="430" spans="5:15" hidden="1" x14ac:dyDescent="0.25"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</row>
    <row r="431" spans="5:15" hidden="1" x14ac:dyDescent="0.25"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</row>
    <row r="432" spans="5:15" hidden="1" x14ac:dyDescent="0.25"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</row>
    <row r="433" spans="5:15" hidden="1" x14ac:dyDescent="0.25"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</row>
    <row r="434" spans="5:15" hidden="1" x14ac:dyDescent="0.25"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</row>
    <row r="435" spans="5:15" hidden="1" x14ac:dyDescent="0.25"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</row>
    <row r="436" spans="5:15" hidden="1" x14ac:dyDescent="0.25"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</row>
    <row r="437" spans="5:15" hidden="1" x14ac:dyDescent="0.25"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</row>
    <row r="438" spans="5:15" hidden="1" x14ac:dyDescent="0.25"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</row>
    <row r="439" spans="5:15" hidden="1" x14ac:dyDescent="0.25"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</row>
    <row r="440" spans="5:15" hidden="1" x14ac:dyDescent="0.25"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</row>
    <row r="441" spans="5:15" hidden="1" x14ac:dyDescent="0.25"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5:15" hidden="1" x14ac:dyDescent="0.25"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</row>
    <row r="443" spans="5:15" hidden="1" x14ac:dyDescent="0.25"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</row>
    <row r="444" spans="5:15" hidden="1" x14ac:dyDescent="0.25"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</row>
    <row r="445" spans="5:15" hidden="1" x14ac:dyDescent="0.25"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</row>
    <row r="446" spans="5:15" hidden="1" x14ac:dyDescent="0.25"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</row>
    <row r="447" spans="5:15" hidden="1" x14ac:dyDescent="0.25"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</row>
    <row r="448" spans="5:15" hidden="1" x14ac:dyDescent="0.25"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</row>
    <row r="449" spans="5:15" hidden="1" x14ac:dyDescent="0.25"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</row>
    <row r="450" spans="5:15" hidden="1" x14ac:dyDescent="0.25"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</row>
    <row r="451" spans="5:15" hidden="1" x14ac:dyDescent="0.25"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</row>
    <row r="452" spans="5:15" hidden="1" x14ac:dyDescent="0.25"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</row>
    <row r="453" spans="5:15" hidden="1" x14ac:dyDescent="0.25"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</row>
    <row r="454" spans="5:15" hidden="1" x14ac:dyDescent="0.25"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</row>
    <row r="455" spans="5:15" hidden="1" x14ac:dyDescent="0.25"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</row>
    <row r="456" spans="5:15" hidden="1" x14ac:dyDescent="0.25"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</row>
    <row r="457" spans="5:15" hidden="1" x14ac:dyDescent="0.25"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</row>
    <row r="458" spans="5:15" hidden="1" x14ac:dyDescent="0.25"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</row>
    <row r="459" spans="5:15" hidden="1" x14ac:dyDescent="0.25"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</row>
    <row r="460" spans="5:15" hidden="1" x14ac:dyDescent="0.25"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</row>
    <row r="461" spans="5:15" hidden="1" x14ac:dyDescent="0.25"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</row>
    <row r="462" spans="5:15" hidden="1" x14ac:dyDescent="0.25"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</row>
    <row r="463" spans="5:15" hidden="1" x14ac:dyDescent="0.25"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</row>
    <row r="464" spans="5:15" hidden="1" x14ac:dyDescent="0.25"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</row>
  </sheetData>
  <sheetProtection algorithmName="SHA-512" hashValue="H3+PyMXDZ3+Rb/kA743KH7jjIzYg8eMZHYtlG38NYh+KQxNnV/KRspxngZaGYTFWjxhDcV1AxhumEL3P550V2A==" saltValue="wjVmGShx/tVlQFcnzg0SpA==" spinCount="100000" sheet="1" objects="1" scenarios="1" sort="0" autoFilter="0"/>
  <autoFilter ref="A15:O59" xr:uid="{C0580AEE-8383-4140-8AFC-2DAB6F54C020}"/>
  <mergeCells count="11">
    <mergeCell ref="K5:L5"/>
    <mergeCell ref="E1:F1"/>
    <mergeCell ref="H1:K1"/>
    <mergeCell ref="K2:L2"/>
    <mergeCell ref="K3:L3"/>
    <mergeCell ref="K4:L4"/>
    <mergeCell ref="K6:L6"/>
    <mergeCell ref="K7:L7"/>
    <mergeCell ref="K8:L8"/>
    <mergeCell ref="K9:L9"/>
    <mergeCell ref="B10:E10"/>
  </mergeCells>
  <conditionalFormatting sqref="B16:B27">
    <cfRule type="cellIs" dxfId="13" priority="6" stopIfTrue="1" operator="equal">
      <formula>"ND"</formula>
    </cfRule>
  </conditionalFormatting>
  <conditionalFormatting sqref="B16:B4994">
    <cfRule type="containsBlanks" dxfId="12" priority="4">
      <formula>LEN(TRIM(B16))=0</formula>
    </cfRule>
    <cfRule type="cellIs" dxfId="11" priority="5" operator="equal">
      <formula>"ALL PASS"</formula>
    </cfRule>
    <cfRule type="cellIs" dxfId="10" priority="7" operator="notEqual">
      <formula>"ALL PASS"</formula>
    </cfRule>
  </conditionalFormatting>
  <conditionalFormatting sqref="D16:D4994">
    <cfRule type="cellIs" dxfId="9" priority="1" stopIfTrue="1" operator="equal">
      <formula>99</formula>
    </cfRule>
    <cfRule type="cellIs" dxfId="8" priority="2" operator="between">
      <formula>2</formula>
      <formula>98</formula>
    </cfRule>
    <cfRule type="cellIs" dxfId="7" priority="3" operator="equal">
      <formula>1</formula>
    </cfRule>
  </conditionalFormatting>
  <hyperlinks>
    <hyperlink ref="A1" location="INDEX!A1" display="RETURN TO INDEX" xr:uid="{F3F31EF7-8684-42EB-B088-5384BBD7B239}"/>
    <hyperlink ref="E1:F1" location="SUMMARY!A1" display="SUMMARY" xr:uid="{C1D83F6C-1658-405D-BBAD-557438D4833F}"/>
    <hyperlink ref="H1" location="'QCI Sample Selection'!A1" display="'QCI Sample Selection" xr:uid="{48FEBCB6-C96B-4307-8C33-39B0A7ACEEA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A1E1-71DF-40A8-A95D-3BC654AE050E}">
  <sheetPr codeName="Sheet37">
    <tabColor rgb="FF00B050"/>
  </sheetPr>
  <dimension ref="A1:K21"/>
  <sheetViews>
    <sheetView workbookViewId="0"/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18.75" x14ac:dyDescent="0.3">
      <c r="A1" s="1" t="s">
        <v>0</v>
      </c>
      <c r="B1" s="1"/>
      <c r="C1" s="2"/>
      <c r="D1" s="2"/>
      <c r="E1" s="54" t="s">
        <v>1</v>
      </c>
      <c r="F1" s="54"/>
      <c r="G1" s="2"/>
      <c r="H1" s="55" t="s">
        <v>2</v>
      </c>
      <c r="I1" s="55"/>
      <c r="J1" s="55"/>
      <c r="K1" s="55"/>
    </row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</sheetData>
  <sheetProtection algorithmName="SHA-512" hashValue="TfNl0T+xmFjKQSS8zNStv2rN94hvVe2zD5P3USsmqZbj58wpoabasZvcHRpc5zlCeT5DTtapR9aIE0fBMSYCpQ==" saltValue="e+mFdabMY9iQ0qgkvv9/4Q==" spinCount="100000" sheet="1" objects="1" scenarios="1" sort="0" autoFilter="0"/>
  <mergeCells count="2">
    <mergeCell ref="E1:F1"/>
    <mergeCell ref="H1:K1"/>
  </mergeCells>
  <hyperlinks>
    <hyperlink ref="A1" location="INDEX!A1" display="RETURN TO INDEX" xr:uid="{6C845079-7238-4B3E-A6F5-FF7C7ED34169}"/>
    <hyperlink ref="E1:F1" location="SUMMARY!A1" display="SUMMARY" xr:uid="{1936F189-E61A-4C2B-B00A-4F9717346197}"/>
    <hyperlink ref="H1" location="'QCI Sample Selection'!A1" display="'QCI Sample Selection" xr:uid="{6AFA6F47-3AC3-4448-AA09-7FDED2FD8162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52FD-0B2F-478E-BD2B-60D17BCF20F4}">
  <sheetPr codeName="Sheet38">
    <tabColor rgb="FF00B050"/>
  </sheetPr>
  <dimension ref="A1:Q404"/>
  <sheetViews>
    <sheetView zoomScaleNormal="100" workbookViewId="0"/>
  </sheetViews>
  <sheetFormatPr defaultColWidth="0" defaultRowHeight="15" x14ac:dyDescent="0.25"/>
  <cols>
    <col min="1" max="1" width="22.28515625" bestFit="1" customWidth="1"/>
    <col min="2" max="2" width="12" customWidth="1"/>
    <col min="3" max="3" width="8.85546875" bestFit="1" customWidth="1"/>
    <col min="4" max="4" width="3.85546875" bestFit="1" customWidth="1"/>
    <col min="5" max="15" width="18.85546875" customWidth="1"/>
    <col min="16" max="17" width="9.140625" hidden="1"/>
  </cols>
  <sheetData>
    <row r="1" spans="1:15" ht="18.75" x14ac:dyDescent="0.3">
      <c r="A1" s="49" t="s">
        <v>0</v>
      </c>
      <c r="B1" s="50"/>
      <c r="C1" s="2"/>
      <c r="D1" s="2"/>
      <c r="E1" s="54" t="s">
        <v>1</v>
      </c>
      <c r="F1" s="54"/>
      <c r="G1" s="2"/>
      <c r="H1" s="55" t="s">
        <v>2</v>
      </c>
      <c r="I1" s="55"/>
      <c r="J1" s="55"/>
      <c r="K1" s="55"/>
      <c r="L1" s="2"/>
      <c r="M1" s="2"/>
      <c r="N1" s="2"/>
      <c r="O1" s="2"/>
    </row>
    <row r="2" spans="1:15" ht="15.75" x14ac:dyDescent="0.25">
      <c r="A2" s="51" t="s">
        <v>4</v>
      </c>
      <c r="B2" s="6" t="s">
        <v>6</v>
      </c>
      <c r="C2" s="52"/>
      <c r="D2" s="52"/>
      <c r="E2" s="8"/>
      <c r="G2" s="59" t="s">
        <v>74</v>
      </c>
      <c r="H2" s="59"/>
    </row>
    <row r="3" spans="1:15" ht="15.75" x14ac:dyDescent="0.25">
      <c r="A3" s="43" t="s">
        <v>7</v>
      </c>
      <c r="B3" s="6" t="s">
        <v>10</v>
      </c>
      <c r="C3" s="52"/>
      <c r="D3" s="52"/>
      <c r="E3" s="8"/>
      <c r="G3" s="59" t="str">
        <f>B8</f>
        <v>FBG30N04CSH</v>
      </c>
      <c r="H3" s="59"/>
    </row>
    <row r="4" spans="1:15" ht="15.75" x14ac:dyDescent="0.25">
      <c r="A4" s="43" t="s">
        <v>11</v>
      </c>
      <c r="B4" s="6" t="s">
        <v>13</v>
      </c>
      <c r="C4" s="52"/>
      <c r="D4" s="52"/>
      <c r="E4" s="8"/>
      <c r="G4" s="60" t="s">
        <v>75</v>
      </c>
      <c r="H4" s="60"/>
    </row>
    <row r="5" spans="1:15" ht="15.75" x14ac:dyDescent="0.25">
      <c r="A5" s="43" t="s">
        <v>14</v>
      </c>
      <c r="B5" s="6" t="s">
        <v>69</v>
      </c>
      <c r="C5" s="52"/>
      <c r="D5" s="52"/>
      <c r="E5" s="8"/>
      <c r="G5" s="60" t="str">
        <f>B8</f>
        <v>FBG30N04CSH</v>
      </c>
      <c r="H5" s="60"/>
    </row>
    <row r="6" spans="1:15" ht="15.75" x14ac:dyDescent="0.25">
      <c r="A6" s="43" t="s">
        <v>17</v>
      </c>
      <c r="B6" s="21">
        <v>44726</v>
      </c>
      <c r="C6" s="52"/>
      <c r="D6" s="52"/>
      <c r="E6" s="8"/>
      <c r="G6" s="57" t="s">
        <v>76</v>
      </c>
      <c r="H6" s="57"/>
    </row>
    <row r="7" spans="1:15" ht="15.75" x14ac:dyDescent="0.25">
      <c r="A7" s="43" t="s">
        <v>19</v>
      </c>
      <c r="B7" s="21"/>
      <c r="C7" s="52"/>
      <c r="D7" s="52"/>
      <c r="E7" s="8"/>
      <c r="G7" s="57" t="s">
        <v>77</v>
      </c>
      <c r="H7" s="57"/>
    </row>
    <row r="8" spans="1:15" ht="15.75" x14ac:dyDescent="0.25">
      <c r="A8" s="43" t="s">
        <v>20</v>
      </c>
      <c r="B8" s="6" t="str">
        <f>'GROUP C2'!B8</f>
        <v>FBG30N04CSH</v>
      </c>
      <c r="C8" s="52"/>
      <c r="D8" s="52"/>
      <c r="E8" s="8"/>
      <c r="G8" s="58" t="s">
        <v>78</v>
      </c>
      <c r="H8" s="58"/>
    </row>
    <row r="9" spans="1:15" ht="15.75" x14ac:dyDescent="0.25">
      <c r="A9" s="43" t="s">
        <v>21</v>
      </c>
      <c r="B9" s="33" t="s">
        <v>70</v>
      </c>
      <c r="C9" s="52"/>
      <c r="D9" s="52"/>
      <c r="E9" s="8"/>
      <c r="G9" s="58">
        <v>2206</v>
      </c>
      <c r="H9" s="58"/>
    </row>
    <row r="10" spans="1:15" ht="24" x14ac:dyDescent="0.4">
      <c r="A10" s="36" t="str">
        <f>"N= " &amp; COUNT(F12:F199)</f>
        <v>N= 22</v>
      </c>
      <c r="B10" s="56" t="str">
        <f>IF(COUNT(A16:A37)=COUNTIF(B16:B199,"All Pass"),"PASS","FAIL")</f>
        <v>PASS</v>
      </c>
      <c r="C10" s="56"/>
      <c r="D10" s="56"/>
      <c r="E10" s="56"/>
      <c r="F10" s="37"/>
      <c r="G10" s="53" t="s">
        <v>71</v>
      </c>
    </row>
    <row r="11" spans="1:15" x14ac:dyDescent="0.25">
      <c r="A11" s="39" t="s">
        <v>25</v>
      </c>
      <c r="B11" s="38" t="s">
        <v>26</v>
      </c>
      <c r="C11" s="38" t="s">
        <v>27</v>
      </c>
      <c r="D11" s="38" t="s">
        <v>28</v>
      </c>
      <c r="E11" s="38" t="s">
        <v>29</v>
      </c>
      <c r="F11" s="38" t="s">
        <v>30</v>
      </c>
      <c r="G11" s="38" t="s">
        <v>31</v>
      </c>
      <c r="H11" s="38" t="s">
        <v>32</v>
      </c>
      <c r="I11" s="38" t="s">
        <v>33</v>
      </c>
      <c r="J11" s="38" t="s">
        <v>34</v>
      </c>
      <c r="K11" s="38" t="s">
        <v>35</v>
      </c>
      <c r="L11" s="38" t="s">
        <v>36</v>
      </c>
      <c r="M11" s="38" t="s">
        <v>37</v>
      </c>
      <c r="N11" s="38" t="s">
        <v>38</v>
      </c>
      <c r="O11" s="38" t="s">
        <v>39</v>
      </c>
    </row>
    <row r="12" spans="1:15" x14ac:dyDescent="0.25">
      <c r="A12" s="39"/>
      <c r="B12" s="38"/>
      <c r="C12" s="38"/>
      <c r="D12" s="38"/>
      <c r="E12" s="38" t="s">
        <v>40</v>
      </c>
      <c r="F12" s="38" t="s">
        <v>41</v>
      </c>
      <c r="G12" s="38" t="s">
        <v>42</v>
      </c>
      <c r="H12" s="38" t="s">
        <v>41</v>
      </c>
      <c r="I12" s="38" t="s">
        <v>43</v>
      </c>
      <c r="J12" s="38" t="s">
        <v>44</v>
      </c>
      <c r="K12" s="38" t="s">
        <v>45</v>
      </c>
      <c r="L12" s="38" t="s">
        <v>46</v>
      </c>
      <c r="M12" s="38" t="s">
        <v>47</v>
      </c>
      <c r="N12" s="38" t="s">
        <v>42</v>
      </c>
      <c r="O12" s="38" t="s">
        <v>41</v>
      </c>
    </row>
    <row r="13" spans="1:15" x14ac:dyDescent="0.25">
      <c r="A13" s="39"/>
      <c r="B13" s="38"/>
      <c r="C13" s="38"/>
      <c r="D13" s="38"/>
      <c r="E13" s="38" t="s">
        <v>48</v>
      </c>
      <c r="F13" s="38" t="s">
        <v>49</v>
      </c>
      <c r="G13" s="38" t="s">
        <v>50</v>
      </c>
      <c r="H13" s="38" t="s">
        <v>51</v>
      </c>
      <c r="I13" s="38" t="s">
        <v>52</v>
      </c>
      <c r="J13" s="38" t="s">
        <v>53</v>
      </c>
      <c r="K13" s="38" t="s">
        <v>54</v>
      </c>
      <c r="L13" s="38" t="s">
        <v>55</v>
      </c>
      <c r="M13" s="38" t="s">
        <v>56</v>
      </c>
      <c r="N13" s="38" t="s">
        <v>57</v>
      </c>
      <c r="O13" s="38" t="s">
        <v>58</v>
      </c>
    </row>
    <row r="14" spans="1:15" x14ac:dyDescent="0.25">
      <c r="A14" s="39"/>
      <c r="B14" s="38"/>
      <c r="C14" s="38"/>
      <c r="D14" s="38"/>
      <c r="E14" s="38" t="s">
        <v>55</v>
      </c>
      <c r="F14" s="38"/>
      <c r="G14" s="38"/>
      <c r="H14" s="38"/>
      <c r="I14" s="38"/>
      <c r="J14" s="38"/>
      <c r="K14" s="38"/>
      <c r="L14" s="38" t="s">
        <v>59</v>
      </c>
      <c r="M14" s="38"/>
      <c r="N14" s="38"/>
      <c r="O14" s="38"/>
    </row>
    <row r="15" spans="1:15" x14ac:dyDescent="0.25">
      <c r="A15" s="41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 x14ac:dyDescent="0.25">
      <c r="A16" s="42">
        <v>460</v>
      </c>
      <c r="B16" s="42" t="s">
        <v>60</v>
      </c>
      <c r="C16" s="43" t="s">
        <v>72</v>
      </c>
      <c r="D16" s="42">
        <v>1</v>
      </c>
      <c r="E16" s="44">
        <v>8.0659999999999996E-2</v>
      </c>
      <c r="F16" s="44">
        <v>8.3000000000000015E-9</v>
      </c>
      <c r="G16" s="44">
        <v>9.6999999999999992E-9</v>
      </c>
      <c r="H16" s="44">
        <v>1.1970000000000002E-7</v>
      </c>
      <c r="I16" s="44">
        <v>2.0300000000000003E-8</v>
      </c>
      <c r="J16" s="44">
        <v>2.09</v>
      </c>
      <c r="K16" s="44">
        <v>2.09</v>
      </c>
      <c r="L16" s="44">
        <v>0.23338</v>
      </c>
      <c r="M16" s="44">
        <v>2.8690000000000002</v>
      </c>
      <c r="N16" s="44">
        <v>3.4830000000000002E-7</v>
      </c>
      <c r="O16" s="44">
        <v>4.2600000000000004E-8</v>
      </c>
    </row>
    <row r="17" spans="1:15" x14ac:dyDescent="0.25">
      <c r="A17" s="42">
        <v>475</v>
      </c>
      <c r="B17" s="42" t="s">
        <v>60</v>
      </c>
      <c r="C17" s="43" t="s">
        <v>72</v>
      </c>
      <c r="D17" s="42">
        <v>1</v>
      </c>
      <c r="E17" s="44">
        <v>8.7540000000000007E-2</v>
      </c>
      <c r="F17" s="44">
        <v>8.7000000000000001E-9</v>
      </c>
      <c r="G17" s="44">
        <v>1.0900000000000002E-8</v>
      </c>
      <c r="H17" s="44">
        <v>1.4360000000000002E-7</v>
      </c>
      <c r="I17" s="44">
        <v>2.0300000000000003E-8</v>
      </c>
      <c r="J17" s="44">
        <v>1.996</v>
      </c>
      <c r="K17" s="44">
        <v>1.996</v>
      </c>
      <c r="L17" s="44">
        <v>0.21255000000000002</v>
      </c>
      <c r="M17" s="44">
        <v>2.7959999999999998</v>
      </c>
      <c r="N17" s="44">
        <v>4.1680000000000003E-7</v>
      </c>
      <c r="O17" s="44">
        <v>3.8299999999999999E-8</v>
      </c>
    </row>
    <row r="18" spans="1:15" x14ac:dyDescent="0.25">
      <c r="A18" s="42">
        <v>485</v>
      </c>
      <c r="B18" s="42" t="s">
        <v>60</v>
      </c>
      <c r="C18" s="43" t="s">
        <v>72</v>
      </c>
      <c r="D18" s="42">
        <v>1</v>
      </c>
      <c r="E18" s="44">
        <v>8.0069999999999988E-2</v>
      </c>
      <c r="F18" s="44">
        <v>8.7000000000000001E-9</v>
      </c>
      <c r="G18" s="44">
        <v>1.1900000000000001E-8</v>
      </c>
      <c r="H18" s="44">
        <v>1.8980000000000002E-7</v>
      </c>
      <c r="I18" s="44">
        <v>3.3000000000000004E-8</v>
      </c>
      <c r="J18" s="44">
        <v>1.9730000000000001</v>
      </c>
      <c r="K18" s="44">
        <v>1.9730000000000001</v>
      </c>
      <c r="L18" s="44">
        <v>0.23826</v>
      </c>
      <c r="M18" s="44">
        <v>2.7629999999999999</v>
      </c>
      <c r="N18" s="44">
        <v>3.544E-7</v>
      </c>
      <c r="O18" s="44">
        <v>6.1200000000000005E-8</v>
      </c>
    </row>
    <row r="19" spans="1:15" x14ac:dyDescent="0.25">
      <c r="A19" s="42">
        <v>512</v>
      </c>
      <c r="B19" s="42" t="s">
        <v>60</v>
      </c>
      <c r="C19" s="43" t="s">
        <v>72</v>
      </c>
      <c r="D19" s="42">
        <v>1</v>
      </c>
      <c r="E19" s="44">
        <v>6.744E-2</v>
      </c>
      <c r="F19" s="44">
        <v>8.0999999999999997E-9</v>
      </c>
      <c r="G19" s="44">
        <v>1.26E-8</v>
      </c>
      <c r="H19" s="44">
        <v>5.1300000000000003E-8</v>
      </c>
      <c r="I19" s="44">
        <v>1.63E-8</v>
      </c>
      <c r="J19" s="44">
        <v>2.048</v>
      </c>
      <c r="K19" s="44">
        <v>2.048</v>
      </c>
      <c r="L19" s="44">
        <v>0.28464999999999996</v>
      </c>
      <c r="M19" s="44">
        <v>2.8490000000000002</v>
      </c>
      <c r="N19" s="44">
        <v>3.572E-7</v>
      </c>
      <c r="O19" s="44">
        <v>2.7200000000000002E-8</v>
      </c>
    </row>
    <row r="20" spans="1:15" x14ac:dyDescent="0.25">
      <c r="A20" s="42">
        <v>513</v>
      </c>
      <c r="B20" s="42" t="s">
        <v>60</v>
      </c>
      <c r="C20" s="43" t="s">
        <v>72</v>
      </c>
      <c r="D20" s="42">
        <v>1</v>
      </c>
      <c r="E20" s="44">
        <v>8.4409999999999999E-2</v>
      </c>
      <c r="F20" s="44">
        <v>8.199999999999999E-9</v>
      </c>
      <c r="G20" s="44">
        <v>6.8000000000000005E-9</v>
      </c>
      <c r="H20" s="44">
        <v>1.3519999999999999E-7</v>
      </c>
      <c r="I20" s="44">
        <v>1.9800000000000002E-8</v>
      </c>
      <c r="J20" s="44">
        <v>1.954</v>
      </c>
      <c r="K20" s="44">
        <v>1.954</v>
      </c>
      <c r="L20" s="44">
        <v>0.22544</v>
      </c>
      <c r="M20" s="44">
        <v>2.7639999999999998</v>
      </c>
      <c r="N20" s="44">
        <v>4.6339999999999998E-7</v>
      </c>
      <c r="O20" s="44">
        <v>5.4900000000000002E-8</v>
      </c>
    </row>
    <row r="21" spans="1:15" x14ac:dyDescent="0.25">
      <c r="A21" s="42">
        <v>530</v>
      </c>
      <c r="B21" s="42" t="s">
        <v>60</v>
      </c>
      <c r="C21" s="43" t="s">
        <v>72</v>
      </c>
      <c r="D21" s="42">
        <v>1</v>
      </c>
      <c r="E21" s="44">
        <v>8.0349999999999991E-2</v>
      </c>
      <c r="F21" s="44">
        <v>1.2000000000000002E-8</v>
      </c>
      <c r="G21" s="44">
        <v>1.3000000000000001E-8</v>
      </c>
      <c r="H21" s="44">
        <v>1.7219999999999999E-7</v>
      </c>
      <c r="I21" s="44">
        <v>3.7900000000000002E-8</v>
      </c>
      <c r="J21" s="44">
        <v>2.1030000000000002</v>
      </c>
      <c r="K21" s="44">
        <v>2.1030000000000002</v>
      </c>
      <c r="L21" s="44">
        <v>0.23315000000000002</v>
      </c>
      <c r="M21" s="44">
        <v>2.8780000000000001</v>
      </c>
      <c r="N21" s="44">
        <v>3.1280000000000005E-7</v>
      </c>
      <c r="O21" s="44">
        <v>4.5500000000000004E-8</v>
      </c>
    </row>
    <row r="22" spans="1:15" x14ac:dyDescent="0.25">
      <c r="A22" s="42">
        <v>557</v>
      </c>
      <c r="B22" s="42" t="s">
        <v>60</v>
      </c>
      <c r="C22" s="43" t="s">
        <v>72</v>
      </c>
      <c r="D22" s="42">
        <v>1</v>
      </c>
      <c r="E22" s="44">
        <v>8.2129999999999995E-2</v>
      </c>
      <c r="F22" s="44">
        <v>1.7899999999999998E-8</v>
      </c>
      <c r="G22" s="44">
        <v>2.0300000000000003E-8</v>
      </c>
      <c r="H22" s="44">
        <v>2.1450000000000002E-7</v>
      </c>
      <c r="I22" s="44">
        <v>6.990000000000001E-8</v>
      </c>
      <c r="J22" s="44">
        <v>1.677</v>
      </c>
      <c r="K22" s="44">
        <v>1.677</v>
      </c>
      <c r="L22" s="44">
        <v>0.22681999999999999</v>
      </c>
      <c r="M22" s="44">
        <v>2.4489999999999998</v>
      </c>
      <c r="N22" s="44">
        <v>4.4950000000000005E-7</v>
      </c>
      <c r="O22" s="44">
        <v>1.4500000000000001E-7</v>
      </c>
    </row>
    <row r="23" spans="1:15" x14ac:dyDescent="0.25">
      <c r="A23" s="42">
        <v>570</v>
      </c>
      <c r="B23" s="42" t="s">
        <v>60</v>
      </c>
      <c r="C23" s="43" t="s">
        <v>72</v>
      </c>
      <c r="D23" s="42">
        <v>1</v>
      </c>
      <c r="E23" s="44">
        <v>8.0569999999999989E-2</v>
      </c>
      <c r="F23" s="44">
        <v>8.800000000000001E-9</v>
      </c>
      <c r="G23" s="44">
        <v>8.800000000000001E-9</v>
      </c>
      <c r="H23" s="44">
        <v>2.5400000000000002E-7</v>
      </c>
      <c r="I23" s="44">
        <v>2.1100000000000004E-8</v>
      </c>
      <c r="J23" s="44">
        <v>2.0640000000000001</v>
      </c>
      <c r="K23" s="44">
        <v>2.0640000000000001</v>
      </c>
      <c r="L23" s="44">
        <v>0.23826</v>
      </c>
      <c r="M23" s="44">
        <v>2.8450000000000002</v>
      </c>
      <c r="N23" s="44">
        <v>3.6900000000000004E-7</v>
      </c>
      <c r="O23" s="44">
        <v>4.4000000000000004E-8</v>
      </c>
    </row>
    <row r="24" spans="1:15" x14ac:dyDescent="0.25">
      <c r="A24" s="42">
        <v>602</v>
      </c>
      <c r="B24" s="42" t="s">
        <v>60</v>
      </c>
      <c r="C24" s="43" t="s">
        <v>72</v>
      </c>
      <c r="D24" s="42">
        <v>1</v>
      </c>
      <c r="E24" s="44">
        <v>8.5069999999999993E-2</v>
      </c>
      <c r="F24" s="44">
        <v>8.4000000000000008E-9</v>
      </c>
      <c r="G24" s="44">
        <v>9.1999999999999997E-9</v>
      </c>
      <c r="H24" s="44">
        <v>4.0900000000000002E-7</v>
      </c>
      <c r="I24" s="44">
        <v>2.0600000000000002E-8</v>
      </c>
      <c r="J24" s="44">
        <v>1.9890000000000001</v>
      </c>
      <c r="K24" s="44">
        <v>1.9890000000000001</v>
      </c>
      <c r="L24" s="44">
        <v>0.21965000000000001</v>
      </c>
      <c r="M24" s="44">
        <v>2.8079999999999998</v>
      </c>
      <c r="N24" s="44">
        <v>4.3770000000000001E-7</v>
      </c>
      <c r="O24" s="44">
        <v>1.236E-7</v>
      </c>
    </row>
    <row r="25" spans="1:15" x14ac:dyDescent="0.25">
      <c r="A25" s="42">
        <v>603</v>
      </c>
      <c r="B25" s="42" t="s">
        <v>60</v>
      </c>
      <c r="C25" s="43" t="s">
        <v>72</v>
      </c>
      <c r="D25" s="42">
        <v>1</v>
      </c>
      <c r="E25" s="44">
        <v>8.1930000000000003E-2</v>
      </c>
      <c r="F25" s="44">
        <v>2.6400000000000001E-8</v>
      </c>
      <c r="G25" s="44">
        <v>1.1700000000000001E-8</v>
      </c>
      <c r="H25" s="44">
        <v>1.8910000000000002E-7</v>
      </c>
      <c r="I25" s="44">
        <v>2.6000000000000001E-8</v>
      </c>
      <c r="J25" s="44">
        <v>1.7290000000000001</v>
      </c>
      <c r="K25" s="44">
        <v>1.7290000000000001</v>
      </c>
      <c r="L25" s="44">
        <v>0.22827000000000003</v>
      </c>
      <c r="M25" s="44">
        <v>2.5339999999999998</v>
      </c>
      <c r="N25" s="44">
        <v>3.1039999999999997E-7</v>
      </c>
      <c r="O25" s="44">
        <v>1.437E-7</v>
      </c>
    </row>
    <row r="26" spans="1:15" x14ac:dyDescent="0.25">
      <c r="A26" s="42">
        <v>626</v>
      </c>
      <c r="B26" s="42" t="s">
        <v>60</v>
      </c>
      <c r="C26" s="43" t="s">
        <v>72</v>
      </c>
      <c r="D26" s="42">
        <v>1</v>
      </c>
      <c r="E26" s="44">
        <v>7.8579999999999997E-2</v>
      </c>
      <c r="F26" s="44">
        <v>6.0000000000000008E-9</v>
      </c>
      <c r="G26" s="44">
        <v>9.5000000000000007E-9</v>
      </c>
      <c r="H26" s="44">
        <v>2.8200000000000001E-7</v>
      </c>
      <c r="I26" s="44">
        <v>2.1100000000000004E-8</v>
      </c>
      <c r="J26" s="44">
        <v>2.121</v>
      </c>
      <c r="K26" s="44">
        <v>2.121</v>
      </c>
      <c r="L26" s="44">
        <v>0.24047000000000002</v>
      </c>
      <c r="M26" s="44">
        <v>2.9</v>
      </c>
      <c r="N26" s="44">
        <v>3.1810000000000002E-7</v>
      </c>
      <c r="O26" s="44">
        <v>1.2390000000000002E-7</v>
      </c>
    </row>
    <row r="27" spans="1:15" x14ac:dyDescent="0.25">
      <c r="A27" s="42">
        <v>666</v>
      </c>
      <c r="B27" s="42" t="s">
        <v>60</v>
      </c>
      <c r="C27" s="43" t="s">
        <v>72</v>
      </c>
      <c r="D27" s="42">
        <v>1</v>
      </c>
      <c r="E27" s="44">
        <v>7.7859999999999999E-2</v>
      </c>
      <c r="F27" s="44">
        <v>1.3200000000000001E-8</v>
      </c>
      <c r="G27" s="44">
        <v>1.5600000000000001E-8</v>
      </c>
      <c r="H27" s="44">
        <v>1.1230000000000001E-7</v>
      </c>
      <c r="I27" s="44">
        <v>3.2200000000000004E-8</v>
      </c>
      <c r="J27" s="44">
        <v>2.1070000000000002</v>
      </c>
      <c r="K27" s="44">
        <v>2.1070000000000002</v>
      </c>
      <c r="L27" s="44">
        <v>0.24185000000000001</v>
      </c>
      <c r="M27" s="44">
        <v>2.8730000000000002</v>
      </c>
      <c r="N27" s="44">
        <v>3.7760000000000005E-7</v>
      </c>
      <c r="O27" s="44">
        <v>5.6500000000000003E-8</v>
      </c>
    </row>
    <row r="28" spans="1:15" x14ac:dyDescent="0.25">
      <c r="A28" s="42">
        <v>675</v>
      </c>
      <c r="B28" s="42" t="s">
        <v>60</v>
      </c>
      <c r="C28" s="43" t="s">
        <v>72</v>
      </c>
      <c r="D28" s="42">
        <v>1</v>
      </c>
      <c r="E28" s="44">
        <v>8.0299999999999996E-2</v>
      </c>
      <c r="F28" s="44">
        <v>7.0999999999999999E-9</v>
      </c>
      <c r="G28" s="44">
        <v>1.85E-8</v>
      </c>
      <c r="H28" s="44">
        <v>1.0729999999999999E-6</v>
      </c>
      <c r="I28" s="44">
        <v>4.43E-8</v>
      </c>
      <c r="J28" s="44">
        <v>1.901</v>
      </c>
      <c r="K28" s="44">
        <v>1.901</v>
      </c>
      <c r="L28" s="44">
        <v>0.23254</v>
      </c>
      <c r="M28" s="44">
        <v>2.653</v>
      </c>
      <c r="N28" s="44">
        <v>5.1340000000000003E-7</v>
      </c>
      <c r="O28" s="44">
        <v>1.6710000000000001E-7</v>
      </c>
    </row>
    <row r="29" spans="1:15" x14ac:dyDescent="0.25">
      <c r="A29" s="42">
        <v>683</v>
      </c>
      <c r="B29" s="42" t="s">
        <v>60</v>
      </c>
      <c r="C29" s="43" t="s">
        <v>72</v>
      </c>
      <c r="D29" s="42">
        <v>1</v>
      </c>
      <c r="E29" s="44">
        <v>8.2569999999999991E-2</v>
      </c>
      <c r="F29" s="44">
        <v>1.8000000000000002E-9</v>
      </c>
      <c r="G29" s="44">
        <v>8.9000000000000003E-9</v>
      </c>
      <c r="H29" s="44">
        <v>9.0900000000000013E-8</v>
      </c>
      <c r="I29" s="44">
        <v>1.5300000000000001E-8</v>
      </c>
      <c r="J29" s="44">
        <v>1.9330000000000001</v>
      </c>
      <c r="K29" s="44">
        <v>1.9330000000000001</v>
      </c>
      <c r="L29" s="44">
        <v>0.22650999999999999</v>
      </c>
      <c r="M29" s="44">
        <v>2.76</v>
      </c>
      <c r="N29" s="44">
        <v>3.967E-7</v>
      </c>
      <c r="O29" s="44">
        <v>3.2600000000000001E-8</v>
      </c>
    </row>
    <row r="30" spans="1:15" x14ac:dyDescent="0.25">
      <c r="A30" s="42">
        <v>707</v>
      </c>
      <c r="B30" s="42" t="s">
        <v>60</v>
      </c>
      <c r="C30" s="43" t="s">
        <v>72</v>
      </c>
      <c r="D30" s="42">
        <v>1</v>
      </c>
      <c r="E30" s="44">
        <v>7.5630000000000003E-2</v>
      </c>
      <c r="F30" s="44">
        <v>2.0600000000000002E-8</v>
      </c>
      <c r="G30" s="44">
        <v>2.0800000000000001E-8</v>
      </c>
      <c r="H30" s="44">
        <v>1.455E-7</v>
      </c>
      <c r="I30" s="44">
        <v>4.2200000000000007E-8</v>
      </c>
      <c r="J30" s="44">
        <v>1.9870000000000001</v>
      </c>
      <c r="K30" s="44">
        <v>1.9870000000000001</v>
      </c>
      <c r="L30" s="44">
        <v>0.25062000000000001</v>
      </c>
      <c r="M30" s="44">
        <v>2.766</v>
      </c>
      <c r="N30" s="44">
        <v>4.0360000000000004E-7</v>
      </c>
      <c r="O30" s="44">
        <v>6.2100000000000007E-8</v>
      </c>
    </row>
    <row r="31" spans="1:15" x14ac:dyDescent="0.25">
      <c r="A31" s="42">
        <v>760</v>
      </c>
      <c r="B31" s="42" t="s">
        <v>60</v>
      </c>
      <c r="C31" s="43" t="s">
        <v>72</v>
      </c>
      <c r="D31" s="42">
        <v>1</v>
      </c>
      <c r="E31" s="44">
        <v>8.3519999999999997E-2</v>
      </c>
      <c r="F31" s="44">
        <v>1.1400000000000001E-8</v>
      </c>
      <c r="G31" s="44">
        <v>1.22E-8</v>
      </c>
      <c r="H31" s="44">
        <v>8.65E-8</v>
      </c>
      <c r="I31" s="44">
        <v>3.55E-8</v>
      </c>
      <c r="J31" s="44">
        <v>2.1059999999999999</v>
      </c>
      <c r="K31" s="44">
        <v>2.1059999999999999</v>
      </c>
      <c r="L31" s="44">
        <v>0.22978999999999999</v>
      </c>
      <c r="M31" s="44">
        <v>2.883</v>
      </c>
      <c r="N31" s="44">
        <v>3.4420000000000002E-7</v>
      </c>
      <c r="O31" s="44">
        <v>3.8500000000000001E-8</v>
      </c>
    </row>
    <row r="32" spans="1:15" x14ac:dyDescent="0.25">
      <c r="A32" s="42">
        <v>846</v>
      </c>
      <c r="B32" s="42" t="s">
        <v>60</v>
      </c>
      <c r="C32" s="43" t="s">
        <v>72</v>
      </c>
      <c r="D32" s="42">
        <v>1</v>
      </c>
      <c r="E32" s="44">
        <v>7.8400000000000011E-2</v>
      </c>
      <c r="F32" s="44">
        <v>9.1999999999999997E-9</v>
      </c>
      <c r="G32" s="44">
        <v>1.1000000000000001E-8</v>
      </c>
      <c r="H32" s="44">
        <v>8.4020000000000013E-7</v>
      </c>
      <c r="I32" s="44">
        <v>2.5300000000000002E-8</v>
      </c>
      <c r="J32" s="44">
        <v>2.0579999999999998</v>
      </c>
      <c r="K32" s="44">
        <v>2.0579999999999998</v>
      </c>
      <c r="L32" s="44">
        <v>0.24146999999999999</v>
      </c>
      <c r="M32" s="44">
        <v>2.8359999999999999</v>
      </c>
      <c r="N32" s="44">
        <v>3.6839999999999999E-7</v>
      </c>
      <c r="O32" s="44">
        <v>3.8420000000000001E-7</v>
      </c>
    </row>
    <row r="33" spans="1:15" x14ac:dyDescent="0.25">
      <c r="A33" s="42">
        <v>877</v>
      </c>
      <c r="B33" s="42" t="s">
        <v>60</v>
      </c>
      <c r="C33" s="43" t="s">
        <v>72</v>
      </c>
      <c r="D33" s="42">
        <v>1</v>
      </c>
      <c r="E33" s="44">
        <v>7.6630000000000004E-2</v>
      </c>
      <c r="F33" s="44">
        <v>1.42E-8</v>
      </c>
      <c r="G33" s="44">
        <v>1.46E-8</v>
      </c>
      <c r="H33" s="44">
        <v>1.0140000000000001E-7</v>
      </c>
      <c r="I33" s="44">
        <v>4.0700000000000007E-8</v>
      </c>
      <c r="J33" s="44">
        <v>2.0760000000000001</v>
      </c>
      <c r="K33" s="44">
        <v>2.0760000000000001</v>
      </c>
      <c r="L33" s="44">
        <v>0.24780000000000002</v>
      </c>
      <c r="M33" s="44">
        <v>2.847</v>
      </c>
      <c r="N33" s="44">
        <v>3.7810000000000003E-7</v>
      </c>
      <c r="O33" s="44">
        <v>4.1799999999999997E-8</v>
      </c>
    </row>
    <row r="34" spans="1:15" x14ac:dyDescent="0.25">
      <c r="A34" s="42">
        <v>1189</v>
      </c>
      <c r="B34" s="42" t="s">
        <v>60</v>
      </c>
      <c r="C34" s="43" t="s">
        <v>72</v>
      </c>
      <c r="D34" s="42">
        <v>1</v>
      </c>
      <c r="E34" s="44">
        <v>8.1010000000000013E-2</v>
      </c>
      <c r="F34" s="44">
        <v>1.04E-8</v>
      </c>
      <c r="G34" s="44">
        <v>1.2500000000000001E-8</v>
      </c>
      <c r="H34" s="44">
        <v>1.016E-7</v>
      </c>
      <c r="I34" s="44">
        <v>3.1900000000000001E-8</v>
      </c>
      <c r="J34" s="44">
        <v>2.0139999999999998</v>
      </c>
      <c r="K34" s="44">
        <v>2.0139999999999998</v>
      </c>
      <c r="L34" s="44">
        <v>0.23582</v>
      </c>
      <c r="M34" s="44">
        <v>2.7679999999999998</v>
      </c>
      <c r="N34" s="44">
        <v>3.5550000000000003E-7</v>
      </c>
      <c r="O34" s="44">
        <v>4.5700000000000006E-8</v>
      </c>
    </row>
    <row r="35" spans="1:15" x14ac:dyDescent="0.25">
      <c r="A35" s="42">
        <v>1276</v>
      </c>
      <c r="B35" s="42" t="s">
        <v>60</v>
      </c>
      <c r="C35" s="43" t="s">
        <v>72</v>
      </c>
      <c r="D35" s="42">
        <v>1</v>
      </c>
      <c r="E35" s="44">
        <v>8.045999999999999E-2</v>
      </c>
      <c r="F35" s="44">
        <v>8.6000000000000009E-9</v>
      </c>
      <c r="G35" s="44">
        <v>1.1000000000000001E-8</v>
      </c>
      <c r="H35" s="44">
        <v>1.1440000000000002E-7</v>
      </c>
      <c r="I35" s="44">
        <v>2.9600000000000004E-8</v>
      </c>
      <c r="J35" s="44">
        <v>2.0329999999999999</v>
      </c>
      <c r="K35" s="44">
        <v>2.0329999999999999</v>
      </c>
      <c r="L35" s="44">
        <v>0.23322999999999999</v>
      </c>
      <c r="M35" s="44">
        <v>2.8010000000000002</v>
      </c>
      <c r="N35" s="44">
        <v>2.9650000000000004E-7</v>
      </c>
      <c r="O35" s="44">
        <v>4.29E-8</v>
      </c>
    </row>
    <row r="36" spans="1:15" x14ac:dyDescent="0.25">
      <c r="A36" s="42">
        <v>1355</v>
      </c>
      <c r="B36" s="42" t="s">
        <v>60</v>
      </c>
      <c r="C36" s="43" t="s">
        <v>72</v>
      </c>
      <c r="D36" s="42">
        <v>1</v>
      </c>
      <c r="E36" s="44">
        <v>8.0650000000000013E-2</v>
      </c>
      <c r="F36" s="44">
        <v>9.5999999999999999E-9</v>
      </c>
      <c r="G36" s="44">
        <v>1.1300000000000002E-8</v>
      </c>
      <c r="H36" s="44">
        <v>6.2229999999999995E-7</v>
      </c>
      <c r="I36" s="44">
        <v>2.2700000000000001E-8</v>
      </c>
      <c r="J36" s="44">
        <v>2.089</v>
      </c>
      <c r="K36" s="44">
        <v>2.089</v>
      </c>
      <c r="L36" s="44">
        <v>0.23338</v>
      </c>
      <c r="M36" s="44">
        <v>2.867</v>
      </c>
      <c r="N36" s="44">
        <v>3.1980000000000004E-7</v>
      </c>
      <c r="O36" s="44">
        <v>1.5640000000000002E-7</v>
      </c>
    </row>
    <row r="37" spans="1:15" x14ac:dyDescent="0.25">
      <c r="A37" s="42">
        <v>1474</v>
      </c>
      <c r="B37" s="42" t="s">
        <v>60</v>
      </c>
      <c r="C37" s="43" t="s">
        <v>72</v>
      </c>
      <c r="D37" s="42">
        <v>1</v>
      </c>
      <c r="E37" s="44">
        <v>8.0900000000000014E-2</v>
      </c>
      <c r="F37" s="44">
        <v>8.6000000000000009E-9</v>
      </c>
      <c r="G37" s="44">
        <v>9.5000000000000007E-9</v>
      </c>
      <c r="H37" s="44">
        <v>1.136E-7</v>
      </c>
      <c r="I37" s="44">
        <v>2.5200000000000001E-8</v>
      </c>
      <c r="J37" s="44">
        <v>2.0779999999999998</v>
      </c>
      <c r="K37" s="44">
        <v>2.0779999999999998</v>
      </c>
      <c r="L37" s="44">
        <v>0.23330000000000001</v>
      </c>
      <c r="M37" s="44">
        <v>2.84</v>
      </c>
      <c r="N37" s="44">
        <v>3.0430000000000004E-7</v>
      </c>
      <c r="O37" s="44">
        <v>5.1600000000000005E-8</v>
      </c>
    </row>
    <row r="38" spans="1:15" x14ac:dyDescent="0.25">
      <c r="A38" s="47"/>
      <c r="B38" s="47"/>
      <c r="C38" s="47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  <row r="39" spans="1:15" x14ac:dyDescent="0.25">
      <c r="A39" s="47"/>
      <c r="B39" s="47"/>
      <c r="C39" s="47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15" x14ac:dyDescent="0.25">
      <c r="A40" s="47"/>
      <c r="B40" s="47"/>
      <c r="C40" s="4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</row>
    <row r="41" spans="1:15" x14ac:dyDescent="0.25">
      <c r="A41" s="47"/>
      <c r="B41" s="47"/>
      <c r="C41" s="4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</row>
    <row r="42" spans="1:15" x14ac:dyDescent="0.25">
      <c r="A42" s="47"/>
      <c r="B42" s="47"/>
      <c r="C42" s="47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 spans="1:15" x14ac:dyDescent="0.25">
      <c r="A43" s="47"/>
      <c r="B43" s="47"/>
      <c r="C43" s="4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</row>
    <row r="44" spans="1:15" x14ac:dyDescent="0.25">
      <c r="A44" s="47"/>
      <c r="B44" s="47"/>
      <c r="C44" s="47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</row>
    <row r="45" spans="1:15" x14ac:dyDescent="0.25">
      <c r="A45" s="47"/>
      <c r="B45" s="47"/>
      <c r="C45" s="47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</row>
    <row r="46" spans="1:15" x14ac:dyDescent="0.25">
      <c r="A46" s="47"/>
      <c r="B46" s="47"/>
      <c r="C46" s="47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</row>
    <row r="47" spans="1:15" x14ac:dyDescent="0.25">
      <c r="A47" s="47"/>
      <c r="B47" s="47"/>
      <c r="C47" s="47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</row>
    <row r="48" spans="1:15" x14ac:dyDescent="0.25">
      <c r="A48" s="47"/>
      <c r="B48" s="47"/>
      <c r="C48" s="47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</row>
    <row r="49" spans="1:14" x14ac:dyDescent="0.25">
      <c r="A49" s="47"/>
      <c r="B49" s="47"/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spans="1:14" x14ac:dyDescent="0.25">
      <c r="A50" s="47"/>
      <c r="B50" s="47"/>
      <c r="C50" s="47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x14ac:dyDescent="0.25">
      <c r="A51" s="47"/>
      <c r="B51" s="47"/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14" x14ac:dyDescent="0.25">
      <c r="A52" s="47"/>
      <c r="B52" s="47"/>
      <c r="C52" s="4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</row>
    <row r="53" spans="1:14" x14ac:dyDescent="0.25">
      <c r="A53" s="47"/>
      <c r="B53" s="47"/>
      <c r="C53" s="47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</row>
    <row r="54" spans="1:14" x14ac:dyDescent="0.25">
      <c r="A54" s="47"/>
      <c r="B54" s="47"/>
      <c r="C54" s="47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</row>
    <row r="55" spans="1:14" x14ac:dyDescent="0.25">
      <c r="A55" s="47"/>
      <c r="B55" s="47"/>
      <c r="C55" s="4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14" x14ac:dyDescent="0.25">
      <c r="A56" s="47"/>
      <c r="B56" s="47"/>
      <c r="C56" s="47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</row>
    <row r="57" spans="1:14" x14ac:dyDescent="0.25">
      <c r="A57" s="47"/>
      <c r="B57" s="47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</row>
    <row r="58" spans="1:14" x14ac:dyDescent="0.25">
      <c r="A58" s="47"/>
      <c r="B58" s="47"/>
      <c r="C58" s="47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</row>
    <row r="59" spans="1:14" x14ac:dyDescent="0.25">
      <c r="A59" s="47"/>
      <c r="B59" s="47"/>
      <c r="C59" s="47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</row>
    <row r="60" spans="1:14" x14ac:dyDescent="0.25">
      <c r="A60" s="47"/>
      <c r="B60" s="47"/>
      <c r="C60" s="47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</row>
    <row r="61" spans="1:14" x14ac:dyDescent="0.25">
      <c r="A61" s="47"/>
      <c r="B61" s="47"/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</row>
    <row r="62" spans="1:14" x14ac:dyDescent="0.25">
      <c r="A62" s="47"/>
      <c r="B62" s="47"/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</row>
    <row r="63" spans="1:14" x14ac:dyDescent="0.25">
      <c r="A63" s="47"/>
      <c r="B63" s="47"/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</row>
    <row r="64" spans="1:14" x14ac:dyDescent="0.25">
      <c r="A64" s="47"/>
      <c r="B64" s="47"/>
      <c r="C64" s="47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</row>
    <row r="65" spans="1:14" x14ac:dyDescent="0.25">
      <c r="A65" s="47"/>
      <c r="B65" s="47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</row>
    <row r="66" spans="1:14" x14ac:dyDescent="0.25">
      <c r="A66" s="47"/>
      <c r="B66" s="47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</row>
    <row r="67" spans="1:14" x14ac:dyDescent="0.25">
      <c r="A67" s="47"/>
      <c r="B67" s="47"/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</row>
    <row r="68" spans="1:14" x14ac:dyDescent="0.25">
      <c r="A68" s="47"/>
      <c r="B68" s="47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spans="1:14" x14ac:dyDescent="0.25">
      <c r="A69" s="47"/>
      <c r="B69" s="47"/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</row>
    <row r="70" spans="1:14" x14ac:dyDescent="0.25">
      <c r="A70" s="47"/>
      <c r="B70" s="47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</row>
    <row r="71" spans="1:14" x14ac:dyDescent="0.25">
      <c r="A71" s="47"/>
      <c r="B71" s="47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</row>
    <row r="72" spans="1:14" x14ac:dyDescent="0.25">
      <c r="A72" s="47"/>
      <c r="B72" s="47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</row>
    <row r="73" spans="1:14" x14ac:dyDescent="0.25">
      <c r="A73" s="47"/>
      <c r="B73" s="47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</row>
    <row r="74" spans="1:14" x14ac:dyDescent="0.25">
      <c r="A74" s="47"/>
      <c r="B74" s="47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</row>
    <row r="75" spans="1:14" x14ac:dyDescent="0.25">
      <c r="A75" s="47"/>
      <c r="B75" s="47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</row>
    <row r="76" spans="1:14" x14ac:dyDescent="0.25">
      <c r="A76" s="47"/>
      <c r="B76" s="47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</row>
    <row r="77" spans="1:14" x14ac:dyDescent="0.25">
      <c r="A77" s="47"/>
      <c r="B77" s="47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</row>
    <row r="78" spans="1:14" x14ac:dyDescent="0.25">
      <c r="A78" s="47"/>
      <c r="B78" s="47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</row>
    <row r="79" spans="1:14" x14ac:dyDescent="0.25">
      <c r="A79" s="47"/>
      <c r="B79" s="47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</row>
    <row r="80" spans="1:14" x14ac:dyDescent="0.25">
      <c r="A80" s="47"/>
      <c r="B80" s="47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</row>
    <row r="81" spans="1:14" x14ac:dyDescent="0.25">
      <c r="A81" s="47"/>
      <c r="B81" s="47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</row>
    <row r="82" spans="1:14" x14ac:dyDescent="0.25">
      <c r="A82" s="47"/>
      <c r="B82" s="47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</row>
    <row r="83" spans="1:14" x14ac:dyDescent="0.25">
      <c r="A83" s="47"/>
      <c r="B83" s="47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47"/>
      <c r="B84" s="47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</row>
    <row r="85" spans="1:14" x14ac:dyDescent="0.25">
      <c r="A85" s="47"/>
      <c r="B85" s="47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</row>
    <row r="86" spans="1:14" x14ac:dyDescent="0.25">
      <c r="A86" s="47"/>
      <c r="B86" s="47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</row>
    <row r="87" spans="1:14" x14ac:dyDescent="0.25">
      <c r="A87" s="47"/>
      <c r="B87" s="47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</row>
    <row r="88" spans="1:14" x14ac:dyDescent="0.25">
      <c r="A88" s="47"/>
      <c r="B88" s="47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</row>
    <row r="89" spans="1:14" x14ac:dyDescent="0.25">
      <c r="A89" s="47"/>
      <c r="B89" s="47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</row>
    <row r="90" spans="1:14" x14ac:dyDescent="0.25">
      <c r="A90" s="47"/>
      <c r="B90" s="47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</row>
    <row r="91" spans="1:14" x14ac:dyDescent="0.25">
      <c r="A91" s="47"/>
      <c r="B91" s="47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</row>
    <row r="92" spans="1:14" x14ac:dyDescent="0.25">
      <c r="A92" s="47"/>
      <c r="B92" s="47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</row>
    <row r="93" spans="1:14" x14ac:dyDescent="0.25">
      <c r="A93" s="47"/>
      <c r="B93" s="47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</row>
    <row r="94" spans="1:14" x14ac:dyDescent="0.25">
      <c r="A94" s="47"/>
      <c r="B94" s="47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</row>
    <row r="95" spans="1:14" x14ac:dyDescent="0.25">
      <c r="A95" s="47"/>
      <c r="B95" s="47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</row>
    <row r="96" spans="1:14" x14ac:dyDescent="0.25">
      <c r="A96" s="47"/>
      <c r="B96" s="47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</row>
    <row r="97" spans="1:14" x14ac:dyDescent="0.25">
      <c r="A97" s="47"/>
      <c r="B97" s="47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</row>
    <row r="98" spans="1:14" x14ac:dyDescent="0.25">
      <c r="A98" s="47"/>
      <c r="B98" s="47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</row>
    <row r="99" spans="1:14" x14ac:dyDescent="0.25">
      <c r="A99" s="47"/>
      <c r="B99" s="47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</row>
    <row r="100" spans="1:14" x14ac:dyDescent="0.25">
      <c r="A100" s="47"/>
      <c r="B100" s="47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</row>
    <row r="101" spans="1:14" x14ac:dyDescent="0.25">
      <c r="A101" s="47"/>
      <c r="B101" s="47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</row>
    <row r="102" spans="1:14" x14ac:dyDescent="0.25">
      <c r="A102" s="47"/>
      <c r="B102" s="47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</row>
    <row r="103" spans="1:14" x14ac:dyDescent="0.25">
      <c r="A103" s="47"/>
      <c r="B103" s="47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</row>
    <row r="104" spans="1:14" x14ac:dyDescent="0.25">
      <c r="A104" s="47"/>
      <c r="B104" s="47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</row>
    <row r="105" spans="1:14" x14ac:dyDescent="0.25">
      <c r="A105" s="47"/>
      <c r="B105" s="47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</row>
    <row r="106" spans="1:14" x14ac:dyDescent="0.25">
      <c r="A106" s="47"/>
      <c r="B106" s="47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</row>
    <row r="107" spans="1:14" x14ac:dyDescent="0.25">
      <c r="A107" s="47"/>
      <c r="B107" s="47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</row>
    <row r="108" spans="1:14" x14ac:dyDescent="0.25">
      <c r="A108" s="47"/>
      <c r="B108" s="47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</row>
    <row r="109" spans="1:14" x14ac:dyDescent="0.25">
      <c r="A109" s="47"/>
      <c r="B109" s="47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</row>
    <row r="110" spans="1:14" x14ac:dyDescent="0.25">
      <c r="A110" s="47"/>
      <c r="B110" s="47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</row>
    <row r="111" spans="1:14" x14ac:dyDescent="0.25">
      <c r="A111" s="47"/>
      <c r="B111" s="47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</row>
    <row r="112" spans="1:14" x14ac:dyDescent="0.25">
      <c r="A112" s="47"/>
      <c r="B112" s="47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</row>
    <row r="113" spans="1:14" x14ac:dyDescent="0.25">
      <c r="A113" s="47"/>
      <c r="B113" s="47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</row>
    <row r="114" spans="1:14" x14ac:dyDescent="0.25">
      <c r="A114" s="47"/>
      <c r="B114" s="47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</row>
    <row r="115" spans="1:14" x14ac:dyDescent="0.25">
      <c r="A115" s="47"/>
      <c r="B115" s="47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</row>
    <row r="116" spans="1:14" x14ac:dyDescent="0.25">
      <c r="A116" s="47"/>
      <c r="B116" s="47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</row>
    <row r="117" spans="1:14" x14ac:dyDescent="0.25">
      <c r="A117" s="47"/>
      <c r="B117" s="47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</row>
    <row r="118" spans="1:14" x14ac:dyDescent="0.25">
      <c r="A118" s="47"/>
      <c r="B118" s="47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</row>
    <row r="119" spans="1:14" x14ac:dyDescent="0.25">
      <c r="A119" s="47"/>
      <c r="B119" s="47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</row>
    <row r="120" spans="1:14" x14ac:dyDescent="0.25">
      <c r="A120" s="47"/>
      <c r="B120" s="47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</row>
    <row r="121" spans="1:14" x14ac:dyDescent="0.25">
      <c r="A121" s="47"/>
      <c r="B121" s="47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</row>
    <row r="122" spans="1:14" x14ac:dyDescent="0.25">
      <c r="A122" s="47"/>
      <c r="B122" s="47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</row>
    <row r="123" spans="1:14" x14ac:dyDescent="0.25">
      <c r="A123" s="47"/>
      <c r="B123" s="47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</row>
    <row r="124" spans="1:14" x14ac:dyDescent="0.25">
      <c r="A124" s="47"/>
      <c r="B124" s="47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</row>
    <row r="125" spans="1:14" x14ac:dyDescent="0.25">
      <c r="A125" s="47"/>
      <c r="B125" s="47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</row>
    <row r="126" spans="1:14" x14ac:dyDescent="0.25">
      <c r="A126" s="47"/>
      <c r="B126" s="47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</row>
    <row r="127" spans="1:14" x14ac:dyDescent="0.25">
      <c r="A127" s="47"/>
      <c r="B127" s="47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</row>
    <row r="128" spans="1:14" x14ac:dyDescent="0.25">
      <c r="A128" s="47"/>
      <c r="B128" s="47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</row>
    <row r="129" spans="1:14" x14ac:dyDescent="0.25">
      <c r="A129" s="47"/>
      <c r="B129" s="47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</row>
    <row r="130" spans="1:14" x14ac:dyDescent="0.25">
      <c r="A130" s="47"/>
      <c r="B130" s="47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</row>
    <row r="131" spans="1:14" x14ac:dyDescent="0.25">
      <c r="A131" s="47"/>
      <c r="B131" s="47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</row>
    <row r="132" spans="1:14" x14ac:dyDescent="0.25">
      <c r="A132" s="47"/>
      <c r="B132" s="47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</row>
    <row r="133" spans="1:14" x14ac:dyDescent="0.25">
      <c r="A133" s="47"/>
      <c r="B133" s="47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</row>
    <row r="134" spans="1:14" x14ac:dyDescent="0.25">
      <c r="A134" s="47"/>
      <c r="B134" s="47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</row>
    <row r="135" spans="1:14" x14ac:dyDescent="0.25">
      <c r="A135" s="47"/>
      <c r="B135" s="47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</row>
    <row r="136" spans="1:14" x14ac:dyDescent="0.25">
      <c r="A136" s="47"/>
      <c r="B136" s="47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</row>
    <row r="137" spans="1:14" x14ac:dyDescent="0.25">
      <c r="A137" s="47"/>
      <c r="B137" s="47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</row>
    <row r="138" spans="1:14" x14ac:dyDescent="0.25">
      <c r="A138" s="47"/>
      <c r="B138" s="47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</row>
    <row r="139" spans="1:14" x14ac:dyDescent="0.25">
      <c r="A139" s="47"/>
      <c r="B139" s="47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</row>
    <row r="140" spans="1:14" x14ac:dyDescent="0.25">
      <c r="A140" s="47"/>
      <c r="B140" s="47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</row>
    <row r="141" spans="1:14" x14ac:dyDescent="0.25">
      <c r="A141" s="47"/>
      <c r="B141" s="47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</row>
    <row r="142" spans="1:14" x14ac:dyDescent="0.25">
      <c r="A142" s="47"/>
      <c r="B142" s="47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</row>
    <row r="143" spans="1:14" x14ac:dyDescent="0.25">
      <c r="A143" s="47"/>
      <c r="B143" s="47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</row>
    <row r="144" spans="1:14" x14ac:dyDescent="0.25">
      <c r="A144" s="47"/>
      <c r="B144" s="47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</row>
    <row r="145" spans="1:14" x14ac:dyDescent="0.25">
      <c r="A145" s="47"/>
      <c r="B145" s="47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</row>
    <row r="146" spans="1:14" x14ac:dyDescent="0.25">
      <c r="A146" s="47"/>
      <c r="B146" s="47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</row>
    <row r="147" spans="1:14" x14ac:dyDescent="0.25">
      <c r="A147" s="47"/>
      <c r="B147" s="47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</row>
    <row r="148" spans="1:14" x14ac:dyDescent="0.25">
      <c r="A148" s="47"/>
      <c r="B148" s="47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</row>
    <row r="149" spans="1:14" x14ac:dyDescent="0.25">
      <c r="A149" s="47"/>
      <c r="B149" s="47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</row>
    <row r="150" spans="1:14" x14ac:dyDescent="0.25">
      <c r="A150" s="47"/>
      <c r="B150" s="47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</row>
    <row r="151" spans="1:14" x14ac:dyDescent="0.25">
      <c r="A151" s="47"/>
      <c r="B151" s="47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</row>
    <row r="152" spans="1:14" x14ac:dyDescent="0.25">
      <c r="A152" s="47"/>
      <c r="B152" s="47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</row>
    <row r="153" spans="1:14" x14ac:dyDescent="0.25">
      <c r="A153" s="47"/>
      <c r="B153" s="47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</row>
    <row r="154" spans="1:14" x14ac:dyDescent="0.25">
      <c r="A154" s="47"/>
      <c r="B154" s="47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</row>
    <row r="155" spans="1:14" x14ac:dyDescent="0.25">
      <c r="A155" s="47"/>
      <c r="B155" s="47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</row>
    <row r="156" spans="1:14" x14ac:dyDescent="0.25">
      <c r="A156" s="47"/>
      <c r="B156" s="47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</row>
    <row r="157" spans="1:14" x14ac:dyDescent="0.25">
      <c r="A157" s="47"/>
      <c r="B157" s="47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</row>
    <row r="158" spans="1:14" x14ac:dyDescent="0.25">
      <c r="A158" s="47"/>
      <c r="B158" s="47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</row>
    <row r="159" spans="1:14" x14ac:dyDescent="0.25">
      <c r="A159" s="47"/>
      <c r="B159" s="47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</row>
    <row r="160" spans="1:14" x14ac:dyDescent="0.25">
      <c r="A160" s="47"/>
      <c r="B160" s="47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</row>
    <row r="161" spans="1:14" x14ac:dyDescent="0.25">
      <c r="A161" s="47"/>
      <c r="B161" s="47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</row>
    <row r="162" spans="1:14" x14ac:dyDescent="0.25">
      <c r="A162" s="47"/>
      <c r="B162" s="47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</row>
    <row r="163" spans="1:14" x14ac:dyDescent="0.25">
      <c r="A163" s="47"/>
      <c r="B163" s="47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</row>
    <row r="164" spans="1:14" x14ac:dyDescent="0.25">
      <c r="A164" s="47"/>
      <c r="B164" s="47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</row>
    <row r="165" spans="1:14" x14ac:dyDescent="0.25">
      <c r="A165" s="47"/>
      <c r="B165" s="47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</row>
    <row r="166" spans="1:14" x14ac:dyDescent="0.25">
      <c r="A166" s="47"/>
      <c r="B166" s="47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</row>
    <row r="167" spans="1:14" x14ac:dyDescent="0.25">
      <c r="A167" s="47"/>
      <c r="B167" s="47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</row>
    <row r="168" spans="1:14" x14ac:dyDescent="0.25">
      <c r="A168" s="47"/>
      <c r="B168" s="47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</row>
    <row r="169" spans="1:14" x14ac:dyDescent="0.25">
      <c r="A169" s="47"/>
      <c r="B169" s="47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</row>
    <row r="170" spans="1:14" x14ac:dyDescent="0.25">
      <c r="A170" s="47"/>
      <c r="B170" s="47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</row>
    <row r="171" spans="1:14" x14ac:dyDescent="0.25">
      <c r="A171" s="47"/>
      <c r="B171" s="47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</row>
    <row r="172" spans="1:14" x14ac:dyDescent="0.25">
      <c r="A172" s="47"/>
      <c r="B172" s="47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</row>
    <row r="173" spans="1:14" x14ac:dyDescent="0.25">
      <c r="A173" s="47"/>
      <c r="B173" s="47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</row>
    <row r="174" spans="1:14" x14ac:dyDescent="0.25">
      <c r="A174" s="47"/>
      <c r="B174" s="47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</row>
    <row r="175" spans="1:14" x14ac:dyDescent="0.25">
      <c r="A175" s="47"/>
      <c r="B175" s="47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</row>
    <row r="176" spans="1:14" x14ac:dyDescent="0.25">
      <c r="A176" s="47"/>
      <c r="B176" s="47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</row>
    <row r="177" spans="1:14" x14ac:dyDescent="0.25">
      <c r="A177" s="47"/>
      <c r="B177" s="47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</row>
    <row r="178" spans="1:14" x14ac:dyDescent="0.25">
      <c r="A178" s="47"/>
      <c r="B178" s="47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</row>
    <row r="179" spans="1:14" x14ac:dyDescent="0.25">
      <c r="A179" s="47"/>
      <c r="B179" s="47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</row>
    <row r="180" spans="1:14" x14ac:dyDescent="0.25">
      <c r="A180" s="47"/>
      <c r="B180" s="47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</row>
    <row r="181" spans="1:14" x14ac:dyDescent="0.25">
      <c r="A181" s="47"/>
      <c r="B181" s="47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</row>
    <row r="182" spans="1:14" x14ac:dyDescent="0.25">
      <c r="A182" s="47"/>
      <c r="B182" s="47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</row>
    <row r="183" spans="1:14" x14ac:dyDescent="0.25">
      <c r="A183" s="47"/>
      <c r="B183" s="47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</row>
    <row r="184" spans="1:14" x14ac:dyDescent="0.25">
      <c r="A184" s="47"/>
      <c r="B184" s="47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</row>
    <row r="185" spans="1:14" x14ac:dyDescent="0.25">
      <c r="A185" s="47"/>
      <c r="B185" s="47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</row>
    <row r="186" spans="1:14" x14ac:dyDescent="0.25">
      <c r="A186" s="47"/>
      <c r="B186" s="47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</row>
    <row r="187" spans="1:14" x14ac:dyDescent="0.25">
      <c r="A187" s="47"/>
      <c r="B187" s="47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</row>
    <row r="188" spans="1:14" x14ac:dyDescent="0.25">
      <c r="A188" s="47"/>
      <c r="B188" s="47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</row>
    <row r="189" spans="1:14" x14ac:dyDescent="0.25">
      <c r="A189" s="47"/>
      <c r="B189" s="47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</row>
    <row r="190" spans="1:14" x14ac:dyDescent="0.25">
      <c r="A190" s="47"/>
      <c r="B190" s="47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</row>
    <row r="191" spans="1:14" x14ac:dyDescent="0.25">
      <c r="A191" s="47"/>
      <c r="B191" s="47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</row>
    <row r="192" spans="1:14" x14ac:dyDescent="0.25">
      <c r="A192" s="47"/>
      <c r="B192" s="47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</row>
    <row r="193" spans="1:14" x14ac:dyDescent="0.25">
      <c r="A193" s="47"/>
      <c r="B193" s="47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</row>
    <row r="194" spans="1:14" x14ac:dyDescent="0.25">
      <c r="A194" s="47"/>
      <c r="B194" s="47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</row>
    <row r="195" spans="1:14" x14ac:dyDescent="0.25">
      <c r="A195" s="47"/>
      <c r="B195" s="47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</row>
    <row r="196" spans="1:14" x14ac:dyDescent="0.25">
      <c r="A196" s="47"/>
      <c r="B196" s="47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</row>
    <row r="197" spans="1:14" x14ac:dyDescent="0.25">
      <c r="A197" s="47"/>
      <c r="B197" s="47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</row>
    <row r="198" spans="1:14" x14ac:dyDescent="0.25">
      <c r="A198" s="47"/>
      <c r="B198" s="47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</row>
    <row r="199" spans="1:14" x14ac:dyDescent="0.25">
      <c r="A199" s="47"/>
      <c r="B199" s="47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</row>
    <row r="200" spans="1:14" x14ac:dyDescent="0.25">
      <c r="A200" s="47"/>
      <c r="B200" s="47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</row>
    <row r="201" spans="1:14" x14ac:dyDescent="0.25">
      <c r="A201" s="47"/>
      <c r="B201" s="47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</row>
    <row r="202" spans="1:14" x14ac:dyDescent="0.25">
      <c r="A202" s="47"/>
      <c r="B202" s="47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</row>
    <row r="203" spans="1:14" x14ac:dyDescent="0.25">
      <c r="A203" s="47"/>
      <c r="B203" s="47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</row>
    <row r="204" spans="1:14" x14ac:dyDescent="0.25">
      <c r="A204" s="47"/>
      <c r="B204" s="47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</row>
    <row r="205" spans="1:14" x14ac:dyDescent="0.25">
      <c r="A205" s="47"/>
      <c r="B205" s="47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</row>
    <row r="206" spans="1:14" x14ac:dyDescent="0.25">
      <c r="A206" s="47"/>
      <c r="B206" s="47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</row>
    <row r="207" spans="1:14" x14ac:dyDescent="0.25">
      <c r="A207" s="47"/>
      <c r="B207" s="47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</row>
    <row r="208" spans="1:14" x14ac:dyDescent="0.25">
      <c r="A208" s="47"/>
      <c r="B208" s="47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</row>
    <row r="209" spans="1:14" x14ac:dyDescent="0.25">
      <c r="A209" s="47"/>
      <c r="B209" s="47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</row>
    <row r="210" spans="1:14" x14ac:dyDescent="0.25">
      <c r="A210" s="47"/>
      <c r="B210" s="47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</row>
    <row r="211" spans="1:14" x14ac:dyDescent="0.25">
      <c r="A211" s="47"/>
      <c r="B211" s="47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</row>
    <row r="212" spans="1:14" x14ac:dyDescent="0.25">
      <c r="A212" s="47"/>
      <c r="B212" s="47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</row>
    <row r="213" spans="1:14" x14ac:dyDescent="0.25">
      <c r="A213" s="47"/>
      <c r="B213" s="47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</row>
    <row r="214" spans="1:14" x14ac:dyDescent="0.25">
      <c r="A214" s="47"/>
      <c r="B214" s="47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</row>
    <row r="215" spans="1:14" x14ac:dyDescent="0.25">
      <c r="A215" s="47"/>
      <c r="B215" s="47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</row>
    <row r="216" spans="1:14" x14ac:dyDescent="0.25">
      <c r="A216" s="47"/>
      <c r="B216" s="47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</row>
    <row r="217" spans="1:14" x14ac:dyDescent="0.25">
      <c r="A217" s="47"/>
      <c r="B217" s="47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</row>
    <row r="218" spans="1:14" x14ac:dyDescent="0.25">
      <c r="A218" s="47"/>
      <c r="B218" s="47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</row>
    <row r="219" spans="1:14" x14ac:dyDescent="0.25">
      <c r="A219" s="47"/>
      <c r="B219" s="47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</row>
    <row r="220" spans="1:14" x14ac:dyDescent="0.25">
      <c r="A220" s="47"/>
      <c r="B220" s="47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</row>
    <row r="221" spans="1:14" x14ac:dyDescent="0.25">
      <c r="A221" s="47"/>
      <c r="B221" s="47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</row>
    <row r="222" spans="1:14" x14ac:dyDescent="0.25">
      <c r="A222" s="47"/>
      <c r="B222" s="47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</row>
    <row r="223" spans="1:14" x14ac:dyDescent="0.25">
      <c r="A223" s="47"/>
      <c r="B223" s="47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</row>
    <row r="224" spans="1:14" x14ac:dyDescent="0.25">
      <c r="A224" s="47"/>
      <c r="B224" s="47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</row>
    <row r="225" spans="1:14" x14ac:dyDescent="0.25">
      <c r="A225" s="47"/>
      <c r="B225" s="47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</row>
    <row r="226" spans="1:14" x14ac:dyDescent="0.25">
      <c r="A226" s="47"/>
      <c r="B226" s="47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</row>
    <row r="227" spans="1:14" x14ac:dyDescent="0.25">
      <c r="A227" s="47"/>
      <c r="B227" s="47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</row>
    <row r="228" spans="1:14" x14ac:dyDescent="0.25">
      <c r="A228" s="47"/>
      <c r="B228" s="47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</row>
    <row r="229" spans="1:14" x14ac:dyDescent="0.25">
      <c r="A229" s="47"/>
      <c r="B229" s="47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</row>
    <row r="230" spans="1:14" x14ac:dyDescent="0.25">
      <c r="A230" s="47"/>
      <c r="B230" s="47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</row>
    <row r="231" spans="1:14" x14ac:dyDescent="0.25">
      <c r="A231" s="47"/>
      <c r="B231" s="47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</row>
    <row r="232" spans="1:14" x14ac:dyDescent="0.25">
      <c r="A232" s="47"/>
      <c r="B232" s="47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</row>
    <row r="233" spans="1:14" x14ac:dyDescent="0.25">
      <c r="A233" s="47"/>
      <c r="B233" s="47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</row>
    <row r="234" spans="1:14" x14ac:dyDescent="0.25">
      <c r="A234" s="47"/>
      <c r="B234" s="47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</row>
    <row r="235" spans="1:14" x14ac:dyDescent="0.25">
      <c r="A235" s="47"/>
      <c r="B235" s="47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</row>
    <row r="236" spans="1:14" x14ac:dyDescent="0.25">
      <c r="A236" s="47"/>
      <c r="B236" s="47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</row>
    <row r="237" spans="1:14" x14ac:dyDescent="0.25">
      <c r="A237" s="47"/>
      <c r="B237" s="47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</row>
    <row r="238" spans="1:14" x14ac:dyDescent="0.25">
      <c r="A238" s="47"/>
      <c r="B238" s="47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</row>
    <row r="239" spans="1:14" x14ac:dyDescent="0.25">
      <c r="A239" s="47"/>
      <c r="B239" s="47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</row>
    <row r="240" spans="1:14" x14ac:dyDescent="0.25">
      <c r="A240" s="47"/>
      <c r="B240" s="47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</row>
    <row r="241" spans="1:14" x14ac:dyDescent="0.25">
      <c r="A241" s="47"/>
      <c r="B241" s="47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</row>
    <row r="242" spans="1:14" x14ac:dyDescent="0.25">
      <c r="A242" s="47"/>
      <c r="B242" s="47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</row>
    <row r="243" spans="1:14" x14ac:dyDescent="0.25">
      <c r="A243" s="47"/>
      <c r="B243" s="47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</row>
    <row r="244" spans="1:14" x14ac:dyDescent="0.25">
      <c r="A244" s="47"/>
      <c r="B244" s="47"/>
      <c r="C244" s="47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</row>
    <row r="245" spans="1:14" x14ac:dyDescent="0.25">
      <c r="A245" s="47"/>
      <c r="B245" s="47"/>
      <c r="C245" s="47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</row>
    <row r="246" spans="1:14" x14ac:dyDescent="0.25">
      <c r="A246" s="47"/>
      <c r="B246" s="47"/>
      <c r="C246" s="47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</row>
    <row r="247" spans="1:14" x14ac:dyDescent="0.25">
      <c r="A247" s="47"/>
      <c r="B247" s="47"/>
      <c r="C247" s="47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</row>
    <row r="248" spans="1:14" x14ac:dyDescent="0.25">
      <c r="A248" s="47"/>
      <c r="B248" s="47"/>
      <c r="C248" s="47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</row>
    <row r="249" spans="1:14" x14ac:dyDescent="0.25">
      <c r="A249" s="47"/>
      <c r="B249" s="47"/>
      <c r="C249" s="47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</row>
    <row r="250" spans="1:14" x14ac:dyDescent="0.25">
      <c r="A250" s="47"/>
      <c r="B250" s="47"/>
      <c r="C250" s="47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</row>
    <row r="251" spans="1:14" x14ac:dyDescent="0.25">
      <c r="A251" s="47"/>
      <c r="B251" s="47"/>
      <c r="C251" s="47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</row>
    <row r="252" spans="1:14" x14ac:dyDescent="0.25">
      <c r="A252" s="47"/>
      <c r="B252" s="47"/>
      <c r="C252" s="47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</row>
    <row r="253" spans="1:14" x14ac:dyDescent="0.25">
      <c r="A253" s="47"/>
      <c r="B253" s="47"/>
      <c r="C253" s="47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</row>
    <row r="254" spans="1:14" x14ac:dyDescent="0.25">
      <c r="A254" s="47"/>
      <c r="B254" s="47"/>
      <c r="C254" s="47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</row>
    <row r="255" spans="1:14" x14ac:dyDescent="0.25">
      <c r="A255" s="47"/>
      <c r="B255" s="47"/>
      <c r="C255" s="47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</row>
    <row r="256" spans="1:14" x14ac:dyDescent="0.25">
      <c r="A256" s="47"/>
      <c r="B256" s="47"/>
      <c r="C256" s="47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</row>
    <row r="257" spans="1:14" x14ac:dyDescent="0.25">
      <c r="A257" s="47"/>
      <c r="B257" s="47"/>
      <c r="C257" s="47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</row>
    <row r="258" spans="1:14" x14ac:dyDescent="0.25">
      <c r="A258" s="47"/>
      <c r="B258" s="47"/>
      <c r="C258" s="47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</row>
    <row r="259" spans="1:14" x14ac:dyDescent="0.25">
      <c r="A259" s="47"/>
      <c r="B259" s="47"/>
      <c r="C259" s="47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</row>
    <row r="260" spans="1:14" x14ac:dyDescent="0.25">
      <c r="A260" s="47"/>
      <c r="B260" s="47"/>
      <c r="C260" s="47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</row>
    <row r="261" spans="1:14" x14ac:dyDescent="0.25">
      <c r="A261" s="47"/>
      <c r="B261" s="47"/>
      <c r="C261" s="47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</row>
    <row r="262" spans="1:14" x14ac:dyDescent="0.25">
      <c r="A262" s="47"/>
      <c r="B262" s="47"/>
      <c r="C262" s="47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</row>
    <row r="263" spans="1:14" x14ac:dyDescent="0.25">
      <c r="A263" s="47"/>
      <c r="B263" s="47"/>
      <c r="C263" s="47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</row>
    <row r="264" spans="1:14" x14ac:dyDescent="0.25">
      <c r="A264" s="47"/>
      <c r="B264" s="47"/>
      <c r="C264" s="47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</row>
    <row r="265" spans="1:14" x14ac:dyDescent="0.25">
      <c r="A265" s="47"/>
      <c r="B265" s="47"/>
      <c r="C265" s="47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</row>
    <row r="266" spans="1:14" x14ac:dyDescent="0.25">
      <c r="A266" s="47"/>
      <c r="B266" s="47"/>
      <c r="C266" s="47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</row>
    <row r="267" spans="1:14" x14ac:dyDescent="0.25">
      <c r="A267" s="47"/>
      <c r="B267" s="47"/>
      <c r="C267" s="47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</row>
    <row r="268" spans="1:14" x14ac:dyDescent="0.25">
      <c r="A268" s="47"/>
      <c r="B268" s="47"/>
      <c r="C268" s="47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</row>
    <row r="269" spans="1:14" x14ac:dyDescent="0.25">
      <c r="A269" s="47"/>
      <c r="B269" s="47"/>
      <c r="C269" s="47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</row>
    <row r="270" spans="1:14" x14ac:dyDescent="0.25">
      <c r="A270" s="47"/>
      <c r="B270" s="47"/>
      <c r="C270" s="47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</row>
    <row r="271" spans="1:14" x14ac:dyDescent="0.25">
      <c r="A271" s="47"/>
      <c r="B271" s="47"/>
      <c r="C271" s="47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</row>
    <row r="272" spans="1:14" x14ac:dyDescent="0.25">
      <c r="A272" s="47"/>
      <c r="B272" s="47"/>
      <c r="C272" s="47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</row>
    <row r="273" spans="1:14" x14ac:dyDescent="0.25">
      <c r="A273" s="47"/>
      <c r="B273" s="47"/>
      <c r="C273" s="47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</row>
    <row r="274" spans="1:14" x14ac:dyDescent="0.25">
      <c r="A274" s="47"/>
      <c r="B274" s="47"/>
      <c r="C274" s="47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</row>
    <row r="275" spans="1:14" x14ac:dyDescent="0.25">
      <c r="A275" s="47"/>
      <c r="B275" s="47"/>
      <c r="C275" s="47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</row>
    <row r="276" spans="1:14" x14ac:dyDescent="0.25">
      <c r="A276" s="47"/>
      <c r="B276" s="47"/>
      <c r="C276" s="47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</row>
    <row r="277" spans="1:14" x14ac:dyDescent="0.25">
      <c r="A277" s="47"/>
      <c r="B277" s="47"/>
      <c r="C277" s="47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</row>
    <row r="278" spans="1:14" x14ac:dyDescent="0.25">
      <c r="A278" s="47"/>
      <c r="B278" s="47"/>
      <c r="C278" s="47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</row>
    <row r="279" spans="1:14" x14ac:dyDescent="0.25">
      <c r="A279" s="47"/>
      <c r="B279" s="47"/>
      <c r="C279" s="47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</row>
    <row r="280" spans="1:14" x14ac:dyDescent="0.25">
      <c r="A280" s="47"/>
      <c r="B280" s="47"/>
      <c r="C280" s="47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</row>
    <row r="281" spans="1:14" x14ac:dyDescent="0.25">
      <c r="A281" s="47"/>
      <c r="B281" s="47"/>
      <c r="C281" s="47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</row>
    <row r="282" spans="1:14" x14ac:dyDescent="0.25">
      <c r="A282" s="47"/>
      <c r="B282" s="47"/>
      <c r="C282" s="47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</row>
    <row r="283" spans="1:14" x14ac:dyDescent="0.25">
      <c r="A283" s="47"/>
      <c r="B283" s="47"/>
      <c r="C283" s="47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</row>
    <row r="284" spans="1:14" x14ac:dyDescent="0.25">
      <c r="A284" s="47"/>
      <c r="B284" s="47"/>
      <c r="C284" s="47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</row>
    <row r="285" spans="1:14" x14ac:dyDescent="0.25">
      <c r="A285" s="47"/>
      <c r="B285" s="47"/>
      <c r="C285" s="47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</row>
    <row r="286" spans="1:14" x14ac:dyDescent="0.25">
      <c r="A286" s="47"/>
      <c r="B286" s="47"/>
      <c r="C286" s="47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</row>
    <row r="287" spans="1:14" x14ac:dyDescent="0.25">
      <c r="A287" s="47"/>
      <c r="B287" s="47"/>
      <c r="C287" s="47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</row>
    <row r="288" spans="1:14" x14ac:dyDescent="0.25">
      <c r="A288" s="47"/>
      <c r="B288" s="47"/>
      <c r="C288" s="47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</row>
    <row r="289" spans="1:14" x14ac:dyDescent="0.25">
      <c r="A289" s="47"/>
      <c r="B289" s="47"/>
      <c r="C289" s="47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</row>
    <row r="290" spans="1:14" x14ac:dyDescent="0.25">
      <c r="A290" s="47"/>
      <c r="B290" s="47"/>
      <c r="C290" s="47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</row>
    <row r="291" spans="1:14" x14ac:dyDescent="0.25">
      <c r="A291" s="47"/>
      <c r="B291" s="47"/>
      <c r="C291" s="47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</row>
    <row r="292" spans="1:14" x14ac:dyDescent="0.25">
      <c r="A292" s="47"/>
      <c r="B292" s="47"/>
      <c r="C292" s="47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</row>
    <row r="293" spans="1:14" x14ac:dyDescent="0.25">
      <c r="A293" s="47"/>
      <c r="B293" s="47"/>
      <c r="C293" s="47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</row>
    <row r="294" spans="1:14" x14ac:dyDescent="0.25">
      <c r="A294" s="47"/>
      <c r="B294" s="47"/>
      <c r="C294" s="47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</row>
    <row r="295" spans="1:14" x14ac:dyDescent="0.25">
      <c r="A295" s="47"/>
      <c r="B295" s="47"/>
      <c r="C295" s="47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</row>
    <row r="296" spans="1:14" x14ac:dyDescent="0.25">
      <c r="A296" s="47"/>
      <c r="B296" s="47"/>
      <c r="C296" s="47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</row>
    <row r="297" spans="1:14" x14ac:dyDescent="0.25">
      <c r="A297" s="47"/>
      <c r="B297" s="47"/>
      <c r="C297" s="47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</row>
    <row r="298" spans="1:14" x14ac:dyDescent="0.25">
      <c r="A298" s="47"/>
      <c r="B298" s="47"/>
      <c r="C298" s="47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</row>
    <row r="299" spans="1:14" x14ac:dyDescent="0.25">
      <c r="A299" s="47"/>
      <c r="B299" s="47"/>
      <c r="C299" s="47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</row>
    <row r="300" spans="1:14" x14ac:dyDescent="0.25">
      <c r="A300" s="47"/>
      <c r="B300" s="47"/>
      <c r="C300" s="47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</row>
    <row r="301" spans="1:14" x14ac:dyDescent="0.25">
      <c r="A301" s="47"/>
      <c r="B301" s="47"/>
      <c r="C301" s="47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</row>
    <row r="302" spans="1:14" x14ac:dyDescent="0.25">
      <c r="A302" s="47"/>
      <c r="B302" s="47"/>
      <c r="C302" s="47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</row>
    <row r="303" spans="1:14" x14ac:dyDescent="0.25">
      <c r="A303" s="47"/>
      <c r="B303" s="47"/>
      <c r="C303" s="47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</row>
    <row r="304" spans="1:14" x14ac:dyDescent="0.25">
      <c r="A304" s="47"/>
      <c r="B304" s="47"/>
      <c r="C304" s="47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</row>
    <row r="305" spans="1:14" x14ac:dyDescent="0.25">
      <c r="A305" s="47"/>
      <c r="B305" s="47"/>
      <c r="C305" s="47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</row>
    <row r="306" spans="1:14" x14ac:dyDescent="0.25">
      <c r="A306" s="47"/>
      <c r="B306" s="47"/>
      <c r="C306" s="47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</row>
    <row r="307" spans="1:14" x14ac:dyDescent="0.25">
      <c r="A307" s="47"/>
      <c r="B307" s="47"/>
      <c r="C307" s="47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</row>
    <row r="308" spans="1:14" x14ac:dyDescent="0.25">
      <c r="A308" s="47"/>
      <c r="B308" s="47"/>
      <c r="C308" s="47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</row>
    <row r="309" spans="1:14" x14ac:dyDescent="0.25">
      <c r="A309" s="47"/>
      <c r="B309" s="47"/>
      <c r="C309" s="47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</row>
    <row r="310" spans="1:14" x14ac:dyDescent="0.25">
      <c r="A310" s="47"/>
      <c r="B310" s="47"/>
      <c r="C310" s="47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</row>
    <row r="311" spans="1:14" x14ac:dyDescent="0.25">
      <c r="A311" s="47"/>
      <c r="B311" s="47"/>
      <c r="C311" s="47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</row>
    <row r="312" spans="1:14" x14ac:dyDescent="0.25">
      <c r="A312" s="47"/>
      <c r="B312" s="47"/>
      <c r="C312" s="47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</row>
    <row r="313" spans="1:14" x14ac:dyDescent="0.25">
      <c r="A313" s="47"/>
      <c r="B313" s="47"/>
      <c r="C313" s="47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</row>
    <row r="314" spans="1:14" x14ac:dyDescent="0.25">
      <c r="A314" s="47"/>
      <c r="B314" s="47"/>
      <c r="C314" s="47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</row>
    <row r="315" spans="1:14" x14ac:dyDescent="0.25">
      <c r="A315" s="47"/>
      <c r="B315" s="47"/>
      <c r="C315" s="47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</row>
    <row r="316" spans="1:14" x14ac:dyDescent="0.25">
      <c r="A316" s="47"/>
      <c r="B316" s="47"/>
      <c r="C316" s="47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</row>
    <row r="317" spans="1:14" x14ac:dyDescent="0.25">
      <c r="A317" s="47"/>
      <c r="B317" s="47"/>
      <c r="C317" s="47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</row>
    <row r="318" spans="1:14" x14ac:dyDescent="0.25">
      <c r="A318" s="47"/>
      <c r="B318" s="47"/>
      <c r="C318" s="47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</row>
    <row r="319" spans="1:14" x14ac:dyDescent="0.25">
      <c r="A319" s="47"/>
      <c r="B319" s="47"/>
      <c r="C319" s="47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</row>
    <row r="320" spans="1:14" x14ac:dyDescent="0.25">
      <c r="A320" s="47"/>
      <c r="B320" s="47"/>
      <c r="C320" s="47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</row>
    <row r="321" spans="1:14" x14ac:dyDescent="0.25">
      <c r="A321" s="47"/>
      <c r="B321" s="47"/>
      <c r="C321" s="47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</row>
    <row r="322" spans="1:14" x14ac:dyDescent="0.25">
      <c r="A322" s="47"/>
      <c r="B322" s="47"/>
      <c r="C322" s="47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</row>
    <row r="323" spans="1:14" x14ac:dyDescent="0.25">
      <c r="A323" s="47"/>
      <c r="B323" s="47"/>
      <c r="C323" s="47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</row>
    <row r="324" spans="1:14" x14ac:dyDescent="0.25">
      <c r="A324" s="47"/>
      <c r="B324" s="47"/>
      <c r="C324" s="47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</row>
    <row r="325" spans="1:14" x14ac:dyDescent="0.25">
      <c r="A325" s="47"/>
      <c r="B325" s="47"/>
      <c r="C325" s="47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</row>
    <row r="326" spans="1:14" x14ac:dyDescent="0.25">
      <c r="A326" s="47"/>
      <c r="B326" s="47"/>
      <c r="C326" s="47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</row>
    <row r="327" spans="1:14" x14ac:dyDescent="0.25">
      <c r="A327" s="47"/>
      <c r="B327" s="47"/>
      <c r="C327" s="47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</row>
    <row r="328" spans="1:14" x14ac:dyDescent="0.25">
      <c r="A328" s="47"/>
      <c r="B328" s="47"/>
      <c r="C328" s="47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</row>
    <row r="329" spans="1:14" x14ac:dyDescent="0.25">
      <c r="A329" s="47"/>
      <c r="B329" s="47"/>
      <c r="C329" s="47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</row>
    <row r="330" spans="1:14" x14ac:dyDescent="0.25">
      <c r="A330" s="47"/>
      <c r="B330" s="47"/>
      <c r="C330" s="47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</row>
    <row r="331" spans="1:14" x14ac:dyDescent="0.25">
      <c r="A331" s="47"/>
      <c r="B331" s="47"/>
      <c r="C331" s="47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</row>
    <row r="332" spans="1:14" x14ac:dyDescent="0.25">
      <c r="A332" s="47"/>
      <c r="B332" s="47"/>
      <c r="C332" s="47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</row>
    <row r="333" spans="1:14" x14ac:dyDescent="0.25">
      <c r="A333" s="47"/>
      <c r="B333" s="47"/>
      <c r="C333" s="47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</row>
    <row r="334" spans="1:14" x14ac:dyDescent="0.25">
      <c r="A334" s="47"/>
      <c r="B334" s="47"/>
      <c r="C334" s="47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</row>
    <row r="335" spans="1:14" x14ac:dyDescent="0.25">
      <c r="A335" s="47"/>
      <c r="B335" s="47"/>
      <c r="C335" s="47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</row>
    <row r="336" spans="1:14" x14ac:dyDescent="0.25">
      <c r="A336" s="47"/>
      <c r="B336" s="47"/>
      <c r="C336" s="47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</row>
    <row r="337" spans="1:14" x14ac:dyDescent="0.25">
      <c r="A337" s="47"/>
      <c r="B337" s="47"/>
      <c r="C337" s="47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</row>
    <row r="338" spans="1:14" x14ac:dyDescent="0.25">
      <c r="A338" s="47"/>
      <c r="B338" s="47"/>
      <c r="C338" s="47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</row>
    <row r="339" spans="1:14" x14ac:dyDescent="0.25">
      <c r="A339" s="47"/>
      <c r="B339" s="47"/>
      <c r="C339" s="47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</row>
    <row r="340" spans="1:14" x14ac:dyDescent="0.25">
      <c r="A340" s="47"/>
      <c r="B340" s="47"/>
      <c r="C340" s="47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</row>
    <row r="341" spans="1:14" x14ac:dyDescent="0.25">
      <c r="A341" s="47"/>
      <c r="B341" s="47"/>
      <c r="C341" s="47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</row>
    <row r="342" spans="1:14" x14ac:dyDescent="0.25">
      <c r="A342" s="47"/>
      <c r="B342" s="47"/>
      <c r="C342" s="47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</row>
    <row r="343" spans="1:14" x14ac:dyDescent="0.25">
      <c r="A343" s="47"/>
      <c r="B343" s="47"/>
      <c r="C343" s="47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</row>
    <row r="344" spans="1:14" x14ac:dyDescent="0.25">
      <c r="A344" s="47"/>
      <c r="B344" s="47"/>
      <c r="C344" s="47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</row>
    <row r="345" spans="1:14" x14ac:dyDescent="0.25">
      <c r="A345" s="47"/>
      <c r="B345" s="47"/>
      <c r="C345" s="47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</row>
    <row r="346" spans="1:14" x14ac:dyDescent="0.25">
      <c r="A346" s="47"/>
      <c r="B346" s="47"/>
      <c r="C346" s="47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</row>
    <row r="347" spans="1:14" x14ac:dyDescent="0.25">
      <c r="A347" s="47"/>
      <c r="B347" s="47"/>
      <c r="C347" s="47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</row>
    <row r="348" spans="1:14" x14ac:dyDescent="0.25">
      <c r="A348" s="47"/>
      <c r="B348" s="47"/>
      <c r="C348" s="47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</row>
    <row r="349" spans="1:14" x14ac:dyDescent="0.25">
      <c r="A349" s="47"/>
      <c r="B349" s="47"/>
      <c r="C349" s="47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</row>
    <row r="350" spans="1:14" x14ac:dyDescent="0.25">
      <c r="A350" s="47"/>
      <c r="B350" s="47"/>
      <c r="C350" s="47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</row>
    <row r="351" spans="1:14" x14ac:dyDescent="0.25">
      <c r="A351" s="47"/>
      <c r="B351" s="47"/>
      <c r="C351" s="47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</row>
    <row r="352" spans="1:14" x14ac:dyDescent="0.25">
      <c r="A352" s="47"/>
      <c r="B352" s="47"/>
      <c r="C352" s="47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</row>
    <row r="353" spans="1:14" x14ac:dyDescent="0.25">
      <c r="A353" s="47"/>
      <c r="B353" s="47"/>
      <c r="C353" s="47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</row>
    <row r="354" spans="1:14" x14ac:dyDescent="0.25">
      <c r="A354" s="47"/>
      <c r="B354" s="47"/>
      <c r="C354" s="47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</row>
    <row r="355" spans="1:14" x14ac:dyDescent="0.25">
      <c r="A355" s="47"/>
      <c r="B355" s="47"/>
      <c r="C355" s="47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</row>
    <row r="356" spans="1:14" x14ac:dyDescent="0.25">
      <c r="A356" s="47"/>
      <c r="B356" s="47"/>
      <c r="C356" s="47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</row>
    <row r="357" spans="1:14" x14ac:dyDescent="0.25">
      <c r="A357" s="47"/>
      <c r="B357" s="47"/>
      <c r="C357" s="47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</row>
    <row r="358" spans="1:14" x14ac:dyDescent="0.25">
      <c r="A358" s="47"/>
      <c r="B358" s="47"/>
      <c r="C358" s="47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</row>
    <row r="359" spans="1:14" x14ac:dyDescent="0.25">
      <c r="A359" s="47"/>
      <c r="B359" s="47"/>
      <c r="C359" s="47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</row>
    <row r="360" spans="1:14" x14ac:dyDescent="0.25">
      <c r="A360" s="47"/>
      <c r="B360" s="47"/>
      <c r="C360" s="47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</row>
    <row r="361" spans="1:14" x14ac:dyDescent="0.25">
      <c r="A361" s="47"/>
      <c r="B361" s="47"/>
      <c r="C361" s="47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</row>
    <row r="362" spans="1:14" x14ac:dyDescent="0.25">
      <c r="A362" s="47"/>
      <c r="B362" s="47"/>
      <c r="C362" s="47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</row>
    <row r="363" spans="1:14" x14ac:dyDescent="0.25">
      <c r="A363" s="47"/>
      <c r="B363" s="47"/>
      <c r="C363" s="47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</row>
    <row r="364" spans="1:14" x14ac:dyDescent="0.25">
      <c r="A364" s="47"/>
      <c r="B364" s="47"/>
      <c r="C364" s="47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</row>
    <row r="365" spans="1:14" x14ac:dyDescent="0.25">
      <c r="A365" s="47"/>
      <c r="B365" s="47"/>
      <c r="C365" s="47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</row>
    <row r="366" spans="1:14" x14ac:dyDescent="0.25">
      <c r="A366" s="47"/>
      <c r="B366" s="47"/>
      <c r="C366" s="47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</row>
    <row r="367" spans="1:14" x14ac:dyDescent="0.25">
      <c r="A367" s="47"/>
      <c r="B367" s="47"/>
      <c r="C367" s="47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</row>
    <row r="368" spans="1:14" x14ac:dyDescent="0.25">
      <c r="A368" s="47"/>
      <c r="B368" s="47"/>
      <c r="C368" s="47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</row>
    <row r="369" spans="1:14" x14ac:dyDescent="0.25">
      <c r="A369" s="47"/>
      <c r="B369" s="47"/>
      <c r="C369" s="47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</row>
    <row r="370" spans="1:14" x14ac:dyDescent="0.25">
      <c r="A370" s="47"/>
      <c r="B370" s="47"/>
      <c r="C370" s="47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</row>
    <row r="371" spans="1:14" x14ac:dyDescent="0.25">
      <c r="A371" s="47"/>
      <c r="B371" s="47"/>
      <c r="C371" s="47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</row>
    <row r="372" spans="1:14" x14ac:dyDescent="0.25">
      <c r="A372" s="47"/>
      <c r="B372" s="47"/>
      <c r="C372" s="47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</row>
    <row r="373" spans="1:14" x14ac:dyDescent="0.25">
      <c r="A373" s="47"/>
      <c r="B373" s="47"/>
      <c r="C373" s="47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</row>
    <row r="374" spans="1:14" x14ac:dyDescent="0.25">
      <c r="A374" s="47"/>
      <c r="B374" s="47"/>
      <c r="C374" s="47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</row>
    <row r="375" spans="1:14" x14ac:dyDescent="0.25">
      <c r="A375" s="47"/>
      <c r="B375" s="47"/>
      <c r="C375" s="47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</row>
    <row r="376" spans="1:14" x14ac:dyDescent="0.25">
      <c r="A376" s="47"/>
      <c r="B376" s="47"/>
      <c r="C376" s="47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</row>
    <row r="377" spans="1:14" x14ac:dyDescent="0.25">
      <c r="A377" s="47"/>
      <c r="B377" s="47"/>
      <c r="C377" s="47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</row>
    <row r="378" spans="1:14" x14ac:dyDescent="0.25">
      <c r="A378" s="47"/>
      <c r="B378" s="47"/>
      <c r="C378" s="47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</row>
    <row r="379" spans="1:14" x14ac:dyDescent="0.25">
      <c r="A379" s="47"/>
      <c r="B379" s="47"/>
      <c r="C379" s="47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</row>
    <row r="380" spans="1:14" x14ac:dyDescent="0.25">
      <c r="A380" s="47"/>
      <c r="B380" s="47"/>
      <c r="C380" s="47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</row>
    <row r="381" spans="1:14" x14ac:dyDescent="0.25">
      <c r="A381" s="47"/>
      <c r="B381" s="47"/>
      <c r="C381" s="47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</row>
    <row r="382" spans="1:14" x14ac:dyDescent="0.25">
      <c r="A382" s="47"/>
      <c r="B382" s="47"/>
      <c r="C382" s="47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</row>
    <row r="383" spans="1:14" x14ac:dyDescent="0.25">
      <c r="A383" s="47"/>
      <c r="B383" s="47"/>
      <c r="C383" s="47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</row>
    <row r="384" spans="1:14" x14ac:dyDescent="0.25">
      <c r="A384" s="47"/>
      <c r="B384" s="47"/>
      <c r="C384" s="47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</row>
    <row r="385" spans="1:14" x14ac:dyDescent="0.25">
      <c r="A385" s="47"/>
      <c r="B385" s="47"/>
      <c r="C385" s="47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</row>
    <row r="386" spans="1:14" x14ac:dyDescent="0.25">
      <c r="A386" s="47"/>
      <c r="B386" s="47"/>
      <c r="C386" s="47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</row>
    <row r="387" spans="1:14" x14ac:dyDescent="0.25">
      <c r="A387" s="47"/>
      <c r="B387" s="47"/>
      <c r="C387" s="47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</row>
    <row r="388" spans="1:14" x14ac:dyDescent="0.25">
      <c r="A388" s="47"/>
      <c r="B388" s="47"/>
      <c r="C388" s="47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</row>
    <row r="389" spans="1:14" x14ac:dyDescent="0.25">
      <c r="A389" s="47"/>
      <c r="B389" s="47"/>
      <c r="C389" s="47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</row>
    <row r="390" spans="1:14" x14ac:dyDescent="0.25">
      <c r="A390" s="47"/>
      <c r="B390" s="47"/>
      <c r="C390" s="47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</row>
    <row r="391" spans="1:14" x14ac:dyDescent="0.25">
      <c r="A391" s="47"/>
      <c r="B391" s="47"/>
      <c r="C391" s="47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</row>
    <row r="392" spans="1:14" x14ac:dyDescent="0.25">
      <c r="A392" s="47"/>
      <c r="B392" s="47"/>
      <c r="C392" s="47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</row>
    <row r="393" spans="1:14" x14ac:dyDescent="0.25">
      <c r="A393" s="47"/>
      <c r="B393" s="47"/>
      <c r="C393" s="47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</row>
    <row r="394" spans="1:14" x14ac:dyDescent="0.25">
      <c r="A394" s="47"/>
      <c r="B394" s="47"/>
      <c r="C394" s="47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</row>
    <row r="395" spans="1:14" x14ac:dyDescent="0.25">
      <c r="A395" s="47"/>
      <c r="B395" s="47"/>
      <c r="C395" s="47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</row>
    <row r="396" spans="1:14" x14ac:dyDescent="0.25">
      <c r="A396" s="47"/>
      <c r="B396" s="47"/>
      <c r="C396" s="47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</row>
    <row r="397" spans="1:14" x14ac:dyDescent="0.25">
      <c r="A397" s="47"/>
      <c r="B397" s="47"/>
      <c r="C397" s="47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</row>
    <row r="398" spans="1:14" x14ac:dyDescent="0.25">
      <c r="A398" s="47"/>
      <c r="B398" s="47"/>
      <c r="C398" s="47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</row>
    <row r="399" spans="1:14" x14ac:dyDescent="0.25">
      <c r="A399" s="47"/>
      <c r="B399" s="47"/>
      <c r="C399" s="47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</row>
    <row r="400" spans="1:14" x14ac:dyDescent="0.25">
      <c r="A400" s="47"/>
      <c r="B400" s="47"/>
      <c r="C400" s="47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</row>
    <row r="401" spans="1:14" x14ac:dyDescent="0.25">
      <c r="A401" s="47"/>
      <c r="B401" s="47"/>
      <c r="C401" s="47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</row>
    <row r="402" spans="1:14" x14ac:dyDescent="0.25">
      <c r="A402" s="47"/>
      <c r="B402" s="47"/>
      <c r="C402" s="47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</row>
    <row r="403" spans="1:14" x14ac:dyDescent="0.25">
      <c r="A403" s="47"/>
      <c r="B403" s="47"/>
      <c r="C403" s="47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</row>
    <row r="404" spans="1:14" x14ac:dyDescent="0.25">
      <c r="A404" s="47"/>
      <c r="B404" s="47"/>
      <c r="C404" s="47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</row>
  </sheetData>
  <sheetProtection algorithmName="SHA-512" hashValue="V/Ltx2PkQFAUbERFF0yV3CqwFPvrzHmN6Fkcx9PP1knzxxD6UMlswgG3gWeub265IisjYsUt2NQN9X/CylRt/A==" saltValue="Dh876+TEW/KXkT8iZI3w2A==" spinCount="100000" sheet="1" objects="1" scenarios="1" sort="0" autoFilter="0"/>
  <autoFilter ref="A15:O37" xr:uid="{A33952FD-0B2F-478E-BD2B-60D17BCF20F4}"/>
  <mergeCells count="11">
    <mergeCell ref="G5:H5"/>
    <mergeCell ref="E1:F1"/>
    <mergeCell ref="H1:K1"/>
    <mergeCell ref="G2:H2"/>
    <mergeCell ref="G3:H3"/>
    <mergeCell ref="G4:H4"/>
    <mergeCell ref="G6:H6"/>
    <mergeCell ref="G7:H7"/>
    <mergeCell ref="G8:H8"/>
    <mergeCell ref="G9:H9"/>
    <mergeCell ref="B10:E10"/>
  </mergeCells>
  <conditionalFormatting sqref="B16:B37 A38:A4999">
    <cfRule type="containsBlanks" dxfId="6" priority="4">
      <formula>LEN(TRIM(A16))=0</formula>
    </cfRule>
    <cfRule type="cellIs" dxfId="5" priority="5" operator="equal">
      <formula>"ALL PASS"</formula>
    </cfRule>
    <cfRule type="cellIs" dxfId="4" priority="6" stopIfTrue="1" operator="equal">
      <formula>"ND"</formula>
    </cfRule>
    <cfRule type="cellIs" dxfId="3" priority="7" operator="notEqual">
      <formula>"ALL PASS"</formula>
    </cfRule>
  </conditionalFormatting>
  <conditionalFormatting sqref="D16:D37 C38:C4999">
    <cfRule type="cellIs" dxfId="2" priority="1" stopIfTrue="1" operator="equal">
      <formula>99</formula>
    </cfRule>
    <cfRule type="cellIs" dxfId="1" priority="2" operator="between">
      <formula>2</formula>
      <formula>98</formula>
    </cfRule>
    <cfRule type="cellIs" dxfId="0" priority="3" operator="equal">
      <formula>1</formula>
    </cfRule>
  </conditionalFormatting>
  <hyperlinks>
    <hyperlink ref="A1" location="INDEX!A1" display="RETURN TO INDEX" xr:uid="{4A5789FC-EEBA-4980-B8DB-FD8785739CCB}"/>
    <hyperlink ref="E1:F1" location="SUMMARY!A1" display="SUMMARY" xr:uid="{8431139B-C753-455C-923C-F4432FE48EBA}"/>
    <hyperlink ref="H1" location="'QCI Sample Selection'!A1" display="'QCI Sample Selection" xr:uid="{AB8B4FA3-64B3-4C25-8CBE-227B6BBBE069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E15D-DFC9-4F8D-B18A-359C13B10C48}">
  <sheetPr codeName="Sheet39">
    <tabColor rgb="FF00B050"/>
  </sheetPr>
  <dimension ref="A1:K51"/>
  <sheetViews>
    <sheetView zoomScaleNormal="100" workbookViewId="0">
      <selection activeCell="B4" sqref="B4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18.75" x14ac:dyDescent="0.3">
      <c r="A1" s="1" t="s">
        <v>0</v>
      </c>
      <c r="B1" s="1"/>
      <c r="C1" s="2"/>
      <c r="D1" s="2"/>
      <c r="E1" s="54" t="s">
        <v>1</v>
      </c>
      <c r="F1" s="54"/>
      <c r="G1" s="2"/>
      <c r="H1" s="55" t="s">
        <v>2</v>
      </c>
      <c r="I1" s="55"/>
      <c r="J1" s="55"/>
      <c r="K1" s="55"/>
    </row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Jwl7zVtNhrl2a1m5wl2zp2r0MqvekJ2ekNa4xzWD89S0rUH8EENxO21+ArzD/6ooMiv9WzSwD80kE+JVkCDVGA==" saltValue="oOhRuI2jDtvQnA1Y+S7kpg==" spinCount="100000" sheet="1" objects="1" scenarios="1" sort="0" autoFilter="0"/>
  <mergeCells count="2">
    <mergeCell ref="E1:F1"/>
    <mergeCell ref="H1:K1"/>
  </mergeCells>
  <hyperlinks>
    <hyperlink ref="A1" location="INDEX!A1" display="RETURN TO INDEX" xr:uid="{8802CD9C-F4C8-4F46-B386-66AFEFC4B0D3}"/>
    <hyperlink ref="E1:F1" location="SUMMARY!A1" display="SUMMARY" xr:uid="{FE382A9A-11C7-45C5-A0BA-72088068DCBD}"/>
    <hyperlink ref="H1" location="'QCI Sample Selection'!A1" display="'QCI Sample Selection" xr:uid="{87368E3C-0F88-4857-AB47-658888A7342A}"/>
  </hyperlink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C TRAVELER</vt:lpstr>
      <vt:lpstr>GROUP C1</vt:lpstr>
      <vt:lpstr>GROUP C2</vt:lpstr>
      <vt:lpstr>GROUP C3</vt:lpstr>
      <vt:lpstr>GROUP C4</vt:lpstr>
      <vt:lpstr>GROUP C6</vt:lpstr>
      <vt:lpstr>GROUP 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2024-10-08T05:59:28Z</dcterms:created>
  <dcterms:modified xsi:type="dcterms:W3CDTF">2024-10-09T18:08:36Z</dcterms:modified>
</cp:coreProperties>
</file>