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lsx" ContentType="image/unknow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B\"/>
    </mc:Choice>
  </mc:AlternateContent>
  <xr:revisionPtr revIDLastSave="0" documentId="13_ncr:1_{27CBEBB6-EE4D-4985-A2A3-C39863BBB030}" xr6:coauthVersionLast="47" xr6:coauthVersionMax="47" xr10:uidLastSave="{00000000-0000-0000-0000-000000000000}"/>
  <workbookProtection workbookAlgorithmName="SHA-512" workbookHashValue="PpB05v5Uj4+sSJ/4WU23XDD4FKkPn6QoTBBxChunq7FjhG7aj1avgrTXIgbGrwkc6D6q135cl7yMmsXgFVhm6g==" workbookSaltValue="a5kzY6fS7zExczP6/CCfDA==" workbookSpinCount="100000" lockStructure="1"/>
  <bookViews>
    <workbookView xWindow="-24360" yWindow="1725" windowWidth="21600" windowHeight="11325" xr2:uid="{69C461A3-912A-4B42-BCEE-8C3BD5BB82C2}"/>
  </bookViews>
  <sheets>
    <sheet name="GROUP B TRAVELER" sheetId="1" r:id="rId1"/>
    <sheet name="GROUP B1" sheetId="2" r:id="rId2"/>
    <sheet name="GROUP B2" sheetId="3" r:id="rId3"/>
    <sheet name="GROUP B3" sheetId="4" r:id="rId4"/>
    <sheet name="SEM" sheetId="5" r:id="rId5"/>
    <sheet name="GROUP B4" sheetId="6" r:id="rId6"/>
    <sheet name="GROUP B5" sheetId="7" r:id="rId7"/>
  </sheets>
  <definedNames>
    <definedName name="_xlnm._FilterDatabase" localSheetId="3" hidden="1">'GROUP B3'!$A$15:$O$27</definedName>
    <definedName name="_xlnm._FilterDatabase" localSheetId="5" hidden="1">'GROUP B4'!$A$15:$O$39</definedName>
    <definedName name="_xlnm._FilterDatabase" localSheetId="6" hidden="1">'GROUP B5'!$A$15:$O$51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A10" i="7"/>
  <c r="L8" i="7"/>
  <c r="H8" i="7"/>
  <c r="B10" i="6"/>
  <c r="A10" i="6"/>
  <c r="H8" i="6"/>
  <c r="B10" i="4"/>
  <c r="A10" i="4"/>
  <c r="H8" i="4"/>
</calcChain>
</file>

<file path=xl/sharedStrings.xml><?xml version="1.0" encoding="utf-8"?>
<sst xmlns="http://schemas.openxmlformats.org/spreadsheetml/2006/main" count="392" uniqueCount="84">
  <si>
    <t>GROUP  B TRAVELER</t>
  </si>
  <si>
    <t>INDEX</t>
  </si>
  <si>
    <t>QCI SAMPLE SELECTION</t>
  </si>
  <si>
    <t>.</t>
  </si>
  <si>
    <t>GROUP  B1 PHYSICAL</t>
  </si>
  <si>
    <t>GROUP  B2 Solderability</t>
  </si>
  <si>
    <t>GROUP B3 TEMP CYCLE</t>
  </si>
  <si>
    <t>SUMMARY</t>
  </si>
  <si>
    <t>SCREENING STATUS</t>
  </si>
  <si>
    <t xml:space="preserve">Operator   </t>
  </si>
  <si>
    <t xml:space="preserve">LMR         </t>
  </si>
  <si>
    <t xml:space="preserve">Station    </t>
  </si>
  <si>
    <t xml:space="preserve">FBS-007     </t>
  </si>
  <si>
    <t xml:space="preserve">Product    </t>
  </si>
  <si>
    <t xml:space="preserve">DISCRETE    </t>
  </si>
  <si>
    <t xml:space="preserve">Process    </t>
  </si>
  <si>
    <t xml:space="preserve">PRE TEMPCYCLE </t>
  </si>
  <si>
    <t xml:space="preserve">            </t>
  </si>
  <si>
    <t xml:space="preserve">Start Date </t>
  </si>
  <si>
    <t>Finish Date</t>
  </si>
  <si>
    <t>Part Number</t>
  </si>
  <si>
    <t xml:space="preserve">Remarks    </t>
  </si>
  <si>
    <t>GROUP B SUBGROUP 3 PRE TEMP CYCLE</t>
  </si>
  <si>
    <t>GROUP B SUBGROUP 3 POST TEMP CYCLE</t>
  </si>
  <si>
    <t>Serial Number</t>
  </si>
  <si>
    <t>Label</t>
  </si>
  <si>
    <t>Sort</t>
  </si>
  <si>
    <t>Bin</t>
  </si>
  <si>
    <t xml:space="preserve">  1) IDON      [&gt; 4.000MA]</t>
  </si>
  <si>
    <t xml:space="preserve">  2) IGSSF     [&lt; 500.1UA]</t>
  </si>
  <si>
    <t xml:space="preserve">  3) IDSS      [&lt; 400.0UA]</t>
  </si>
  <si>
    <t xml:space="preserve">  4) IGSSF     [&lt; 500.1UA]</t>
  </si>
  <si>
    <t xml:space="preserve">  5) IGSSR     [&lt; 400.0UA]</t>
  </si>
  <si>
    <t xml:space="preserve">  6) VGSTH     [&gt;   800MV]</t>
  </si>
  <si>
    <t xml:space="preserve">  7) VGSTH     [&lt; 2.500]</t>
  </si>
  <si>
    <t xml:space="preserve">  8) RDSON     [&lt; 10.00M]</t>
  </si>
  <si>
    <t xml:space="preserve">  9) VSD       [&lt; 3.001 V]</t>
  </si>
  <si>
    <t xml:space="preserve"> 10) IDSS      [&lt; 400.0UA]</t>
  </si>
  <si>
    <t xml:space="preserve"> 11) IGSSF     [&lt; 500.1UA]</t>
  </si>
  <si>
    <t xml:space="preserve">   IDON &gt; 4.000MA</t>
  </si>
  <si>
    <t xml:space="preserve">  IGSSF &lt; 500.1UA</t>
  </si>
  <si>
    <t xml:space="preserve">   IDSS &lt; 400.0UA</t>
  </si>
  <si>
    <t xml:space="preserve">  IGSSR &lt; 400.0UA</t>
  </si>
  <si>
    <t xml:space="preserve">  VGSTH &gt; 801.0MV</t>
  </si>
  <si>
    <t xml:space="preserve">VGSTH &lt; 2.500 </t>
  </si>
  <si>
    <t xml:space="preserve">  RDSON &lt; 10.01M </t>
  </si>
  <si>
    <t xml:space="preserve">    VSD &lt; 3.001 V</t>
  </si>
  <si>
    <t xml:space="preserve">    VDS = 19.54MV</t>
  </si>
  <si>
    <t xml:space="preserve">   VGSF = 4.000 V</t>
  </si>
  <si>
    <t xml:space="preserve">    VDS = 10.01 V</t>
  </si>
  <si>
    <t xml:space="preserve">   VGSF = 6.000 V</t>
  </si>
  <si>
    <t xml:space="preserve">   VGSR = 4.000 V</t>
  </si>
  <si>
    <t xml:space="preserve">     ID = 9.001MA</t>
  </si>
  <si>
    <t>VGSTH = S6</t>
  </si>
  <si>
    <t xml:space="preserve">    VGS = 5.001 V</t>
  </si>
  <si>
    <t xml:space="preserve">     IS = 500.1MA</t>
  </si>
  <si>
    <t xml:space="preserve">    VDS = 40.00 V</t>
  </si>
  <si>
    <t xml:space="preserve">   VGSF = 5.499 V</t>
  </si>
  <si>
    <t xml:space="preserve">     ID = 30.01 A</t>
  </si>
  <si>
    <t>All Pass</t>
  </si>
  <si>
    <t>PRE TC</t>
  </si>
  <si>
    <t>POST TC</t>
  </si>
  <si>
    <t>SEM</t>
  </si>
  <si>
    <t>GROUP B4 INTERMITTENT OPERATING LIFE</t>
  </si>
  <si>
    <t>GROUP B SUBGROUP 4 PRE IOL</t>
  </si>
  <si>
    <t>GROUP B SUBGROUP 4 POST IOL</t>
  </si>
  <si>
    <t>PRE IOL</t>
  </si>
  <si>
    <t>POST IOL</t>
  </si>
  <si>
    <t>GROUP B5 BURN IN HTGB/HTRB</t>
  </si>
  <si>
    <t>LMR</t>
  </si>
  <si>
    <t xml:space="preserve">POST HTGB   </t>
  </si>
  <si>
    <t>GROUP B SUBGROUP 5 PRE HTGB</t>
  </si>
  <si>
    <t>GROUP B SUBGROUP 5 POST HTGB</t>
  </si>
  <si>
    <t>GROUP B SUBGROUP 5 POST HTRB</t>
  </si>
  <si>
    <t>result</t>
  </si>
  <si>
    <t>test</t>
  </si>
  <si>
    <t>PRE HTGB</t>
  </si>
  <si>
    <t>POST HTGB</t>
  </si>
  <si>
    <t>POST HTRB</t>
  </si>
  <si>
    <t>SCD PART NUMBER</t>
  </si>
  <si>
    <t>EPC7001BSH</t>
  </si>
  <si>
    <t>EPCS PART NUMBER</t>
  </si>
  <si>
    <t>LOT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</si>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</sst>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center" vertical="center"/>
    </xf>
    <xf numFmtId="0" fontId="2" fillId="3" borderId="0" xfId="1" applyFill="1" applyBorder="1" applyAlignment="1">
      <alignment vertical="top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4" fillId="6" borderId="5" xfId="1" applyFont="1" applyFill="1" applyBorder="1" applyAlignment="1">
      <alignment horizontal="center" vertical="top"/>
    </xf>
    <xf numFmtId="0" fontId="0" fillId="4" borderId="5" xfId="0" applyFill="1" applyBorder="1"/>
    <xf numFmtId="0" fontId="0" fillId="5" borderId="5" xfId="0" applyFill="1" applyBorder="1"/>
    <xf numFmtId="0" fontId="4" fillId="7" borderId="5" xfId="1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/>
    <xf numFmtId="0" fontId="5" fillId="5" borderId="2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/>
    </xf>
    <xf numFmtId="0" fontId="7" fillId="0" borderId="1" xfId="0" applyFont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10" borderId="5" xfId="0" applyFill="1" applyBorder="1" applyAlignment="1">
      <alignment horizontal="left"/>
    </xf>
    <xf numFmtId="0" fontId="0" fillId="10" borderId="2" xfId="0" applyFill="1" applyBorder="1"/>
    <xf numFmtId="0" fontId="0" fillId="10" borderId="5" xfId="0" applyFill="1" applyBorder="1" applyAlignment="1">
      <alignment horizontal="right"/>
    </xf>
    <xf numFmtId="0" fontId="0" fillId="11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2" fillId="7" borderId="0" xfId="1" quotePrefix="1" applyFill="1" applyBorder="1" applyAlignment="1">
      <alignment vertical="top"/>
    </xf>
    <xf numFmtId="0" fontId="0" fillId="12" borderId="2" xfId="0" applyFill="1" applyBorder="1"/>
    <xf numFmtId="0" fontId="0" fillId="12" borderId="2" xfId="0" applyFill="1" applyBorder="1" applyAlignment="1">
      <alignment horizontal="left"/>
    </xf>
    <xf numFmtId="0" fontId="0" fillId="12" borderId="4" xfId="0" applyFill="1" applyBorder="1"/>
    <xf numFmtId="0" fontId="0" fillId="12" borderId="5" xfId="0" applyFill="1" applyBorder="1"/>
    <xf numFmtId="14" fontId="0" fillId="12" borderId="5" xfId="0" applyNumberFormat="1" applyFill="1" applyBorder="1"/>
    <xf numFmtId="14" fontId="0" fillId="12" borderId="2" xfId="0" applyNumberFormat="1" applyFill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0" fontId="0" fillId="12" borderId="5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7" borderId="5" xfId="1" applyFont="1" applyFill="1" applyBorder="1" applyAlignment="1">
      <alignment horizontal="center" vertical="top"/>
    </xf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jpg"/><Relationship Id="rId13" Type="http://schemas.openxmlformats.org/officeDocument/2006/relationships/image" Target="../media/image22.jpg"/><Relationship Id="rId3" Type="http://schemas.openxmlformats.org/officeDocument/2006/relationships/image" Target="../media/image12.jpg"/><Relationship Id="rId7" Type="http://schemas.openxmlformats.org/officeDocument/2006/relationships/image" Target="../media/image16.jpg"/><Relationship Id="rId12" Type="http://schemas.openxmlformats.org/officeDocument/2006/relationships/image" Target="../media/image21.jpg"/><Relationship Id="rId2" Type="http://schemas.openxmlformats.org/officeDocument/2006/relationships/image" Target="../media/image11.jpg"/><Relationship Id="rId16" Type="http://schemas.openxmlformats.org/officeDocument/2006/relationships/image" Target="../media/image25.xlsx"/><Relationship Id="rId1" Type="http://schemas.openxmlformats.org/officeDocument/2006/relationships/image" Target="../media/image10.jpg"/><Relationship Id="rId6" Type="http://schemas.openxmlformats.org/officeDocument/2006/relationships/image" Target="../media/image15.jpg"/><Relationship Id="rId11" Type="http://schemas.openxmlformats.org/officeDocument/2006/relationships/image" Target="../media/image20.jpg"/><Relationship Id="rId5" Type="http://schemas.openxmlformats.org/officeDocument/2006/relationships/image" Target="../media/image14.jpg"/><Relationship Id="rId15" Type="http://schemas.openxmlformats.org/officeDocument/2006/relationships/image" Target="../media/image24.jpg"/><Relationship Id="rId10" Type="http://schemas.openxmlformats.org/officeDocument/2006/relationships/image" Target="../media/image19.jpg"/><Relationship Id="rId4" Type="http://schemas.openxmlformats.org/officeDocument/2006/relationships/image" Target="../media/image13.jpg"/><Relationship Id="rId9" Type="http://schemas.openxmlformats.org/officeDocument/2006/relationships/image" Target="../media/image18.jpg"/><Relationship Id="rId14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123444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38E46-A5C4-4210-8547-7187D9290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123444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E112FD-6FAD-47E8-ABE6-4E971187B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123444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C45BC6-B620-45A8-9170-C812C5173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206</xdr:row>
      <xdr:rowOff>123444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EB6075-39A1-4624-B89F-E19A96FDA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9838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258</xdr:row>
      <xdr:rowOff>123444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CC116A9-751E-4C97-9A3F-C83D5B66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9838944"/>
        </a:xfrm>
        <a:prstGeom prst="rect">
          <a:avLst/>
        </a:prstGeom>
      </xdr:spPr>
    </xdr:pic>
    <xdr:clientData/>
  </xdr:twoCellAnchor>
  <xdr:twoCellAnchor>
    <xdr:from>
      <xdr:col>1</xdr:col>
      <xdr:colOff>400050</xdr:colOff>
      <xdr:row>6</xdr:row>
      <xdr:rowOff>171450</xdr:rowOff>
    </xdr:from>
    <xdr:to>
      <xdr:col>2</xdr:col>
      <xdr:colOff>466725</xdr:colOff>
      <xdr:row>7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E88ED47-E7B9-4347-B2AD-AAC11739E03D}"/>
            </a:ext>
          </a:extLst>
        </xdr:cNvPr>
        <xdr:cNvSpPr/>
      </xdr:nvSpPr>
      <xdr:spPr>
        <a:xfrm>
          <a:off x="1009650" y="1428750"/>
          <a:ext cx="6762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361950</xdr:colOff>
      <xdr:row>56</xdr:row>
      <xdr:rowOff>161925</xdr:rowOff>
    </xdr:from>
    <xdr:to>
      <xdr:col>2</xdr:col>
      <xdr:colOff>428625</xdr:colOff>
      <xdr:row>57</xdr:row>
      <xdr:rowOff>133350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A296AFA-A9D1-4859-A7F1-194E8EBF35F4}"/>
            </a:ext>
          </a:extLst>
        </xdr:cNvPr>
        <xdr:cNvSpPr/>
      </xdr:nvSpPr>
      <xdr:spPr>
        <a:xfrm>
          <a:off x="971550" y="10944225"/>
          <a:ext cx="6762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600075</xdr:colOff>
      <xdr:row>108</xdr:row>
      <xdr:rowOff>104775</xdr:rowOff>
    </xdr:from>
    <xdr:to>
      <xdr:col>8</xdr:col>
      <xdr:colOff>57150</xdr:colOff>
      <xdr:row>109</xdr:row>
      <xdr:rowOff>76200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8BC8C1B-B098-4EBB-818C-ECFD2146FB7F}"/>
            </a:ext>
          </a:extLst>
        </xdr:cNvPr>
        <xdr:cNvSpPr/>
      </xdr:nvSpPr>
      <xdr:spPr>
        <a:xfrm>
          <a:off x="4257675" y="20793075"/>
          <a:ext cx="6762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457200</xdr:colOff>
      <xdr:row>160</xdr:row>
      <xdr:rowOff>142875</xdr:rowOff>
    </xdr:from>
    <xdr:to>
      <xdr:col>2</xdr:col>
      <xdr:colOff>523875</xdr:colOff>
      <xdr:row>161</xdr:row>
      <xdr:rowOff>114300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9A898A8-DEF3-4DF6-A051-3CE42D7A9957}"/>
            </a:ext>
          </a:extLst>
        </xdr:cNvPr>
        <xdr:cNvSpPr/>
      </xdr:nvSpPr>
      <xdr:spPr>
        <a:xfrm>
          <a:off x="1066800" y="30737175"/>
          <a:ext cx="6762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381000</xdr:colOff>
      <xdr:row>212</xdr:row>
      <xdr:rowOff>171450</xdr:rowOff>
    </xdr:from>
    <xdr:to>
      <xdr:col>2</xdr:col>
      <xdr:colOff>447675</xdr:colOff>
      <xdr:row>213</xdr:row>
      <xdr:rowOff>142875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B6B733B-CA81-4DF4-9E8D-508805EC2FDD}"/>
            </a:ext>
          </a:extLst>
        </xdr:cNvPr>
        <xdr:cNvSpPr/>
      </xdr:nvSpPr>
      <xdr:spPr>
        <a:xfrm>
          <a:off x="990600" y="40671750"/>
          <a:ext cx="6762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6AF9F-4EB7-4CEE-B034-A526D0FFD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1</xdr:col>
      <xdr:colOff>561975</xdr:colOff>
      <xdr:row>8</xdr:row>
      <xdr:rowOff>95250</xdr:rowOff>
    </xdr:from>
    <xdr:to>
      <xdr:col>3</xdr:col>
      <xdr:colOff>19050</xdr:colOff>
      <xdr:row>9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DD1492F-2CD4-4E6B-9228-4FC5D3375015}"/>
            </a:ext>
          </a:extLst>
        </xdr:cNvPr>
        <xdr:cNvSpPr/>
      </xdr:nvSpPr>
      <xdr:spPr>
        <a:xfrm>
          <a:off x="1171575" y="1733550"/>
          <a:ext cx="6762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ED0E6-256C-4AB2-B872-E7AF2BF58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152400</xdr:rowOff>
    </xdr:from>
    <xdr:to>
      <xdr:col>3</xdr:col>
      <xdr:colOff>66675</xdr:colOff>
      <xdr:row>8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CF5098-40F2-4A1B-A4C4-34E6ACD11411}"/>
            </a:ext>
          </a:extLst>
        </xdr:cNvPr>
        <xdr:cNvSpPr/>
      </xdr:nvSpPr>
      <xdr:spPr>
        <a:xfrm>
          <a:off x="1219200" y="1600200"/>
          <a:ext cx="6762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7</xdr:col>
      <xdr:colOff>533400</xdr:colOff>
      <xdr:row>80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989B8-F44E-4C22-A481-5302EEF6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19750"/>
          <a:ext cx="7267575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13</xdr:col>
      <xdr:colOff>1009650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36E5BE-9281-4A1C-A034-B33755B22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1475" y="5619750"/>
          <a:ext cx="7296150" cy="10058400"/>
        </a:xfrm>
        <a:prstGeom prst="rect">
          <a:avLst/>
        </a:prstGeom>
      </xdr:spPr>
    </xdr:pic>
    <xdr:clientData/>
  </xdr:twoCellAnchor>
  <xdr:twoCellAnchor>
    <xdr:from>
      <xdr:col>1</xdr:col>
      <xdr:colOff>523875</xdr:colOff>
      <xdr:row>37</xdr:row>
      <xdr:rowOff>104775</xdr:rowOff>
    </xdr:from>
    <xdr:to>
      <xdr:col>2</xdr:col>
      <xdr:colOff>295275</xdr:colOff>
      <xdr:row>38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C8E3A46-2EC2-271D-5BB1-3C23FE1109C4}"/>
            </a:ext>
          </a:extLst>
        </xdr:cNvPr>
        <xdr:cNvSpPr/>
      </xdr:nvSpPr>
      <xdr:spPr>
        <a:xfrm>
          <a:off x="1781175" y="7458075"/>
          <a:ext cx="6762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123825</xdr:colOff>
      <xdr:row>35</xdr:row>
      <xdr:rowOff>19050</xdr:rowOff>
    </xdr:from>
    <xdr:to>
      <xdr:col>9</xdr:col>
      <xdr:colOff>800100</xdr:colOff>
      <xdr:row>35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3BE9C60-B1EA-43CE-AD43-10C30E242451}"/>
            </a:ext>
          </a:extLst>
        </xdr:cNvPr>
        <xdr:cNvSpPr/>
      </xdr:nvSpPr>
      <xdr:spPr>
        <a:xfrm>
          <a:off x="9372600" y="6991350"/>
          <a:ext cx="676275" cy="1619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1C2D8-361C-4621-8C2F-76E6635AE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1D144-99D8-4584-9B48-C61B2553E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7AE800-23F0-4B15-96BA-2DFEAACDC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2CF40F-3114-4D12-95A8-7923048C6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AF2216-21FD-446F-B96F-A8B0D9390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2936D7-0CE6-4B7D-93BE-CE391E0A4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363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5DD332-31FB-4B32-8D46-64732A087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11</xdr:col>
      <xdr:colOff>0</xdr:colOff>
      <xdr:row>415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EC7B655-A40C-41FC-9C22-3AFE1822B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25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11</xdr:col>
      <xdr:colOff>0</xdr:colOff>
      <xdr:row>467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C27C5F1-AA9A-4048-A626-2CCABC31E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16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11</xdr:col>
      <xdr:colOff>0</xdr:colOff>
      <xdr:row>519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F589870-CDE4-49FE-A293-A26A87B24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06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11</xdr:col>
      <xdr:colOff>0</xdr:colOff>
      <xdr:row>571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4EB6CEF-C06A-463F-A5B7-EACAF542E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97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11</xdr:col>
      <xdr:colOff>0</xdr:colOff>
      <xdr:row>623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030D0A5-68AE-4F7D-ACA1-AFC8DC2F8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88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11</xdr:col>
      <xdr:colOff>0</xdr:colOff>
      <xdr:row>675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EC2442-C1E1-43B1-A356-3E47B6F85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78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11</xdr:col>
      <xdr:colOff>0</xdr:colOff>
      <xdr:row>727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EAF94A5-065A-476C-B540-DA5B372D3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69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727</xdr:row>
      <xdr:rowOff>0</xdr:rowOff>
    </xdr:from>
    <xdr:to>
      <xdr:col>11</xdr:col>
      <xdr:colOff>0</xdr:colOff>
      <xdr:row>779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50790FE-A8B6-49E5-A6A8-2ED401E7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859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1</xdr:col>
      <xdr:colOff>295275</xdr:colOff>
      <xdr:row>784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280409C-7334-403F-B8A0-63EBAB34B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8504275"/>
          <a:ext cx="904875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1F5B-0B9D-4882-8D24-4D0F229431A1}">
  <sheetPr codeName="Sheet24">
    <tabColor theme="5" tint="-0.249977111117893"/>
  </sheetPr>
  <dimension ref="A1:K259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3" t="s">
        <v>0</v>
      </c>
      <c r="B1" s="53"/>
      <c r="C1" s="53"/>
      <c r="D1" s="53"/>
      <c r="E1" s="1" t="s">
        <v>1</v>
      </c>
      <c r="F1" s="1"/>
      <c r="G1" s="1"/>
      <c r="H1" s="2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</sheetData>
  <sheetProtection algorithmName="SHA-512" hashValue="+UWuXIVup4evjHtgpM6fuIl/3ZBkFXJIz1HePywTpkmo52q71ImhWXGaQ018HZFf6WPp63cAIULbfGDWigurBQ==" saltValue="RO3wY00yzGRC/XWmtk09sQ==" spinCount="100000" sheet="1" objects="1" scenarios="1" sort="0" autoFilter="0"/>
  <mergeCells count="2">
    <mergeCell ref="A1:D1"/>
    <mergeCell ref="I1:K1"/>
  </mergeCells>
  <hyperlinks>
    <hyperlink ref="E1" location="INDEX!A1" display="RETURN TO INDEX" xr:uid="{2B328BF0-755D-4A84-84A5-B4B9C2B0687B}"/>
    <hyperlink ref="I1:K1" location="'QCI Sample Selection'!A1" display="QCI SAMPLE SELECTION" xr:uid="{DA3A0039-A902-4DD6-9320-4EB9445DC68A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FC73-01D1-48D3-82E3-D25FCCB8F462}">
  <sheetPr codeName="Sheet26">
    <tabColor theme="5" tint="-0.249977111117893"/>
  </sheetPr>
  <dimension ref="A1:L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53" t="s">
        <v>4</v>
      </c>
      <c r="B1" s="53"/>
      <c r="C1" s="53"/>
      <c r="D1" s="53"/>
      <c r="E1" s="1" t="s">
        <v>1</v>
      </c>
      <c r="F1" s="1"/>
      <c r="G1" s="1"/>
      <c r="H1" s="2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YjNwbCpA0VWw35jbIm901np1HdpIN8o/kAOvAXG52HZ7clvZVDS8gXmlX4lNlqtN2mfadJErvl4EwgY6f7ZpzA==" saltValue="IghGvG7AGz+xSb+0niOUhA==" spinCount="100000" sheet="1" objects="1" scenarios="1" sort="0" autoFilter="0"/>
  <mergeCells count="2">
    <mergeCell ref="A1:D1"/>
    <mergeCell ref="I1:K1"/>
  </mergeCells>
  <hyperlinks>
    <hyperlink ref="E1" location="INDEX!A1" display="RETURN TO INDEX" xr:uid="{46797404-C169-47AE-873A-56971A596683}"/>
    <hyperlink ref="I1:K1" location="'QCI Sample Selection'!A1" display="QCI SAMPLE SELECTION" xr:uid="{313B616C-E48D-4CE8-ABF9-C694972638B7}"/>
  </hyperlinks>
  <pageMargins left="0.25" right="0.25" top="0.25" bottom="0.2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44D8-20B1-4651-A63F-0B7985BB6ECE}">
  <sheetPr codeName="Sheet27">
    <tabColor theme="5" tint="-0.249977111117893"/>
  </sheetPr>
  <dimension ref="A1:L51"/>
  <sheetViews>
    <sheetView zoomScaleNormal="100" workbookViewId="0">
      <selection sqref="A1:E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53" t="s">
        <v>5</v>
      </c>
      <c r="B1" s="53"/>
      <c r="C1" s="53"/>
      <c r="D1" s="53"/>
      <c r="E1" s="53"/>
      <c r="F1" s="1" t="s">
        <v>1</v>
      </c>
      <c r="G1" s="1"/>
      <c r="H1" s="3"/>
      <c r="I1" s="55" t="s">
        <v>2</v>
      </c>
      <c r="J1" s="55"/>
      <c r="K1" s="55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66X4ynCPXmPFl6kUB5v6PX0zthjykz3Qdd0hhGLwFDW7pkGBQ0H2IHrfWdFrRU/b1h4g5yljQ5b/EKK6dOFXZA==" saltValue="6xfgzM5+rXfNpzngpT73zA==" spinCount="100000" sheet="1" objects="1" scenarios="1" sort="0" autoFilter="0"/>
  <mergeCells count="2">
    <mergeCell ref="A1:E1"/>
    <mergeCell ref="I1:K1"/>
  </mergeCells>
  <hyperlinks>
    <hyperlink ref="F1" location="INDEX!A1" display="RETURN TO INDEX" xr:uid="{24C82258-B77B-4019-8071-A356AFFD7E6D}"/>
    <hyperlink ref="I1:K1" location="'QCI Sample Selection'!A1" display="QCI SAMPLE SELECTION" xr:uid="{09B98D59-5213-4CEA-B08F-9A4B703660F1}"/>
  </hyperlinks>
  <pageMargins left="0.25" right="0.25" top="0.25" bottom="0.2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C756-8BA6-4081-91A1-0E54E3FCDA09}">
  <sheetPr codeName="Sheet28">
    <tabColor theme="5" tint="-0.249977111117893"/>
  </sheetPr>
  <dimension ref="A1:O8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" width="18.85546875" customWidth="1"/>
    <col min="2" max="2" width="13.5703125" style="42" customWidth="1"/>
    <col min="3" max="3" width="8.140625" style="42" bestFit="1" customWidth="1"/>
    <col min="4" max="4" width="3.85546875" style="42" customWidth="1"/>
    <col min="5" max="15" width="18.85546875" customWidth="1"/>
  </cols>
  <sheetData>
    <row r="1" spans="1:15" ht="24" x14ac:dyDescent="0.25">
      <c r="A1" s="57" t="s">
        <v>6</v>
      </c>
      <c r="B1" s="57"/>
      <c r="C1" s="57"/>
      <c r="D1" s="57"/>
      <c r="E1" s="54" t="s">
        <v>1</v>
      </c>
      <c r="F1" s="54"/>
      <c r="G1" s="4" t="s">
        <v>7</v>
      </c>
      <c r="H1" s="55" t="s">
        <v>8</v>
      </c>
      <c r="I1" s="55"/>
      <c r="J1" s="55" t="s">
        <v>2</v>
      </c>
      <c r="K1" s="55"/>
      <c r="L1" s="55"/>
      <c r="M1" s="5"/>
      <c r="N1" s="5"/>
      <c r="O1" s="5"/>
    </row>
    <row r="2" spans="1:15" ht="15.75" x14ac:dyDescent="0.25">
      <c r="A2" s="6" t="s">
        <v>9</v>
      </c>
      <c r="B2" s="7" t="s">
        <v>10</v>
      </c>
      <c r="C2" s="8"/>
      <c r="D2" s="8"/>
      <c r="E2" s="9"/>
      <c r="G2" s="10" t="s">
        <v>9</v>
      </c>
      <c r="H2" s="11" t="s">
        <v>10</v>
      </c>
      <c r="I2" s="12"/>
      <c r="K2" s="56" t="s">
        <v>79</v>
      </c>
      <c r="L2" s="56"/>
    </row>
    <row r="3" spans="1:15" ht="15.75" x14ac:dyDescent="0.25">
      <c r="A3" s="14" t="s">
        <v>11</v>
      </c>
      <c r="B3" s="7" t="s">
        <v>12</v>
      </c>
      <c r="C3" s="8"/>
      <c r="D3" s="8"/>
      <c r="E3" s="9"/>
      <c r="G3" s="15" t="s">
        <v>11</v>
      </c>
      <c r="H3" s="11" t="s">
        <v>12</v>
      </c>
      <c r="I3" s="12"/>
      <c r="K3" s="56" t="s">
        <v>80</v>
      </c>
      <c r="L3" s="56"/>
    </row>
    <row r="4" spans="1:15" ht="15.75" x14ac:dyDescent="0.25">
      <c r="A4" s="14" t="s">
        <v>13</v>
      </c>
      <c r="B4" s="7" t="s">
        <v>14</v>
      </c>
      <c r="C4" s="8"/>
      <c r="D4" s="8"/>
      <c r="E4" s="9"/>
      <c r="G4" s="15" t="s">
        <v>13</v>
      </c>
      <c r="H4" s="11" t="s">
        <v>14</v>
      </c>
      <c r="I4" s="12"/>
      <c r="K4" s="59" t="s">
        <v>81</v>
      </c>
      <c r="L4" s="59"/>
    </row>
    <row r="5" spans="1:15" ht="15.75" x14ac:dyDescent="0.25">
      <c r="A5" s="14" t="s">
        <v>15</v>
      </c>
      <c r="B5" s="7" t="s">
        <v>16</v>
      </c>
      <c r="C5" s="8"/>
      <c r="D5" s="8"/>
      <c r="E5" s="9"/>
      <c r="G5" s="15" t="s">
        <v>15</v>
      </c>
      <c r="H5" s="11" t="s">
        <v>17</v>
      </c>
      <c r="I5" s="12"/>
      <c r="K5" s="59" t="s">
        <v>80</v>
      </c>
      <c r="L5" s="59"/>
    </row>
    <row r="6" spans="1:15" ht="15.75" x14ac:dyDescent="0.25">
      <c r="A6" s="14" t="s">
        <v>18</v>
      </c>
      <c r="B6" s="17">
        <v>45369</v>
      </c>
      <c r="C6" s="18"/>
      <c r="D6" s="18"/>
      <c r="E6" s="19"/>
      <c r="F6" s="20"/>
      <c r="G6" s="21" t="s">
        <v>18</v>
      </c>
      <c r="H6" s="22">
        <v>45384</v>
      </c>
      <c r="I6" s="23"/>
      <c r="K6" s="60" t="s">
        <v>82</v>
      </c>
      <c r="L6" s="60"/>
    </row>
    <row r="7" spans="1:15" ht="15.75" x14ac:dyDescent="0.25">
      <c r="A7" s="14" t="s">
        <v>19</v>
      </c>
      <c r="B7" s="17"/>
      <c r="C7" s="18"/>
      <c r="D7" s="18"/>
      <c r="E7" s="19"/>
      <c r="F7" s="20"/>
      <c r="G7" s="21" t="s">
        <v>19</v>
      </c>
      <c r="H7" s="22"/>
      <c r="I7" s="23"/>
      <c r="K7" s="60"/>
      <c r="L7" s="60"/>
    </row>
    <row r="8" spans="1:15" ht="15.75" x14ac:dyDescent="0.25">
      <c r="A8" s="14" t="s">
        <v>20</v>
      </c>
      <c r="B8" s="7" t="s">
        <v>80</v>
      </c>
      <c r="C8" s="8"/>
      <c r="D8" s="8"/>
      <c r="E8" s="9"/>
      <c r="G8" s="15" t="s">
        <v>20</v>
      </c>
      <c r="H8" s="11" t="str">
        <f>K3</f>
        <v>EPC7001BSH</v>
      </c>
      <c r="I8" s="12"/>
      <c r="K8" s="61" t="s">
        <v>83</v>
      </c>
      <c r="L8" s="61"/>
    </row>
    <row r="9" spans="1:15" ht="15.75" x14ac:dyDescent="0.25">
      <c r="A9" s="14" t="s">
        <v>21</v>
      </c>
      <c r="B9" s="26" t="s">
        <v>22</v>
      </c>
      <c r="C9" s="27"/>
      <c r="D9" s="27"/>
      <c r="E9" s="28"/>
      <c r="G9" s="15" t="s">
        <v>21</v>
      </c>
      <c r="H9" s="29" t="s">
        <v>23</v>
      </c>
      <c r="I9" s="12"/>
      <c r="K9" s="61">
        <v>2342</v>
      </c>
      <c r="L9" s="61"/>
    </row>
    <row r="10" spans="1:15" ht="24" x14ac:dyDescent="0.4">
      <c r="A10" s="30" t="str">
        <f>"N= " &amp; COUNT($F$16:$F$81)/2</f>
        <v>N= 6</v>
      </c>
      <c r="B10" s="58" t="str">
        <f>IF(COUNT($A$16:$A$27)=COUNTIF($B$16:$B$81,"All Pass"),"PASS","FAIL")</f>
        <v>PASS</v>
      </c>
      <c r="C10" s="58"/>
      <c r="D10" s="58"/>
      <c r="E10" s="58"/>
      <c r="F10" s="31"/>
    </row>
    <row r="11" spans="1:15" x14ac:dyDescent="0.25">
      <c r="A11" s="32" t="s">
        <v>24</v>
      </c>
      <c r="B11" s="33" t="s">
        <v>25</v>
      </c>
      <c r="C11" s="33" t="s">
        <v>26</v>
      </c>
      <c r="D11" s="33" t="s">
        <v>27</v>
      </c>
      <c r="E11" s="33" t="s">
        <v>28</v>
      </c>
      <c r="F11" s="32" t="s">
        <v>29</v>
      </c>
      <c r="G11" s="34" t="s">
        <v>30</v>
      </c>
      <c r="H11" s="32" t="s">
        <v>31</v>
      </c>
      <c r="I11" s="32" t="s">
        <v>32</v>
      </c>
      <c r="J11" s="32" t="s">
        <v>33</v>
      </c>
      <c r="K11" s="32" t="s">
        <v>34</v>
      </c>
      <c r="L11" s="32" t="s">
        <v>35</v>
      </c>
      <c r="M11" s="32" t="s">
        <v>36</v>
      </c>
      <c r="N11" s="32" t="s">
        <v>37</v>
      </c>
      <c r="O11" s="35" t="s">
        <v>38</v>
      </c>
    </row>
    <row r="12" spans="1:15" x14ac:dyDescent="0.25">
      <c r="A12" s="32"/>
      <c r="B12" s="33"/>
      <c r="C12" s="33"/>
      <c r="D12" s="33"/>
      <c r="E12" s="33" t="s">
        <v>39</v>
      </c>
      <c r="F12" s="32" t="s">
        <v>40</v>
      </c>
      <c r="G12" s="34" t="s">
        <v>41</v>
      </c>
      <c r="H12" s="32" t="s">
        <v>40</v>
      </c>
      <c r="I12" s="32" t="s">
        <v>42</v>
      </c>
      <c r="J12" s="32" t="s">
        <v>43</v>
      </c>
      <c r="K12" s="32" t="s">
        <v>44</v>
      </c>
      <c r="L12" s="32" t="s">
        <v>45</v>
      </c>
      <c r="M12" s="32" t="s">
        <v>46</v>
      </c>
      <c r="N12" s="32" t="s">
        <v>41</v>
      </c>
      <c r="O12" s="35" t="s">
        <v>40</v>
      </c>
    </row>
    <row r="13" spans="1:15" x14ac:dyDescent="0.25">
      <c r="A13" s="32"/>
      <c r="B13" s="33"/>
      <c r="C13" s="33"/>
      <c r="D13" s="33"/>
      <c r="E13" s="33" t="s">
        <v>47</v>
      </c>
      <c r="F13" s="32" t="s">
        <v>48</v>
      </c>
      <c r="G13" s="34" t="s">
        <v>49</v>
      </c>
      <c r="H13" s="32" t="s">
        <v>50</v>
      </c>
      <c r="I13" s="32" t="s">
        <v>51</v>
      </c>
      <c r="J13" s="32" t="s">
        <v>52</v>
      </c>
      <c r="K13" s="32" t="s">
        <v>53</v>
      </c>
      <c r="L13" s="32" t="s">
        <v>54</v>
      </c>
      <c r="M13" s="32" t="s">
        <v>55</v>
      </c>
      <c r="N13" s="32" t="s">
        <v>56</v>
      </c>
      <c r="O13" s="35" t="s">
        <v>57</v>
      </c>
    </row>
    <row r="14" spans="1:15" x14ac:dyDescent="0.25">
      <c r="A14" s="32"/>
      <c r="B14" s="33"/>
      <c r="C14" s="33"/>
      <c r="D14" s="33"/>
      <c r="E14" s="33" t="s">
        <v>54</v>
      </c>
      <c r="F14" s="32"/>
      <c r="G14" s="36"/>
      <c r="H14" s="32"/>
      <c r="I14" s="32"/>
      <c r="J14" s="32"/>
      <c r="K14" s="32"/>
      <c r="L14" s="32" t="s">
        <v>58</v>
      </c>
      <c r="M14" s="32"/>
      <c r="N14" s="32"/>
      <c r="O14" s="35"/>
    </row>
    <row r="15" spans="1:15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spans="1:15" x14ac:dyDescent="0.25">
      <c r="A16" s="38">
        <v>91</v>
      </c>
      <c r="B16" s="38" t="s">
        <v>59</v>
      </c>
      <c r="C16" s="39" t="s">
        <v>60</v>
      </c>
      <c r="D16" s="38">
        <v>1</v>
      </c>
      <c r="E16" s="40">
        <v>2.5499999999999998</v>
      </c>
      <c r="F16" s="40">
        <v>1.209E-7</v>
      </c>
      <c r="G16" s="40">
        <v>9.1000000000000004E-9</v>
      </c>
      <c r="H16" s="40">
        <v>3.7689999999999998E-6</v>
      </c>
      <c r="I16" s="40">
        <v>1.3300000000000002E-8</v>
      </c>
      <c r="J16" s="40">
        <v>1.1819999999999999</v>
      </c>
      <c r="K16" s="40">
        <v>1.1819999999999999</v>
      </c>
      <c r="L16" s="40">
        <v>6.5100000000000002E-3</v>
      </c>
      <c r="M16" s="40">
        <v>1.774</v>
      </c>
      <c r="N16" s="40">
        <v>5.9200000000000007E-8</v>
      </c>
      <c r="O16" s="40">
        <v>1.3589999999999998E-6</v>
      </c>
    </row>
    <row r="17" spans="1:15" x14ac:dyDescent="0.25">
      <c r="A17" s="38">
        <v>91</v>
      </c>
      <c r="B17" s="38" t="s">
        <v>59</v>
      </c>
      <c r="C17" s="41" t="s">
        <v>61</v>
      </c>
      <c r="D17" s="38">
        <v>1</v>
      </c>
      <c r="E17" s="40">
        <v>2.5089999999999999</v>
      </c>
      <c r="F17" s="40">
        <v>1.2459999999999999E-7</v>
      </c>
      <c r="G17" s="40">
        <v>1.22E-8</v>
      </c>
      <c r="H17" s="40">
        <v>3.9769999999999994E-6</v>
      </c>
      <c r="I17" s="40">
        <v>1.4300000000000002E-8</v>
      </c>
      <c r="J17" s="40">
        <v>1.159</v>
      </c>
      <c r="K17" s="40">
        <v>1.159</v>
      </c>
      <c r="L17" s="40">
        <v>6.5500000000000003E-3</v>
      </c>
      <c r="M17" s="40">
        <v>1.669</v>
      </c>
      <c r="N17" s="40">
        <v>6.690000000000001E-8</v>
      </c>
      <c r="O17" s="40">
        <v>1.437E-6</v>
      </c>
    </row>
    <row r="18" spans="1:15" x14ac:dyDescent="0.25">
      <c r="A18" s="38">
        <v>95</v>
      </c>
      <c r="B18" s="38" t="s">
        <v>59</v>
      </c>
      <c r="C18" s="39" t="s">
        <v>60</v>
      </c>
      <c r="D18" s="38">
        <v>1</v>
      </c>
      <c r="E18" s="40">
        <v>2.6139999999999999</v>
      </c>
      <c r="F18" s="40">
        <v>1.395E-7</v>
      </c>
      <c r="G18" s="40">
        <v>1.42E-8</v>
      </c>
      <c r="H18" s="40">
        <v>5.1250000000000001E-6</v>
      </c>
      <c r="I18" s="40">
        <v>2.5700000000000002E-8</v>
      </c>
      <c r="J18" s="40">
        <v>1.214</v>
      </c>
      <c r="K18" s="40">
        <v>1.214</v>
      </c>
      <c r="L18" s="40">
        <v>6.3200000000000001E-3</v>
      </c>
      <c r="M18" s="40">
        <v>1.8109999999999999</v>
      </c>
      <c r="N18" s="40">
        <v>9.2099999999999998E-8</v>
      </c>
      <c r="O18" s="40">
        <v>1.7869999999999998E-6</v>
      </c>
    </row>
    <row r="19" spans="1:15" x14ac:dyDescent="0.25">
      <c r="A19" s="38">
        <v>95</v>
      </c>
      <c r="B19" s="38" t="s">
        <v>59</v>
      </c>
      <c r="C19" s="41" t="s">
        <v>61</v>
      </c>
      <c r="D19" s="38">
        <v>1</v>
      </c>
      <c r="E19" s="40">
        <v>2.6219999999999999</v>
      </c>
      <c r="F19" s="40">
        <v>1.6500000000000001E-7</v>
      </c>
      <c r="G19" s="40">
        <v>1.8200000000000001E-8</v>
      </c>
      <c r="H19" s="40">
        <v>5.3329999999999996E-6</v>
      </c>
      <c r="I19" s="40">
        <v>2.77E-8</v>
      </c>
      <c r="J19" s="40">
        <v>1.228</v>
      </c>
      <c r="K19" s="40">
        <v>1.228</v>
      </c>
      <c r="L19" s="40">
        <v>6.2900000000000005E-3</v>
      </c>
      <c r="M19" s="40">
        <v>1.728</v>
      </c>
      <c r="N19" s="40">
        <v>1.156E-7</v>
      </c>
      <c r="O19" s="40">
        <v>1.858E-6</v>
      </c>
    </row>
    <row r="20" spans="1:15" x14ac:dyDescent="0.25">
      <c r="A20" s="38">
        <v>133</v>
      </c>
      <c r="B20" s="38" t="s">
        <v>59</v>
      </c>
      <c r="C20" s="39" t="s">
        <v>60</v>
      </c>
      <c r="D20" s="38">
        <v>1</v>
      </c>
      <c r="E20" s="40">
        <v>2.5369999999999999</v>
      </c>
      <c r="F20" s="40">
        <v>1.2940000000000001E-7</v>
      </c>
      <c r="G20" s="40">
        <v>9.900000000000001E-9</v>
      </c>
      <c r="H20" s="40">
        <v>5.1169999999999995E-6</v>
      </c>
      <c r="I20" s="40">
        <v>1.26E-8</v>
      </c>
      <c r="J20" s="40">
        <v>1.1930000000000001</v>
      </c>
      <c r="K20" s="40">
        <v>1.1930000000000001</v>
      </c>
      <c r="L20" s="40">
        <v>6.6600000000000001E-3</v>
      </c>
      <c r="M20" s="40">
        <v>1.7370000000000001</v>
      </c>
      <c r="N20" s="40">
        <v>6.1200000000000005E-8</v>
      </c>
      <c r="O20" s="40">
        <v>1.8209999999999998E-6</v>
      </c>
    </row>
    <row r="21" spans="1:15" x14ac:dyDescent="0.25">
      <c r="A21" s="38">
        <v>133</v>
      </c>
      <c r="B21" s="38" t="s">
        <v>59</v>
      </c>
      <c r="C21" s="41" t="s">
        <v>61</v>
      </c>
      <c r="D21" s="38">
        <v>1</v>
      </c>
      <c r="E21" s="40">
        <v>2.5230000000000001</v>
      </c>
      <c r="F21" s="40">
        <v>1.3450000000000002E-7</v>
      </c>
      <c r="G21" s="40">
        <v>1.2500000000000001E-8</v>
      </c>
      <c r="H21" s="40">
        <v>5.2830000000000001E-6</v>
      </c>
      <c r="I21" s="40">
        <v>1.35E-8</v>
      </c>
      <c r="J21" s="40">
        <v>1.1559999999999999</v>
      </c>
      <c r="K21" s="40">
        <v>1.1559999999999999</v>
      </c>
      <c r="L21" s="40">
        <v>6.79E-3</v>
      </c>
      <c r="M21" s="40">
        <v>1.6559999999999999</v>
      </c>
      <c r="N21" s="40">
        <v>6.7500000000000002E-8</v>
      </c>
      <c r="O21" s="40">
        <v>1.8939999999999998E-6</v>
      </c>
    </row>
    <row r="22" spans="1:15" x14ac:dyDescent="0.25">
      <c r="A22" s="38">
        <v>177</v>
      </c>
      <c r="B22" s="38" t="s">
        <v>59</v>
      </c>
      <c r="C22" s="39" t="s">
        <v>60</v>
      </c>
      <c r="D22" s="38">
        <v>1</v>
      </c>
      <c r="E22" s="40">
        <v>2.5710000000000002</v>
      </c>
      <c r="F22" s="40">
        <v>2.8960000000000005E-7</v>
      </c>
      <c r="G22" s="40">
        <v>1.7800000000000001E-8</v>
      </c>
      <c r="H22" s="40">
        <v>8.9809999999999992E-6</v>
      </c>
      <c r="I22" s="40">
        <v>2.2600000000000004E-8</v>
      </c>
      <c r="J22" s="40">
        <v>1.242</v>
      </c>
      <c r="K22" s="40">
        <v>1.242</v>
      </c>
      <c r="L22" s="40">
        <v>6.4800000000000005E-3</v>
      </c>
      <c r="M22" s="40">
        <v>1.7789999999999999</v>
      </c>
      <c r="N22" s="40">
        <v>1.3150000000000001E-7</v>
      </c>
      <c r="O22" s="40">
        <v>3.1889999999999999E-6</v>
      </c>
    </row>
    <row r="23" spans="1:15" x14ac:dyDescent="0.25">
      <c r="A23" s="38">
        <v>177</v>
      </c>
      <c r="B23" s="38" t="s">
        <v>59</v>
      </c>
      <c r="C23" s="41" t="s">
        <v>61</v>
      </c>
      <c r="D23" s="38">
        <v>1</v>
      </c>
      <c r="E23" s="40">
        <v>2.5619999999999998</v>
      </c>
      <c r="F23" s="40">
        <v>3.0950000000000001E-7</v>
      </c>
      <c r="G23" s="40">
        <v>2.3199999999999999E-8</v>
      </c>
      <c r="H23" s="40">
        <v>9.2479999999999985E-6</v>
      </c>
      <c r="I23" s="40">
        <v>2.44E-8</v>
      </c>
      <c r="J23" s="40">
        <v>1.1919999999999999</v>
      </c>
      <c r="K23" s="40">
        <v>1.1919999999999999</v>
      </c>
      <c r="L23" s="40">
        <v>6.5599999999999999E-3</v>
      </c>
      <c r="M23" s="40">
        <v>1.712</v>
      </c>
      <c r="N23" s="40">
        <v>1.5350000000000002E-7</v>
      </c>
      <c r="O23" s="40">
        <v>3.3239999999999999E-6</v>
      </c>
    </row>
    <row r="24" spans="1:15" x14ac:dyDescent="0.25">
      <c r="A24" s="38">
        <v>206</v>
      </c>
      <c r="B24" s="38" t="s">
        <v>59</v>
      </c>
      <c r="C24" s="39" t="s">
        <v>60</v>
      </c>
      <c r="D24" s="38">
        <v>1</v>
      </c>
      <c r="E24" s="40">
        <v>2.593</v>
      </c>
      <c r="F24" s="40">
        <v>8.5300000000000003E-8</v>
      </c>
      <c r="G24" s="40">
        <v>7.6000000000000002E-9</v>
      </c>
      <c r="H24" s="40">
        <v>3.6979999999999996E-6</v>
      </c>
      <c r="I24" s="40">
        <v>1.15E-8</v>
      </c>
      <c r="J24" s="40">
        <v>1.2190000000000001</v>
      </c>
      <c r="K24" s="40">
        <v>1.2190000000000001</v>
      </c>
      <c r="L24" s="40">
        <v>6.5000000000000006E-3</v>
      </c>
      <c r="M24" s="40">
        <v>1.8169999999999999</v>
      </c>
      <c r="N24" s="40">
        <v>5.5500000000000001E-8</v>
      </c>
      <c r="O24" s="40">
        <v>1.246E-6</v>
      </c>
    </row>
    <row r="25" spans="1:15" x14ac:dyDescent="0.25">
      <c r="A25" s="38">
        <v>206</v>
      </c>
      <c r="B25" s="38" t="s">
        <v>59</v>
      </c>
      <c r="C25" s="41" t="s">
        <v>61</v>
      </c>
      <c r="D25" s="38">
        <v>1</v>
      </c>
      <c r="E25" s="40">
        <v>2.5750000000000002</v>
      </c>
      <c r="F25" s="40">
        <v>8.9400000000000006E-8</v>
      </c>
      <c r="G25" s="40">
        <v>1.02E-8</v>
      </c>
      <c r="H25" s="40">
        <v>3.7120000000000002E-6</v>
      </c>
      <c r="I25" s="40">
        <v>1.1800000000000001E-8</v>
      </c>
      <c r="J25" s="40">
        <v>1.1679999999999999</v>
      </c>
      <c r="K25" s="40">
        <v>1.1679999999999999</v>
      </c>
      <c r="L25" s="40">
        <v>6.5100000000000002E-3</v>
      </c>
      <c r="M25" s="40">
        <v>1.7290000000000001</v>
      </c>
      <c r="N25" s="40">
        <v>6.1400000000000007E-8</v>
      </c>
      <c r="O25" s="40">
        <v>1.279E-6</v>
      </c>
    </row>
    <row r="26" spans="1:15" x14ac:dyDescent="0.25">
      <c r="A26" s="38">
        <v>221</v>
      </c>
      <c r="B26" s="38" t="s">
        <v>59</v>
      </c>
      <c r="C26" s="39" t="s">
        <v>60</v>
      </c>
      <c r="D26" s="38">
        <v>1</v>
      </c>
      <c r="E26" s="40">
        <v>2.5880000000000001</v>
      </c>
      <c r="F26" s="40">
        <v>1.596E-7</v>
      </c>
      <c r="G26" s="40">
        <v>1.22E-8</v>
      </c>
      <c r="H26" s="40">
        <v>6.1129999999999997E-6</v>
      </c>
      <c r="I26" s="40">
        <v>2.2700000000000001E-8</v>
      </c>
      <c r="J26" s="40">
        <v>1.2250000000000001</v>
      </c>
      <c r="K26" s="40">
        <v>1.2250000000000001</v>
      </c>
      <c r="L26" s="40">
        <v>6.4600000000000005E-3</v>
      </c>
      <c r="M26" s="40">
        <v>1.8129999999999999</v>
      </c>
      <c r="N26" s="40">
        <v>8.4600000000000003E-8</v>
      </c>
      <c r="O26" s="40">
        <v>2.2139999999999999E-6</v>
      </c>
    </row>
    <row r="27" spans="1:15" x14ac:dyDescent="0.25">
      <c r="A27" s="38">
        <v>221</v>
      </c>
      <c r="B27" s="38" t="s">
        <v>59</v>
      </c>
      <c r="C27" s="41" t="s">
        <v>61</v>
      </c>
      <c r="D27" s="38">
        <v>1</v>
      </c>
      <c r="E27" s="40">
        <v>2.5920000000000001</v>
      </c>
      <c r="F27" s="40">
        <v>1.6680000000000001E-7</v>
      </c>
      <c r="G27" s="40">
        <v>1.7E-8</v>
      </c>
      <c r="H27" s="40">
        <v>6.4009999999999994E-6</v>
      </c>
      <c r="I27" s="40">
        <v>2.4900000000000001E-8</v>
      </c>
      <c r="J27" s="40">
        <v>1.169</v>
      </c>
      <c r="K27" s="40">
        <v>1.169</v>
      </c>
      <c r="L27" s="40">
        <v>6.45E-3</v>
      </c>
      <c r="M27" s="40">
        <v>1.7290000000000001</v>
      </c>
      <c r="N27" s="40">
        <v>1.018E-7</v>
      </c>
      <c r="O27" s="40">
        <v>2.2959999999999997E-6</v>
      </c>
    </row>
    <row r="28" spans="1:15" x14ac:dyDescent="0.25"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</row>
    <row r="29" spans="1:15" x14ac:dyDescent="0.25"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</row>
    <row r="30" spans="1:15" x14ac:dyDescent="0.25"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</row>
    <row r="31" spans="1:15" x14ac:dyDescent="0.25"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</row>
    <row r="32" spans="1:15" x14ac:dyDescent="0.25"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</row>
    <row r="33" spans="5:15" x14ac:dyDescent="0.25"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</row>
    <row r="34" spans="5:15" x14ac:dyDescent="0.25"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</row>
    <row r="35" spans="5:15" x14ac:dyDescent="0.25"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</row>
    <row r="36" spans="5:15" x14ac:dyDescent="0.25"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</row>
    <row r="37" spans="5:15" x14ac:dyDescent="0.25"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</row>
    <row r="38" spans="5:15" x14ac:dyDescent="0.25"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</row>
    <row r="39" spans="5:15" x14ac:dyDescent="0.25"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</row>
    <row r="40" spans="5:15" x14ac:dyDescent="0.25"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</row>
    <row r="41" spans="5:15" x14ac:dyDescent="0.25"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</row>
    <row r="42" spans="5:15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</row>
    <row r="43" spans="5:15" x14ac:dyDescent="0.25"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</row>
    <row r="44" spans="5:15" x14ac:dyDescent="0.25"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</row>
    <row r="45" spans="5:15" x14ac:dyDescent="0.25"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</row>
    <row r="46" spans="5:15" x14ac:dyDescent="0.25"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</row>
    <row r="47" spans="5:15" x14ac:dyDescent="0.25"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</row>
    <row r="48" spans="5:15" x14ac:dyDescent="0.25"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</row>
    <row r="49" spans="4:15" x14ac:dyDescent="0.25"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</row>
    <row r="50" spans="4:15" x14ac:dyDescent="0.25"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</row>
    <row r="51" spans="4:15" x14ac:dyDescent="0.25"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</row>
    <row r="52" spans="4:15" x14ac:dyDescent="0.25"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</row>
    <row r="53" spans="4:15" x14ac:dyDescent="0.25"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</row>
    <row r="54" spans="4:15" x14ac:dyDescent="0.25">
      <c r="D54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</row>
    <row r="55" spans="4:15" x14ac:dyDescent="0.25">
      <c r="D55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</row>
    <row r="56" spans="4:15" x14ac:dyDescent="0.25">
      <c r="D56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</row>
    <row r="57" spans="4:15" x14ac:dyDescent="0.25">
      <c r="D57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</row>
    <row r="58" spans="4:15" x14ac:dyDescent="0.25">
      <c r="D58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</row>
    <row r="59" spans="4:15" x14ac:dyDescent="0.25">
      <c r="D59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</row>
    <row r="60" spans="4:15" x14ac:dyDescent="0.25">
      <c r="D60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</row>
    <row r="61" spans="4:15" x14ac:dyDescent="0.25">
      <c r="D61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</row>
    <row r="62" spans="4:15" x14ac:dyDescent="0.25">
      <c r="D62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</row>
    <row r="63" spans="4:15" x14ac:dyDescent="0.25">
      <c r="D6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</row>
    <row r="64" spans="4:15" x14ac:dyDescent="0.25">
      <c r="D64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</row>
    <row r="65" spans="4:15" x14ac:dyDescent="0.25">
      <c r="D65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</row>
    <row r="66" spans="4:15" x14ac:dyDescent="0.25">
      <c r="D66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</row>
    <row r="67" spans="4:15" x14ac:dyDescent="0.25">
      <c r="D67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</row>
    <row r="68" spans="4:15" x14ac:dyDescent="0.25">
      <c r="D68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</row>
    <row r="69" spans="4:15" x14ac:dyDescent="0.25">
      <c r="D69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</row>
    <row r="70" spans="4:15" x14ac:dyDescent="0.25">
      <c r="D70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</row>
    <row r="71" spans="4:15" x14ac:dyDescent="0.25">
      <c r="D71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</row>
    <row r="72" spans="4:15" x14ac:dyDescent="0.25">
      <c r="D72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</row>
    <row r="73" spans="4:15" x14ac:dyDescent="0.25">
      <c r="D7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</row>
    <row r="74" spans="4:15" x14ac:dyDescent="0.25">
      <c r="D74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</row>
    <row r="75" spans="4:15" x14ac:dyDescent="0.25">
      <c r="D75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</row>
    <row r="76" spans="4:15" x14ac:dyDescent="0.25">
      <c r="D76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</row>
    <row r="77" spans="4:15" x14ac:dyDescent="0.25">
      <c r="D77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</row>
    <row r="78" spans="4:15" x14ac:dyDescent="0.25">
      <c r="D78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</row>
    <row r="79" spans="4:15" x14ac:dyDescent="0.25">
      <c r="D79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</row>
    <row r="80" spans="4:15" x14ac:dyDescent="0.25">
      <c r="D80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</row>
    <row r="81" spans="4:15" x14ac:dyDescent="0.25">
      <c r="D81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</row>
  </sheetData>
  <sheetProtection algorithmName="SHA-512" hashValue="Ye7q/TmMyY4hvw4myKoKaLqRbej6bbZKP4vE8lbUnghcxSHkyQWrDJ3FLmwV/0CuxI9b6biGppKU5GpCp08xxQ==" saltValue="24k6V1zBLxKLR/gk99zTYg==" spinCount="100000" sheet="1" objects="1" scenarios="1" sort="0" autoFilter="0"/>
  <autoFilter ref="A15:O27" xr:uid="{9BB1C756-8BA6-4081-91A1-0E54E3FCDA09}"/>
  <mergeCells count="13">
    <mergeCell ref="B10:E10"/>
    <mergeCell ref="K4:L4"/>
    <mergeCell ref="K5:L5"/>
    <mergeCell ref="K6:L6"/>
    <mergeCell ref="K7:L7"/>
    <mergeCell ref="K8:L8"/>
    <mergeCell ref="K9:L9"/>
    <mergeCell ref="K3:L3"/>
    <mergeCell ref="A1:D1"/>
    <mergeCell ref="E1:F1"/>
    <mergeCell ref="H1:I1"/>
    <mergeCell ref="J1:L1"/>
    <mergeCell ref="K2:L2"/>
  </mergeCells>
  <conditionalFormatting sqref="B16:B81">
    <cfRule type="containsBlanks" dxfId="23" priority="5" stopIfTrue="1">
      <formula>LEN(TRIM(B16))=0</formula>
    </cfRule>
    <cfRule type="cellIs" dxfId="22" priority="6" stopIfTrue="1" operator="equal">
      <formula>"ND"</formula>
    </cfRule>
    <cfRule type="cellIs" dxfId="21" priority="7" operator="equal">
      <formula>"ALL PASS"</formula>
    </cfRule>
    <cfRule type="cellIs" dxfId="20" priority="8" operator="notEqual">
      <formula>"ALL PASS"</formula>
    </cfRule>
  </conditionalFormatting>
  <conditionalFormatting sqref="D16:D81">
    <cfRule type="cellIs" dxfId="19" priority="2" stopIfTrue="1" operator="equal">
      <formula>99</formula>
    </cfRule>
    <cfRule type="cellIs" dxfId="18" priority="3" operator="between">
      <formula>2</formula>
      <formula>98</formula>
    </cfRule>
    <cfRule type="cellIs" dxfId="17" priority="4" operator="equal">
      <formula>1</formula>
    </cfRule>
  </conditionalFormatting>
  <conditionalFormatting sqref="K3:L3 K5:L5 K9:L9">
    <cfRule type="cellIs" dxfId="16" priority="1" operator="equal">
      <formula>0</formula>
    </cfRule>
  </conditionalFormatting>
  <hyperlinks>
    <hyperlink ref="E1" location="INDEX!A1" display="RETURN TO INDEX" xr:uid="{45C6DBC7-E0D5-4ED6-8EF3-C6B51C2EC031}"/>
    <hyperlink ref="H1" location="'SCREENING STATUS'!A1" display="SCREENING STATUS" xr:uid="{EAE3C1DF-6415-4F5B-BD53-F8509BD96ADD}"/>
    <hyperlink ref="J1:L1" location="'QCI Sample Selection'!A1" display="QCI SAMPLE SELECTION" xr:uid="{E7BA123E-7892-45B4-A53B-CE30C09EA29E}"/>
    <hyperlink ref="G1" location="SUMMARY!A1" display="SUMMARY" xr:uid="{F8B8415A-25C2-4F75-A5E8-9164751F4980}"/>
  </hyperlinks>
  <pageMargins left="0.25" right="0.25" top="0.25" bottom="0.2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8F23-FE5B-44B8-8103-0511CFD59766}">
  <sheetPr codeName="Sheet29">
    <tabColor theme="5" tint="-0.249977111117893"/>
  </sheetPr>
  <dimension ref="A1:L831"/>
  <sheetViews>
    <sheetView zoomScaleNormal="100" workbookViewId="0">
      <selection sqref="A1:C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2" ht="24" x14ac:dyDescent="0.25">
      <c r="A1" s="53" t="s">
        <v>62</v>
      </c>
      <c r="B1" s="53"/>
      <c r="C1" s="53"/>
      <c r="D1" s="54" t="s">
        <v>1</v>
      </c>
      <c r="E1" s="54"/>
      <c r="F1" s="54"/>
      <c r="G1" s="54"/>
      <c r="H1" s="3"/>
      <c r="I1" s="55" t="s">
        <v>2</v>
      </c>
      <c r="J1" s="55"/>
      <c r="K1" s="55"/>
      <c r="L1" s="44"/>
    </row>
    <row r="2" spans="1:12" x14ac:dyDescent="0.25">
      <c r="A2" t="s">
        <v>3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</sheetData>
  <sheetProtection algorithmName="SHA-512" hashValue="zdbDu+inwYv+/IU8ww7wv1jfSCKz91lnBJX5XQtiQlPoC65qAcy7QJJos6iCpa/iEzuDvnGSePrTUdCEB/9VCA==" saltValue="7aLqg+U81VZy8CpPlEE9eQ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327963B6-CC27-4934-A4FD-7A2740C26BE6}"/>
    <hyperlink ref="D1:E1" location="INDEX!A1" display="RETURN TO INDEX" xr:uid="{2127EB67-B318-437D-92C9-F0B2E3D6940D}"/>
    <hyperlink ref="I1:K1" location="'QCI Sample Selection'!A1" display="QCI SAMPLE SELECTION" xr:uid="{F5DF3326-94AC-468A-AF8F-567B7EA84F95}"/>
  </hyperlinks>
  <pageMargins left="0.25" right="0.25" top="0.25" bottom="0.2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CEEC-E1D8-4822-8D05-CA3BADF0FCD0}">
  <sheetPr codeName="Sheet30">
    <tabColor theme="5" tint="-0.249977111117893"/>
  </sheetPr>
  <dimension ref="A1:O380"/>
  <sheetViews>
    <sheetView zoomScaleNormal="100" workbookViewId="0">
      <pane xSplit="2" ySplit="15" topLeftCell="C16" activePane="bottomRight" state="frozen"/>
      <selection sqref="A1:D1"/>
      <selection pane="topRight" sqref="A1:D1"/>
      <selection pane="bottomLeft" sqref="A1:D1"/>
      <selection pane="bottomRight" activeCell="C16" sqref="C16"/>
    </sheetView>
  </sheetViews>
  <sheetFormatPr defaultColWidth="0" defaultRowHeight="15" zeroHeight="1" x14ac:dyDescent="0.25"/>
  <cols>
    <col min="1" max="1" width="18.85546875" customWidth="1"/>
    <col min="2" max="2" width="13.5703125" style="42" customWidth="1"/>
    <col min="3" max="3" width="8.85546875" style="42" bestFit="1" customWidth="1"/>
    <col min="4" max="4" width="3.85546875" style="42" customWidth="1"/>
    <col min="5" max="15" width="18.85546875" customWidth="1"/>
  </cols>
  <sheetData>
    <row r="1" spans="1:15" ht="24" x14ac:dyDescent="0.25">
      <c r="A1" s="57" t="s">
        <v>63</v>
      </c>
      <c r="B1" s="57"/>
      <c r="C1" s="57"/>
      <c r="D1" s="57"/>
      <c r="E1" s="57"/>
      <c r="F1" s="57"/>
      <c r="G1" s="54" t="s">
        <v>1</v>
      </c>
      <c r="H1" s="54"/>
      <c r="I1" s="4" t="s">
        <v>7</v>
      </c>
      <c r="J1" s="55" t="s">
        <v>8</v>
      </c>
      <c r="K1" s="55"/>
      <c r="L1" s="55" t="s">
        <v>2</v>
      </c>
      <c r="M1" s="55"/>
      <c r="N1" s="55"/>
      <c r="O1" s="5"/>
    </row>
    <row r="2" spans="1:15" ht="15.75" x14ac:dyDescent="0.25">
      <c r="A2" s="6" t="s">
        <v>9</v>
      </c>
      <c r="B2" s="7" t="s">
        <v>10</v>
      </c>
      <c r="C2" s="8"/>
      <c r="D2" s="8"/>
      <c r="E2" s="9"/>
      <c r="G2" s="10" t="s">
        <v>9</v>
      </c>
      <c r="H2" s="11" t="s">
        <v>10</v>
      </c>
      <c r="I2" s="12"/>
      <c r="K2" s="56" t="s">
        <v>79</v>
      </c>
      <c r="L2" s="56"/>
    </row>
    <row r="3" spans="1:15" ht="15.75" x14ac:dyDescent="0.25">
      <c r="A3" s="14" t="s">
        <v>11</v>
      </c>
      <c r="B3" s="7" t="s">
        <v>12</v>
      </c>
      <c r="C3" s="8"/>
      <c r="D3" s="8"/>
      <c r="E3" s="9"/>
      <c r="G3" s="15" t="s">
        <v>11</v>
      </c>
      <c r="H3" s="11" t="s">
        <v>12</v>
      </c>
      <c r="I3" s="12"/>
      <c r="K3" s="56" t="s">
        <v>80</v>
      </c>
      <c r="L3" s="56"/>
    </row>
    <row r="4" spans="1:15" ht="15.75" x14ac:dyDescent="0.25">
      <c r="A4" s="14" t="s">
        <v>13</v>
      </c>
      <c r="B4" s="7" t="s">
        <v>14</v>
      </c>
      <c r="C4" s="8"/>
      <c r="D4" s="8"/>
      <c r="E4" s="9"/>
      <c r="G4" s="15" t="s">
        <v>13</v>
      </c>
      <c r="H4" s="11" t="s">
        <v>14</v>
      </c>
      <c r="I4" s="12"/>
      <c r="K4" s="59" t="s">
        <v>81</v>
      </c>
      <c r="L4" s="59"/>
    </row>
    <row r="5" spans="1:15" ht="15.75" x14ac:dyDescent="0.25">
      <c r="A5" s="14" t="s">
        <v>15</v>
      </c>
      <c r="B5" s="7" t="s">
        <v>17</v>
      </c>
      <c r="C5" s="8"/>
      <c r="D5" s="8"/>
      <c r="E5" s="9"/>
      <c r="G5" s="15" t="s">
        <v>15</v>
      </c>
      <c r="H5" s="11" t="s">
        <v>17</v>
      </c>
      <c r="I5" s="12"/>
      <c r="K5" s="59" t="s">
        <v>80</v>
      </c>
      <c r="L5" s="59"/>
    </row>
    <row r="6" spans="1:15" ht="15.75" x14ac:dyDescent="0.25">
      <c r="A6" s="14" t="s">
        <v>18</v>
      </c>
      <c r="B6" s="17">
        <v>45369</v>
      </c>
      <c r="C6" s="18"/>
      <c r="D6" s="18"/>
      <c r="E6" s="19"/>
      <c r="F6" s="20"/>
      <c r="G6" s="21" t="s">
        <v>18</v>
      </c>
      <c r="H6" s="22">
        <v>45400</v>
      </c>
      <c r="I6" s="12"/>
      <c r="K6" s="60" t="s">
        <v>82</v>
      </c>
      <c r="L6" s="60"/>
    </row>
    <row r="7" spans="1:15" ht="15.75" x14ac:dyDescent="0.25">
      <c r="A7" s="14" t="s">
        <v>19</v>
      </c>
      <c r="B7" s="17"/>
      <c r="C7" s="18"/>
      <c r="D7" s="18"/>
      <c r="E7" s="19"/>
      <c r="F7" s="20"/>
      <c r="G7" s="21" t="s">
        <v>19</v>
      </c>
      <c r="H7" s="22"/>
      <c r="I7" s="12"/>
      <c r="K7" s="60"/>
      <c r="L7" s="60"/>
    </row>
    <row r="8" spans="1:15" ht="15.75" x14ac:dyDescent="0.25">
      <c r="A8" s="14" t="s">
        <v>20</v>
      </c>
      <c r="B8" s="7" t="s">
        <v>80</v>
      </c>
      <c r="C8" s="8"/>
      <c r="D8" s="8"/>
      <c r="E8" s="9"/>
      <c r="G8" s="15" t="s">
        <v>20</v>
      </c>
      <c r="H8" s="11" t="str">
        <f>K3</f>
        <v>EPC7001BSH</v>
      </c>
      <c r="I8" s="12"/>
      <c r="K8" s="61" t="s">
        <v>83</v>
      </c>
      <c r="L8" s="61"/>
    </row>
    <row r="9" spans="1:15" ht="15.75" x14ac:dyDescent="0.25">
      <c r="A9" s="14" t="s">
        <v>21</v>
      </c>
      <c r="B9" s="26" t="s">
        <v>64</v>
      </c>
      <c r="C9" s="8"/>
      <c r="D9" s="8"/>
      <c r="E9" s="9"/>
      <c r="G9" s="15" t="s">
        <v>21</v>
      </c>
      <c r="H9" s="29" t="s">
        <v>65</v>
      </c>
      <c r="I9" s="12"/>
      <c r="K9" s="61">
        <v>2342</v>
      </c>
      <c r="L9" s="61"/>
    </row>
    <row r="10" spans="1:15" ht="24" x14ac:dyDescent="0.4">
      <c r="A10" s="30" t="str">
        <f>"N= " &amp; COUNT($F$16:$F$192)/2</f>
        <v>N= 12</v>
      </c>
      <c r="B10" s="58" t="str">
        <f>IF(COUNT($A$16:$A$39)=COUNTIF($B$16:$B$492,"All Pass"),"PASS","FAIL")</f>
        <v>PASS</v>
      </c>
      <c r="C10" s="58"/>
      <c r="D10" s="58"/>
      <c r="E10" s="58"/>
      <c r="F10" s="31"/>
    </row>
    <row r="11" spans="1:15" x14ac:dyDescent="0.25">
      <c r="A11" s="32" t="s">
        <v>24</v>
      </c>
      <c r="B11" s="33" t="s">
        <v>25</v>
      </c>
      <c r="C11" s="33" t="s">
        <v>26</v>
      </c>
      <c r="D11" s="33" t="s">
        <v>27</v>
      </c>
      <c r="E11" s="33" t="s">
        <v>28</v>
      </c>
      <c r="F11" s="32" t="s">
        <v>29</v>
      </c>
      <c r="G11" s="34" t="s">
        <v>30</v>
      </c>
      <c r="H11" s="32" t="s">
        <v>31</v>
      </c>
      <c r="I11" s="32" t="s">
        <v>32</v>
      </c>
      <c r="J11" s="32" t="s">
        <v>33</v>
      </c>
      <c r="K11" s="32" t="s">
        <v>34</v>
      </c>
      <c r="L11" s="32" t="s">
        <v>35</v>
      </c>
      <c r="M11" s="32" t="s">
        <v>36</v>
      </c>
      <c r="N11" s="32" t="s">
        <v>37</v>
      </c>
      <c r="O11" s="35" t="s">
        <v>38</v>
      </c>
    </row>
    <row r="12" spans="1:15" x14ac:dyDescent="0.25">
      <c r="A12" s="32"/>
      <c r="B12" s="33"/>
      <c r="C12" s="33"/>
      <c r="D12" s="33"/>
      <c r="E12" s="33" t="s">
        <v>39</v>
      </c>
      <c r="F12" s="32" t="s">
        <v>40</v>
      </c>
      <c r="G12" s="34" t="s">
        <v>41</v>
      </c>
      <c r="H12" s="32" t="s">
        <v>40</v>
      </c>
      <c r="I12" s="32" t="s">
        <v>42</v>
      </c>
      <c r="J12" s="32" t="s">
        <v>43</v>
      </c>
      <c r="K12" s="32" t="s">
        <v>44</v>
      </c>
      <c r="L12" s="32" t="s">
        <v>45</v>
      </c>
      <c r="M12" s="32" t="s">
        <v>46</v>
      </c>
      <c r="N12" s="32" t="s">
        <v>41</v>
      </c>
      <c r="O12" s="35" t="s">
        <v>40</v>
      </c>
    </row>
    <row r="13" spans="1:15" x14ac:dyDescent="0.25">
      <c r="A13" s="32"/>
      <c r="B13" s="33"/>
      <c r="C13" s="33"/>
      <c r="D13" s="33"/>
      <c r="E13" s="33" t="s">
        <v>47</v>
      </c>
      <c r="F13" s="32" t="s">
        <v>48</v>
      </c>
      <c r="G13" s="34" t="s">
        <v>49</v>
      </c>
      <c r="H13" s="32" t="s">
        <v>50</v>
      </c>
      <c r="I13" s="32" t="s">
        <v>51</v>
      </c>
      <c r="J13" s="32" t="s">
        <v>52</v>
      </c>
      <c r="K13" s="32" t="s">
        <v>53</v>
      </c>
      <c r="L13" s="32" t="s">
        <v>54</v>
      </c>
      <c r="M13" s="32" t="s">
        <v>55</v>
      </c>
      <c r="N13" s="32" t="s">
        <v>56</v>
      </c>
      <c r="O13" s="35" t="s">
        <v>57</v>
      </c>
    </row>
    <row r="14" spans="1:15" x14ac:dyDescent="0.25">
      <c r="A14" s="32"/>
      <c r="B14" s="33"/>
      <c r="C14" s="33"/>
      <c r="D14" s="33"/>
      <c r="E14" s="33" t="s">
        <v>54</v>
      </c>
      <c r="F14" s="32"/>
      <c r="G14" s="36"/>
      <c r="H14" s="32"/>
      <c r="I14" s="32"/>
      <c r="J14" s="32"/>
      <c r="K14" s="32"/>
      <c r="L14" s="32" t="s">
        <v>58</v>
      </c>
      <c r="M14" s="32"/>
      <c r="N14" s="32"/>
      <c r="O14" s="35"/>
    </row>
    <row r="15" spans="1:15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spans="1:15" x14ac:dyDescent="0.25">
      <c r="A16" s="38">
        <v>120</v>
      </c>
      <c r="B16" s="38" t="s">
        <v>59</v>
      </c>
      <c r="C16" s="39" t="s">
        <v>66</v>
      </c>
      <c r="D16" s="38">
        <v>1</v>
      </c>
      <c r="E16" s="40">
        <v>2.5910000000000002</v>
      </c>
      <c r="F16" s="40">
        <v>1.1500000000000001E-7</v>
      </c>
      <c r="G16" s="40">
        <v>9.1000000000000004E-9</v>
      </c>
      <c r="H16" s="40">
        <v>4.6659999999999999E-6</v>
      </c>
      <c r="I16" s="40">
        <v>1.2500000000000001E-8</v>
      </c>
      <c r="J16" s="40">
        <v>1.2030000000000001</v>
      </c>
      <c r="K16" s="40">
        <v>1.2030000000000001</v>
      </c>
      <c r="L16" s="40">
        <v>6.5399999999999998E-3</v>
      </c>
      <c r="M16" s="40">
        <v>1.758</v>
      </c>
      <c r="N16" s="40">
        <v>5.6500000000000003E-8</v>
      </c>
      <c r="O16" s="40">
        <v>1.7569999999999999E-6</v>
      </c>
    </row>
    <row r="17" spans="1:15" x14ac:dyDescent="0.25">
      <c r="A17" s="38">
        <v>120</v>
      </c>
      <c r="B17" s="38" t="s">
        <v>59</v>
      </c>
      <c r="C17" s="41" t="s">
        <v>67</v>
      </c>
      <c r="D17" s="38">
        <v>1</v>
      </c>
      <c r="E17" s="40">
        <v>2.4489999999999998</v>
      </c>
      <c r="F17" s="40">
        <v>1.1940000000000002E-7</v>
      </c>
      <c r="G17" s="40">
        <v>8.4000000000000008E-9</v>
      </c>
      <c r="H17" s="40">
        <v>4.5560000000000001E-6</v>
      </c>
      <c r="I17" s="40">
        <v>1.0900000000000002E-8</v>
      </c>
      <c r="J17" s="40">
        <v>1.7330000000000001</v>
      </c>
      <c r="K17" s="40">
        <v>1.7330000000000001</v>
      </c>
      <c r="L17" s="40">
        <v>6.79E-3</v>
      </c>
      <c r="M17" s="40">
        <v>2.0499999999999998</v>
      </c>
      <c r="N17" s="40">
        <v>3.9100000000000006E-8</v>
      </c>
      <c r="O17" s="40">
        <v>1.874E-6</v>
      </c>
    </row>
    <row r="18" spans="1:15" x14ac:dyDescent="0.25">
      <c r="A18" s="38">
        <v>147</v>
      </c>
      <c r="B18" s="38" t="s">
        <v>59</v>
      </c>
      <c r="C18" s="39" t="s">
        <v>66</v>
      </c>
      <c r="D18" s="38">
        <v>1</v>
      </c>
      <c r="E18" s="40">
        <v>2.5830000000000002</v>
      </c>
      <c r="F18" s="40">
        <v>1.522E-7</v>
      </c>
      <c r="G18" s="40">
        <v>1.1400000000000001E-8</v>
      </c>
      <c r="H18" s="40">
        <v>5.5949999999999998E-6</v>
      </c>
      <c r="I18" s="40">
        <v>1.6199999999999999E-8</v>
      </c>
      <c r="J18" s="40">
        <v>1.212</v>
      </c>
      <c r="K18" s="40">
        <v>1.212</v>
      </c>
      <c r="L18" s="40">
        <v>6.4000000000000003E-3</v>
      </c>
      <c r="M18" s="40">
        <v>1.7789999999999999</v>
      </c>
      <c r="N18" s="40">
        <v>6.9400000000000013E-8</v>
      </c>
      <c r="O18" s="40">
        <v>1.979E-6</v>
      </c>
    </row>
    <row r="19" spans="1:15" x14ac:dyDescent="0.25">
      <c r="A19" s="38">
        <v>147</v>
      </c>
      <c r="B19" s="38" t="s">
        <v>59</v>
      </c>
      <c r="C19" s="41" t="s">
        <v>67</v>
      </c>
      <c r="D19" s="38">
        <v>1</v>
      </c>
      <c r="E19" s="40">
        <v>2.5009999999999999</v>
      </c>
      <c r="F19" s="40">
        <v>1.5760000000000001E-7</v>
      </c>
      <c r="G19" s="40">
        <v>8.9000000000000003E-9</v>
      </c>
      <c r="H19" s="40">
        <v>5.5219999999999998E-6</v>
      </c>
      <c r="I19" s="40">
        <v>1.4000000000000001E-8</v>
      </c>
      <c r="J19" s="40">
        <v>1.754</v>
      </c>
      <c r="K19" s="40">
        <v>1.754</v>
      </c>
      <c r="L19" s="40">
        <v>6.6400000000000001E-3</v>
      </c>
      <c r="M19" s="40">
        <v>2.0579999999999998</v>
      </c>
      <c r="N19" s="40">
        <v>4.3600000000000007E-8</v>
      </c>
      <c r="O19" s="40">
        <v>1.8349999999999998E-6</v>
      </c>
    </row>
    <row r="20" spans="1:15" x14ac:dyDescent="0.25">
      <c r="A20" s="38">
        <v>181</v>
      </c>
      <c r="B20" s="38" t="s">
        <v>59</v>
      </c>
      <c r="C20" s="39" t="s">
        <v>66</v>
      </c>
      <c r="D20" s="38">
        <v>1</v>
      </c>
      <c r="E20" s="40">
        <v>2.5790000000000002</v>
      </c>
      <c r="F20" s="40">
        <v>2.107E-7</v>
      </c>
      <c r="G20" s="40">
        <v>1.3200000000000001E-8</v>
      </c>
      <c r="H20" s="40">
        <v>8.5210000000000002E-6</v>
      </c>
      <c r="I20" s="40">
        <v>1.77E-8</v>
      </c>
      <c r="J20" s="40">
        <v>1.19</v>
      </c>
      <c r="K20" s="40">
        <v>1.19</v>
      </c>
      <c r="L20" s="40">
        <v>6.4900000000000001E-3</v>
      </c>
      <c r="M20" s="40">
        <v>1.7370000000000001</v>
      </c>
      <c r="N20" s="40">
        <v>8.9700000000000003E-8</v>
      </c>
      <c r="O20" s="40">
        <v>3.157E-6</v>
      </c>
    </row>
    <row r="21" spans="1:15" x14ac:dyDescent="0.25">
      <c r="A21" s="38">
        <v>181</v>
      </c>
      <c r="B21" s="38" t="s">
        <v>59</v>
      </c>
      <c r="C21" s="41" t="s">
        <v>67</v>
      </c>
      <c r="D21" s="38">
        <v>1</v>
      </c>
      <c r="E21" s="40">
        <v>2.5150000000000001</v>
      </c>
      <c r="F21" s="40">
        <v>1.9830000000000002E-7</v>
      </c>
      <c r="G21" s="40">
        <v>9.4000000000000015E-9</v>
      </c>
      <c r="H21" s="40">
        <v>8.0269999999999995E-6</v>
      </c>
      <c r="I21" s="40">
        <v>1.55E-8</v>
      </c>
      <c r="J21" s="40">
        <v>1.6659999999999999</v>
      </c>
      <c r="K21" s="40">
        <v>1.6659999999999999</v>
      </c>
      <c r="L21" s="40">
        <v>6.62E-3</v>
      </c>
      <c r="M21" s="40">
        <v>1.948</v>
      </c>
      <c r="N21" s="40">
        <v>5.4E-8</v>
      </c>
      <c r="O21" s="40">
        <v>2.8959999999999999E-6</v>
      </c>
    </row>
    <row r="22" spans="1:15" x14ac:dyDescent="0.25">
      <c r="A22" s="38">
        <v>203</v>
      </c>
      <c r="B22" s="38" t="s">
        <v>59</v>
      </c>
      <c r="C22" s="39" t="s">
        <v>66</v>
      </c>
      <c r="D22" s="38">
        <v>1</v>
      </c>
      <c r="E22" s="40">
        <v>2.605</v>
      </c>
      <c r="F22" s="40">
        <v>1.9320000000000001E-7</v>
      </c>
      <c r="G22" s="40">
        <v>1.1900000000000001E-8</v>
      </c>
      <c r="H22" s="40">
        <v>6.6580000000000005E-6</v>
      </c>
      <c r="I22" s="40">
        <v>1.8399999999999999E-8</v>
      </c>
      <c r="J22" s="40">
        <v>1.22</v>
      </c>
      <c r="K22" s="40">
        <v>1.22</v>
      </c>
      <c r="L22" s="40">
        <v>6.3899999999999998E-3</v>
      </c>
      <c r="M22" s="40">
        <v>1.7569999999999999</v>
      </c>
      <c r="N22" s="40">
        <v>8.1500000000000008E-8</v>
      </c>
      <c r="O22" s="40">
        <v>2.244E-6</v>
      </c>
    </row>
    <row r="23" spans="1:15" x14ac:dyDescent="0.25">
      <c r="A23" s="38">
        <v>203</v>
      </c>
      <c r="B23" s="38" t="s">
        <v>59</v>
      </c>
      <c r="C23" s="41" t="s">
        <v>67</v>
      </c>
      <c r="D23" s="38">
        <v>1</v>
      </c>
      <c r="E23" s="40">
        <v>2.5649999999999999</v>
      </c>
      <c r="F23" s="40">
        <v>1.9730000000000003E-7</v>
      </c>
      <c r="G23" s="40">
        <v>9.1000000000000004E-9</v>
      </c>
      <c r="H23" s="40">
        <v>6.5719999999999999E-6</v>
      </c>
      <c r="I23" s="40">
        <v>1.6700000000000001E-8</v>
      </c>
      <c r="J23" s="40">
        <v>1.6870000000000001</v>
      </c>
      <c r="K23" s="40">
        <v>1.6870000000000001</v>
      </c>
      <c r="L23" s="40">
        <v>6.5100000000000002E-3</v>
      </c>
      <c r="M23" s="40">
        <v>1.978</v>
      </c>
      <c r="N23" s="40">
        <v>4.9299999999999998E-8</v>
      </c>
      <c r="O23" s="40">
        <v>2.3329999999999999E-6</v>
      </c>
    </row>
    <row r="24" spans="1:15" x14ac:dyDescent="0.25">
      <c r="A24" s="38">
        <v>263</v>
      </c>
      <c r="B24" s="38" t="s">
        <v>59</v>
      </c>
      <c r="C24" s="39" t="s">
        <v>66</v>
      </c>
      <c r="D24" s="38">
        <v>1</v>
      </c>
      <c r="E24" s="40">
        <v>2.6110000000000002</v>
      </c>
      <c r="F24" s="40">
        <v>2.2030000000000003E-7</v>
      </c>
      <c r="G24" s="40">
        <v>1.3600000000000001E-8</v>
      </c>
      <c r="H24" s="40">
        <v>8.7870000000000007E-6</v>
      </c>
      <c r="I24" s="40">
        <v>1.9500000000000003E-8</v>
      </c>
      <c r="J24" s="40">
        <v>1.2150000000000001</v>
      </c>
      <c r="K24" s="40">
        <v>1.2150000000000001</v>
      </c>
      <c r="L24" s="40">
        <v>6.43E-3</v>
      </c>
      <c r="M24" s="40">
        <v>1.7509999999999999</v>
      </c>
      <c r="N24" s="40">
        <v>1.3740000000000003E-7</v>
      </c>
      <c r="O24" s="40">
        <v>2.9359999999999999E-6</v>
      </c>
    </row>
    <row r="25" spans="1:15" x14ac:dyDescent="0.25">
      <c r="A25" s="38">
        <v>263</v>
      </c>
      <c r="B25" s="38" t="s">
        <v>59</v>
      </c>
      <c r="C25" s="41" t="s">
        <v>67</v>
      </c>
      <c r="D25" s="38">
        <v>1</v>
      </c>
      <c r="E25" s="40">
        <v>2.4740000000000002</v>
      </c>
      <c r="F25" s="40">
        <v>2.16E-7</v>
      </c>
      <c r="G25" s="40">
        <v>9.8000000000000017E-9</v>
      </c>
      <c r="H25" s="40">
        <v>8.6349999999999995E-6</v>
      </c>
      <c r="I25" s="40">
        <v>1.85E-8</v>
      </c>
      <c r="J25" s="40">
        <v>1.653</v>
      </c>
      <c r="K25" s="40">
        <v>1.653</v>
      </c>
      <c r="L25" s="40">
        <v>6.7000000000000002E-3</v>
      </c>
      <c r="M25" s="40">
        <v>1.95</v>
      </c>
      <c r="N25" s="40">
        <v>7.0300000000000001E-8</v>
      </c>
      <c r="O25" s="40">
        <v>2.9349999999999999E-6</v>
      </c>
    </row>
    <row r="26" spans="1:15" x14ac:dyDescent="0.25">
      <c r="A26" s="38">
        <v>273</v>
      </c>
      <c r="B26" s="38" t="s">
        <v>59</v>
      </c>
      <c r="C26" s="39" t="s">
        <v>66</v>
      </c>
      <c r="D26" s="38">
        <v>1</v>
      </c>
      <c r="E26" s="40">
        <v>2.548</v>
      </c>
      <c r="F26" s="40">
        <v>2.001E-7</v>
      </c>
      <c r="G26" s="40">
        <v>1.2400000000000002E-8</v>
      </c>
      <c r="H26" s="40">
        <v>6.5780000000000004E-6</v>
      </c>
      <c r="I26" s="40">
        <v>2.0199999999999999E-8</v>
      </c>
      <c r="J26" s="40">
        <v>1.198</v>
      </c>
      <c r="K26" s="40">
        <v>1.198</v>
      </c>
      <c r="L26" s="40">
        <v>6.5799999999999999E-3</v>
      </c>
      <c r="M26" s="40">
        <v>1.78</v>
      </c>
      <c r="N26" s="40">
        <v>9.2000000000000003E-8</v>
      </c>
      <c r="O26" s="40">
        <v>2.3879999999999998E-6</v>
      </c>
    </row>
    <row r="27" spans="1:15" x14ac:dyDescent="0.25">
      <c r="A27" s="38">
        <v>273</v>
      </c>
      <c r="B27" s="38" t="s">
        <v>59</v>
      </c>
      <c r="C27" s="41" t="s">
        <v>67</v>
      </c>
      <c r="D27" s="38">
        <v>1</v>
      </c>
      <c r="E27" s="40">
        <v>2.48</v>
      </c>
      <c r="F27" s="40">
        <v>1.9830000000000002E-7</v>
      </c>
      <c r="G27" s="40">
        <v>9.3000000000000006E-9</v>
      </c>
      <c r="H27" s="40">
        <v>6.4109999999999993E-6</v>
      </c>
      <c r="I27" s="40">
        <v>1.8300000000000002E-8</v>
      </c>
      <c r="J27" s="40">
        <v>1.704</v>
      </c>
      <c r="K27" s="40">
        <v>1.704</v>
      </c>
      <c r="L27" s="40">
        <v>6.7000000000000002E-3</v>
      </c>
      <c r="M27" s="40">
        <v>1.9970000000000001</v>
      </c>
      <c r="N27" s="40">
        <v>5.6500000000000003E-8</v>
      </c>
      <c r="O27" s="40">
        <v>2.3069999999999997E-6</v>
      </c>
    </row>
    <row r="28" spans="1:15" x14ac:dyDescent="0.25">
      <c r="A28" s="38">
        <v>286</v>
      </c>
      <c r="B28" s="38" t="s">
        <v>59</v>
      </c>
      <c r="C28" s="39" t="s">
        <v>66</v>
      </c>
      <c r="D28" s="38">
        <v>1</v>
      </c>
      <c r="E28" s="40">
        <v>2.6589999999999998</v>
      </c>
      <c r="F28" s="40">
        <v>9.2700000000000003E-8</v>
      </c>
      <c r="G28" s="40">
        <v>9.0000000000000012E-9</v>
      </c>
      <c r="H28" s="40">
        <v>3.1559999999999999E-6</v>
      </c>
      <c r="I28" s="40">
        <v>1.22E-8</v>
      </c>
      <c r="J28" s="40">
        <v>1.212</v>
      </c>
      <c r="K28" s="40">
        <v>1.212</v>
      </c>
      <c r="L28" s="40">
        <v>6.43E-3</v>
      </c>
      <c r="M28" s="40">
        <v>1.776</v>
      </c>
      <c r="N28" s="40">
        <v>5.4E-8</v>
      </c>
      <c r="O28" s="40">
        <v>1.1510000000000001E-6</v>
      </c>
    </row>
    <row r="29" spans="1:15" x14ac:dyDescent="0.25">
      <c r="A29" s="38">
        <v>286</v>
      </c>
      <c r="B29" s="38" t="s">
        <v>59</v>
      </c>
      <c r="C29" s="41" t="s">
        <v>67</v>
      </c>
      <c r="D29" s="38">
        <v>1</v>
      </c>
      <c r="E29" s="40">
        <v>2.4980000000000002</v>
      </c>
      <c r="F29" s="40">
        <v>9.2500000000000001E-8</v>
      </c>
      <c r="G29" s="40">
        <v>7.0000000000000006E-9</v>
      </c>
      <c r="H29" s="40">
        <v>3.0259999999999995E-6</v>
      </c>
      <c r="I29" s="40">
        <v>1.0300000000000001E-8</v>
      </c>
      <c r="J29" s="40">
        <v>1.7769999999999999</v>
      </c>
      <c r="K29" s="40">
        <v>1.7769999999999999</v>
      </c>
      <c r="L29" s="40">
        <v>6.8100000000000001E-3</v>
      </c>
      <c r="M29" s="40">
        <v>2.113</v>
      </c>
      <c r="N29" s="40">
        <v>3.7800000000000001E-8</v>
      </c>
      <c r="O29" s="40">
        <v>1.099E-6</v>
      </c>
    </row>
    <row r="30" spans="1:15" x14ac:dyDescent="0.25">
      <c r="A30" s="38">
        <v>308</v>
      </c>
      <c r="B30" s="38" t="s">
        <v>59</v>
      </c>
      <c r="C30" s="39" t="s">
        <v>66</v>
      </c>
      <c r="D30" s="38">
        <v>1</v>
      </c>
      <c r="E30" s="40">
        <v>2.6669999999999998</v>
      </c>
      <c r="F30" s="40">
        <v>1.5080000000000003E-7</v>
      </c>
      <c r="G30" s="40">
        <v>1.15E-8</v>
      </c>
      <c r="H30" s="40">
        <v>7.4859999999999991E-6</v>
      </c>
      <c r="I30" s="40">
        <v>1.8000000000000002E-8</v>
      </c>
      <c r="J30" s="40">
        <v>1.2230000000000001</v>
      </c>
      <c r="K30" s="40">
        <v>1.2230000000000001</v>
      </c>
      <c r="L30" s="40">
        <v>6.2500000000000003E-3</v>
      </c>
      <c r="M30" s="40">
        <v>1.802</v>
      </c>
      <c r="N30" s="40">
        <v>8.3599999999999994E-8</v>
      </c>
      <c r="O30" s="40">
        <v>2.5849999999999998E-6</v>
      </c>
    </row>
    <row r="31" spans="1:15" x14ac:dyDescent="0.25">
      <c r="A31" s="38">
        <v>308</v>
      </c>
      <c r="B31" s="38" t="s">
        <v>59</v>
      </c>
      <c r="C31" s="41" t="s">
        <v>67</v>
      </c>
      <c r="D31" s="38">
        <v>1</v>
      </c>
      <c r="E31" s="40">
        <v>2.5790000000000002</v>
      </c>
      <c r="F31" s="40">
        <v>1.4630000000000003E-7</v>
      </c>
      <c r="G31" s="40">
        <v>8.6000000000000009E-9</v>
      </c>
      <c r="H31" s="40">
        <v>7.2009999999999993E-6</v>
      </c>
      <c r="I31" s="40">
        <v>1.59E-8</v>
      </c>
      <c r="J31" s="40">
        <v>1.7749999999999999</v>
      </c>
      <c r="K31" s="40">
        <v>1.7749999999999999</v>
      </c>
      <c r="L31" s="40">
        <v>6.3800000000000003E-3</v>
      </c>
      <c r="M31" s="40">
        <v>2.0920000000000001</v>
      </c>
      <c r="N31" s="40">
        <v>5.0799999999999998E-8</v>
      </c>
      <c r="O31" s="40">
        <v>2.2900000000000001E-6</v>
      </c>
    </row>
    <row r="32" spans="1:15" x14ac:dyDescent="0.25">
      <c r="A32" s="38">
        <v>309</v>
      </c>
      <c r="B32" s="38" t="s">
        <v>59</v>
      </c>
      <c r="C32" s="39" t="s">
        <v>66</v>
      </c>
      <c r="D32" s="38">
        <v>1</v>
      </c>
      <c r="E32" s="40">
        <v>2.6419999999999999</v>
      </c>
      <c r="F32" s="40">
        <v>1.2550000000000001E-7</v>
      </c>
      <c r="G32" s="40">
        <v>1.1199999999999999E-8</v>
      </c>
      <c r="H32" s="40">
        <v>4.724E-6</v>
      </c>
      <c r="I32" s="40">
        <v>1.7300000000000003E-8</v>
      </c>
      <c r="J32" s="40">
        <v>1.196</v>
      </c>
      <c r="K32" s="40">
        <v>1.196</v>
      </c>
      <c r="L32" s="40">
        <v>6.3700000000000007E-3</v>
      </c>
      <c r="M32" s="40">
        <v>1.776</v>
      </c>
      <c r="N32" s="40">
        <v>6.7700000000000004E-8</v>
      </c>
      <c r="O32" s="40">
        <v>1.6589999999999999E-6</v>
      </c>
    </row>
    <row r="33" spans="1:15" x14ac:dyDescent="0.25">
      <c r="A33" s="38">
        <v>309</v>
      </c>
      <c r="B33" s="38" t="s">
        <v>59</v>
      </c>
      <c r="C33" s="41" t="s">
        <v>67</v>
      </c>
      <c r="D33" s="38">
        <v>1</v>
      </c>
      <c r="E33" s="40">
        <v>2.4729999999999999</v>
      </c>
      <c r="F33" s="40">
        <v>1.215E-7</v>
      </c>
      <c r="G33" s="40">
        <v>8.4000000000000008E-9</v>
      </c>
      <c r="H33" s="40">
        <v>4.5769999999999995E-6</v>
      </c>
      <c r="I33" s="40">
        <v>1.3900000000000002E-8</v>
      </c>
      <c r="J33" s="40">
        <v>1.7909999999999999</v>
      </c>
      <c r="K33" s="40">
        <v>1.7909999999999999</v>
      </c>
      <c r="L33" s="40">
        <v>6.7200000000000003E-3</v>
      </c>
      <c r="M33" s="40">
        <v>2.0990000000000002</v>
      </c>
      <c r="N33" s="40">
        <v>4.3500000000000006E-8</v>
      </c>
      <c r="O33" s="40">
        <v>1.5329999999999998E-6</v>
      </c>
    </row>
    <row r="34" spans="1:15" x14ac:dyDescent="0.25">
      <c r="A34" s="38">
        <v>313</v>
      </c>
      <c r="B34" s="38" t="s">
        <v>59</v>
      </c>
      <c r="C34" s="39" t="s">
        <v>66</v>
      </c>
      <c r="D34" s="38">
        <v>1</v>
      </c>
      <c r="E34" s="40">
        <v>2.593</v>
      </c>
      <c r="F34" s="40">
        <v>2.6230000000000001E-7</v>
      </c>
      <c r="G34" s="40">
        <v>1.4000000000000001E-8</v>
      </c>
      <c r="H34" s="40">
        <v>8.3459999999999994E-6</v>
      </c>
      <c r="I34" s="40">
        <v>2.0500000000000002E-8</v>
      </c>
      <c r="J34" s="40">
        <v>1.196</v>
      </c>
      <c r="K34" s="40">
        <v>1.196</v>
      </c>
      <c r="L34" s="40">
        <v>6.4600000000000005E-3</v>
      </c>
      <c r="M34" s="40">
        <v>1.752</v>
      </c>
      <c r="N34" s="40">
        <v>1.261E-7</v>
      </c>
      <c r="O34" s="40">
        <v>2.8660000000000002E-6</v>
      </c>
    </row>
    <row r="35" spans="1:15" x14ac:dyDescent="0.25">
      <c r="A35" s="38">
        <v>313</v>
      </c>
      <c r="B35" s="38" t="s">
        <v>59</v>
      </c>
      <c r="C35" s="41" t="s">
        <v>67</v>
      </c>
      <c r="D35" s="38">
        <v>1</v>
      </c>
      <c r="E35" s="40">
        <v>2.5059999999999998</v>
      </c>
      <c r="F35" s="40">
        <v>2.6E-7</v>
      </c>
      <c r="G35" s="40">
        <v>1.0099999999999999E-8</v>
      </c>
      <c r="H35" s="40">
        <v>7.7339999999999991E-6</v>
      </c>
      <c r="I35" s="40">
        <v>1.8399999999999999E-8</v>
      </c>
      <c r="J35" s="40">
        <v>1.655</v>
      </c>
      <c r="K35" s="40">
        <v>1.655</v>
      </c>
      <c r="L35" s="40">
        <v>6.6E-3</v>
      </c>
      <c r="M35" s="40">
        <v>1.9390000000000001</v>
      </c>
      <c r="N35" s="40">
        <v>6.1500000000000001E-8</v>
      </c>
      <c r="O35" s="40">
        <v>2.7799999999999996E-6</v>
      </c>
    </row>
    <row r="36" spans="1:15" x14ac:dyDescent="0.25">
      <c r="A36" s="38">
        <v>321</v>
      </c>
      <c r="B36" s="38" t="s">
        <v>59</v>
      </c>
      <c r="C36" s="39" t="s">
        <v>66</v>
      </c>
      <c r="D36" s="38">
        <v>1</v>
      </c>
      <c r="E36" s="40">
        <v>2.6589999999999998</v>
      </c>
      <c r="F36" s="40">
        <v>1.0330000000000001E-7</v>
      </c>
      <c r="G36" s="40">
        <v>9.5000000000000007E-9</v>
      </c>
      <c r="H36" s="40">
        <v>3.6979999999999996E-6</v>
      </c>
      <c r="I36" s="40">
        <v>1.3000000000000001E-8</v>
      </c>
      <c r="J36" s="40">
        <v>1.2030000000000001</v>
      </c>
      <c r="K36" s="40">
        <v>1.2030000000000001</v>
      </c>
      <c r="L36" s="40">
        <v>6.2699999999999995E-3</v>
      </c>
      <c r="M36" s="40">
        <v>1.768</v>
      </c>
      <c r="N36" s="40">
        <v>5.7200000000000009E-8</v>
      </c>
      <c r="O36" s="40">
        <v>1.3369999999999999E-6</v>
      </c>
    </row>
    <row r="37" spans="1:15" x14ac:dyDescent="0.25">
      <c r="A37" s="38">
        <v>321</v>
      </c>
      <c r="B37" s="38" t="s">
        <v>59</v>
      </c>
      <c r="C37" s="41" t="s">
        <v>67</v>
      </c>
      <c r="D37" s="38">
        <v>1</v>
      </c>
      <c r="E37" s="40">
        <v>2.5369999999999999</v>
      </c>
      <c r="F37" s="40">
        <v>1.0020000000000001E-7</v>
      </c>
      <c r="G37" s="40">
        <v>7.8000000000000004E-9</v>
      </c>
      <c r="H37" s="40">
        <v>3.5319999999999998E-6</v>
      </c>
      <c r="I37" s="40">
        <v>1.02E-8</v>
      </c>
      <c r="J37" s="40">
        <v>1.7849999999999999</v>
      </c>
      <c r="K37" s="40">
        <v>1.7849999999999999</v>
      </c>
      <c r="L37" s="40">
        <v>6.6299999999999996E-3</v>
      </c>
      <c r="M37" s="40">
        <v>2.1190000000000002</v>
      </c>
      <c r="N37" s="40">
        <v>3.8299999999999999E-8</v>
      </c>
      <c r="O37" s="40">
        <v>1.2390000000000001E-6</v>
      </c>
    </row>
    <row r="38" spans="1:15" x14ac:dyDescent="0.25">
      <c r="A38" s="38">
        <v>327</v>
      </c>
      <c r="B38" s="38" t="s">
        <v>59</v>
      </c>
      <c r="C38" s="39" t="s">
        <v>66</v>
      </c>
      <c r="D38" s="38">
        <v>1</v>
      </c>
      <c r="E38" s="40">
        <v>2.6150000000000002</v>
      </c>
      <c r="F38" s="40">
        <v>1.3430000000000003E-7</v>
      </c>
      <c r="G38" s="40">
        <v>1.22E-8</v>
      </c>
      <c r="H38" s="40">
        <v>6.046999999999999E-6</v>
      </c>
      <c r="I38" s="40">
        <v>2.0500000000000002E-8</v>
      </c>
      <c r="J38" s="40">
        <v>1.2290000000000001</v>
      </c>
      <c r="K38" s="40">
        <v>1.2290000000000001</v>
      </c>
      <c r="L38" s="40">
        <v>6.3700000000000007E-3</v>
      </c>
      <c r="M38" s="40">
        <v>1.7729999999999999</v>
      </c>
      <c r="N38" s="40">
        <v>7.4200000000000003E-8</v>
      </c>
      <c r="O38" s="40">
        <v>2.0419999999999997E-6</v>
      </c>
    </row>
    <row r="39" spans="1:15" x14ac:dyDescent="0.25">
      <c r="A39" s="38">
        <v>327</v>
      </c>
      <c r="B39" s="38" t="s">
        <v>59</v>
      </c>
      <c r="C39" s="41" t="s">
        <v>67</v>
      </c>
      <c r="D39" s="38">
        <v>1</v>
      </c>
      <c r="E39" s="40">
        <v>2.5089999999999999</v>
      </c>
      <c r="F39" s="40">
        <v>1.1930000000000002E-7</v>
      </c>
      <c r="G39" s="40">
        <v>8.3000000000000015E-9</v>
      </c>
      <c r="H39" s="40">
        <v>5.8289999999999996E-6</v>
      </c>
      <c r="I39" s="40">
        <v>1.6199999999999999E-8</v>
      </c>
      <c r="J39" s="40">
        <v>1.792</v>
      </c>
      <c r="K39" s="40">
        <v>1.792</v>
      </c>
      <c r="L39" s="40">
        <v>6.5900000000000004E-3</v>
      </c>
      <c r="M39" s="40">
        <v>2.0960000000000001</v>
      </c>
      <c r="N39" s="40">
        <v>4.5500000000000004E-8</v>
      </c>
      <c r="O39" s="40">
        <v>1.6080000000000001E-6</v>
      </c>
    </row>
    <row r="40" spans="1:15" hidden="1" x14ac:dyDescent="0.25"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</row>
    <row r="41" spans="1:15" hidden="1" x14ac:dyDescent="0.25"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</row>
    <row r="42" spans="1:15" hidden="1" x14ac:dyDescent="0.25"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</row>
    <row r="43" spans="1:15" hidden="1" x14ac:dyDescent="0.25"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</row>
    <row r="44" spans="1:15" hidden="1" x14ac:dyDescent="0.25"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</row>
    <row r="45" spans="1:15" hidden="1" x14ac:dyDescent="0.25"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</row>
    <row r="46" spans="1:15" hidden="1" x14ac:dyDescent="0.25"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</row>
    <row r="47" spans="1:15" hidden="1" x14ac:dyDescent="0.25"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</row>
    <row r="48" spans="1:15" hidden="1" x14ac:dyDescent="0.25"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</row>
    <row r="49" spans="5:15" hidden="1" x14ac:dyDescent="0.25"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</row>
    <row r="50" spans="5:15" hidden="1" x14ac:dyDescent="0.25"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</row>
    <row r="51" spans="5:15" hidden="1" x14ac:dyDescent="0.25"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</row>
    <row r="52" spans="5:15" hidden="1" x14ac:dyDescent="0.25"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</row>
    <row r="53" spans="5:15" hidden="1" x14ac:dyDescent="0.25"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</row>
    <row r="54" spans="5:15" hidden="1" x14ac:dyDescent="0.25"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</row>
    <row r="55" spans="5:15" hidden="1" x14ac:dyDescent="0.25"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</row>
    <row r="56" spans="5:15" hidden="1" x14ac:dyDescent="0.25"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</row>
    <row r="57" spans="5:15" hidden="1" x14ac:dyDescent="0.25"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</row>
    <row r="58" spans="5:15" hidden="1" x14ac:dyDescent="0.25"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</row>
    <row r="59" spans="5:15" hidden="1" x14ac:dyDescent="0.25"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</row>
    <row r="60" spans="5:15" hidden="1" x14ac:dyDescent="0.25"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</row>
    <row r="61" spans="5:15" hidden="1" x14ac:dyDescent="0.25"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</row>
    <row r="62" spans="5:15" hidden="1" x14ac:dyDescent="0.25"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</row>
    <row r="63" spans="5:15" hidden="1" x14ac:dyDescent="0.25"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</row>
    <row r="64" spans="5:15" hidden="1" x14ac:dyDescent="0.25"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</row>
    <row r="65" spans="5:15" hidden="1" x14ac:dyDescent="0.25"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</row>
    <row r="66" spans="5:15" hidden="1" x14ac:dyDescent="0.25"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</row>
    <row r="67" spans="5:15" hidden="1" x14ac:dyDescent="0.25"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</row>
    <row r="68" spans="5:15" hidden="1" x14ac:dyDescent="0.25"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</row>
    <row r="69" spans="5:15" hidden="1" x14ac:dyDescent="0.25"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</row>
    <row r="70" spans="5:15" hidden="1" x14ac:dyDescent="0.25"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</row>
    <row r="71" spans="5:15" hidden="1" x14ac:dyDescent="0.25"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</row>
    <row r="72" spans="5:15" hidden="1" x14ac:dyDescent="0.25"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</row>
    <row r="73" spans="5:15" hidden="1" x14ac:dyDescent="0.25"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</row>
    <row r="74" spans="5:15" hidden="1" x14ac:dyDescent="0.25"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</row>
    <row r="75" spans="5:15" hidden="1" x14ac:dyDescent="0.25"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</row>
    <row r="76" spans="5:15" hidden="1" x14ac:dyDescent="0.25"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</row>
    <row r="77" spans="5:15" hidden="1" x14ac:dyDescent="0.25"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</row>
    <row r="78" spans="5:15" hidden="1" x14ac:dyDescent="0.25"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</row>
    <row r="79" spans="5:15" hidden="1" x14ac:dyDescent="0.25"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</row>
    <row r="80" spans="5:15" hidden="1" x14ac:dyDescent="0.25"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</row>
    <row r="81" spans="5:15" hidden="1" x14ac:dyDescent="0.25"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</row>
    <row r="82" spans="5:15" hidden="1" x14ac:dyDescent="0.25"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</row>
    <row r="83" spans="5:15" hidden="1" x14ac:dyDescent="0.25"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</row>
    <row r="84" spans="5:15" hidden="1" x14ac:dyDescent="0.25"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</row>
    <row r="85" spans="5:15" hidden="1" x14ac:dyDescent="0.25"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</row>
    <row r="86" spans="5:15" hidden="1" x14ac:dyDescent="0.25"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</row>
    <row r="87" spans="5:15" hidden="1" x14ac:dyDescent="0.25"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</row>
    <row r="88" spans="5:15" hidden="1" x14ac:dyDescent="0.25"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</row>
    <row r="89" spans="5:15" hidden="1" x14ac:dyDescent="0.25"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</row>
    <row r="90" spans="5:15" hidden="1" x14ac:dyDescent="0.25"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</row>
    <row r="91" spans="5:15" hidden="1" x14ac:dyDescent="0.25"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</row>
    <row r="92" spans="5:15" hidden="1" x14ac:dyDescent="0.25"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</row>
    <row r="93" spans="5:15" hidden="1" x14ac:dyDescent="0.25"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</row>
    <row r="94" spans="5:15" hidden="1" x14ac:dyDescent="0.25"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</row>
    <row r="95" spans="5:15" hidden="1" x14ac:dyDescent="0.25"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</row>
    <row r="96" spans="5:15" hidden="1" x14ac:dyDescent="0.25"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</row>
    <row r="97" spans="5:15" hidden="1" x14ac:dyDescent="0.25"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</row>
    <row r="98" spans="5:15" hidden="1" x14ac:dyDescent="0.25"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</row>
    <row r="99" spans="5:15" hidden="1" x14ac:dyDescent="0.25"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</row>
    <row r="100" spans="5:15" hidden="1" x14ac:dyDescent="0.25"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</row>
    <row r="101" spans="5:15" hidden="1" x14ac:dyDescent="0.25"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</row>
    <row r="102" spans="5:15" hidden="1" x14ac:dyDescent="0.25"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</row>
    <row r="103" spans="5:15" hidden="1" x14ac:dyDescent="0.25"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</row>
    <row r="104" spans="5:15" hidden="1" x14ac:dyDescent="0.25"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</row>
    <row r="105" spans="5:15" hidden="1" x14ac:dyDescent="0.25"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</row>
    <row r="106" spans="5:15" hidden="1" x14ac:dyDescent="0.25"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</row>
    <row r="107" spans="5:15" hidden="1" x14ac:dyDescent="0.25"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</row>
    <row r="108" spans="5:15" hidden="1" x14ac:dyDescent="0.25"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</row>
    <row r="109" spans="5:15" hidden="1" x14ac:dyDescent="0.25"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</row>
    <row r="110" spans="5:15" hidden="1" x14ac:dyDescent="0.25"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</row>
    <row r="111" spans="5:15" hidden="1" x14ac:dyDescent="0.25"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</row>
    <row r="112" spans="5:15" hidden="1" x14ac:dyDescent="0.25"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</row>
    <row r="113" spans="5:15" hidden="1" x14ac:dyDescent="0.25"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</row>
    <row r="114" spans="5:15" hidden="1" x14ac:dyDescent="0.25"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</row>
    <row r="115" spans="5:15" hidden="1" x14ac:dyDescent="0.25"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</row>
    <row r="116" spans="5:15" hidden="1" x14ac:dyDescent="0.25"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</row>
    <row r="117" spans="5:15" hidden="1" x14ac:dyDescent="0.25"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</row>
    <row r="118" spans="5:15" hidden="1" x14ac:dyDescent="0.25"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</row>
    <row r="119" spans="5:15" hidden="1" x14ac:dyDescent="0.25"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</row>
    <row r="120" spans="5:15" hidden="1" x14ac:dyDescent="0.25"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</row>
    <row r="121" spans="5:15" hidden="1" x14ac:dyDescent="0.25"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</row>
    <row r="122" spans="5:15" hidden="1" x14ac:dyDescent="0.25"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</row>
    <row r="123" spans="5:15" hidden="1" x14ac:dyDescent="0.25"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</row>
    <row r="124" spans="5:15" hidden="1" x14ac:dyDescent="0.25"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</row>
    <row r="125" spans="5:15" hidden="1" x14ac:dyDescent="0.25"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</row>
    <row r="126" spans="5:15" hidden="1" x14ac:dyDescent="0.25"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</row>
    <row r="127" spans="5:15" hidden="1" x14ac:dyDescent="0.25"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</row>
    <row r="128" spans="5:15" hidden="1" x14ac:dyDescent="0.25"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</row>
    <row r="129" spans="5:15" hidden="1" x14ac:dyDescent="0.25"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</row>
    <row r="130" spans="5:15" hidden="1" x14ac:dyDescent="0.25"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</row>
    <row r="131" spans="5:15" hidden="1" x14ac:dyDescent="0.25"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</row>
    <row r="132" spans="5:15" hidden="1" x14ac:dyDescent="0.25"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</row>
    <row r="133" spans="5:15" hidden="1" x14ac:dyDescent="0.25"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</row>
    <row r="134" spans="5:15" hidden="1" x14ac:dyDescent="0.25"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</row>
    <row r="135" spans="5:15" hidden="1" x14ac:dyDescent="0.25"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</row>
    <row r="136" spans="5:15" hidden="1" x14ac:dyDescent="0.25"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</row>
    <row r="137" spans="5:15" hidden="1" x14ac:dyDescent="0.25"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</row>
    <row r="138" spans="5:15" hidden="1" x14ac:dyDescent="0.25"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</row>
    <row r="139" spans="5:15" hidden="1" x14ac:dyDescent="0.25"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</row>
    <row r="140" spans="5:15" hidden="1" x14ac:dyDescent="0.25"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</row>
    <row r="141" spans="5:15" hidden="1" x14ac:dyDescent="0.25"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</row>
    <row r="142" spans="5:15" hidden="1" x14ac:dyDescent="0.25"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</row>
    <row r="143" spans="5:15" hidden="1" x14ac:dyDescent="0.25"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</row>
    <row r="144" spans="5:15" hidden="1" x14ac:dyDescent="0.25"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</row>
    <row r="145" spans="5:15" hidden="1" x14ac:dyDescent="0.25"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</row>
    <row r="146" spans="5:15" hidden="1" x14ac:dyDescent="0.25"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</row>
    <row r="147" spans="5:15" hidden="1" x14ac:dyDescent="0.25"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</row>
    <row r="148" spans="5:15" hidden="1" x14ac:dyDescent="0.25"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</row>
    <row r="149" spans="5:15" hidden="1" x14ac:dyDescent="0.25"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</row>
    <row r="150" spans="5:15" hidden="1" x14ac:dyDescent="0.25"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</row>
    <row r="151" spans="5:15" hidden="1" x14ac:dyDescent="0.25"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</row>
    <row r="152" spans="5:15" hidden="1" x14ac:dyDescent="0.25"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</row>
    <row r="153" spans="5:15" hidden="1" x14ac:dyDescent="0.25"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</row>
    <row r="154" spans="5:15" hidden="1" x14ac:dyDescent="0.25"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</row>
    <row r="155" spans="5:15" hidden="1" x14ac:dyDescent="0.25"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</row>
    <row r="156" spans="5:15" hidden="1" x14ac:dyDescent="0.25"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</row>
    <row r="157" spans="5:15" hidden="1" x14ac:dyDescent="0.25"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</row>
    <row r="158" spans="5:15" hidden="1" x14ac:dyDescent="0.25"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</row>
    <row r="159" spans="5:15" hidden="1" x14ac:dyDescent="0.25"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</row>
    <row r="160" spans="5:15" hidden="1" x14ac:dyDescent="0.25"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</row>
    <row r="161" spans="5:15" hidden="1" x14ac:dyDescent="0.25"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</row>
    <row r="162" spans="5:15" hidden="1" x14ac:dyDescent="0.25"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</row>
    <row r="163" spans="5:15" hidden="1" x14ac:dyDescent="0.25"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</row>
    <row r="164" spans="5:15" hidden="1" x14ac:dyDescent="0.25"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</row>
    <row r="165" spans="5:15" hidden="1" x14ac:dyDescent="0.25"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</row>
    <row r="166" spans="5:15" hidden="1" x14ac:dyDescent="0.25"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</row>
    <row r="167" spans="5:15" hidden="1" x14ac:dyDescent="0.25"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</row>
    <row r="168" spans="5:15" hidden="1" x14ac:dyDescent="0.25"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</row>
    <row r="169" spans="5:15" hidden="1" x14ac:dyDescent="0.25"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</row>
    <row r="170" spans="5:15" hidden="1" x14ac:dyDescent="0.25"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</row>
    <row r="171" spans="5:15" hidden="1" x14ac:dyDescent="0.25"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</row>
    <row r="172" spans="5:15" hidden="1" x14ac:dyDescent="0.25"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</row>
    <row r="173" spans="5:15" hidden="1" x14ac:dyDescent="0.25"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</row>
    <row r="174" spans="5:15" hidden="1" x14ac:dyDescent="0.25"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</row>
    <row r="175" spans="5:15" hidden="1" x14ac:dyDescent="0.25"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</row>
    <row r="176" spans="5:15" hidden="1" x14ac:dyDescent="0.25"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</row>
    <row r="177" spans="5:15" hidden="1" x14ac:dyDescent="0.25"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</row>
    <row r="178" spans="5:15" hidden="1" x14ac:dyDescent="0.25"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</row>
    <row r="179" spans="5:15" hidden="1" x14ac:dyDescent="0.25"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</row>
    <row r="180" spans="5:15" hidden="1" x14ac:dyDescent="0.25"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</row>
    <row r="181" spans="5:15" hidden="1" x14ac:dyDescent="0.25"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</row>
    <row r="182" spans="5:15" hidden="1" x14ac:dyDescent="0.25"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</row>
    <row r="183" spans="5:15" hidden="1" x14ac:dyDescent="0.25"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</row>
    <row r="184" spans="5:15" hidden="1" x14ac:dyDescent="0.25"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</row>
    <row r="185" spans="5:15" hidden="1" x14ac:dyDescent="0.25"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</row>
    <row r="186" spans="5:15" hidden="1" x14ac:dyDescent="0.25"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</row>
    <row r="187" spans="5:15" hidden="1" x14ac:dyDescent="0.25"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</row>
    <row r="188" spans="5:15" hidden="1" x14ac:dyDescent="0.25"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</row>
    <row r="189" spans="5:15" hidden="1" x14ac:dyDescent="0.25"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</row>
    <row r="190" spans="5:15" hidden="1" x14ac:dyDescent="0.25"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</row>
    <row r="191" spans="5:15" hidden="1" x14ac:dyDescent="0.25"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</row>
    <row r="192" spans="5:15" hidden="1" x14ac:dyDescent="0.25"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</row>
    <row r="193" spans="5:15" hidden="1" x14ac:dyDescent="0.25"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</row>
    <row r="194" spans="5:15" hidden="1" x14ac:dyDescent="0.25"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</row>
    <row r="195" spans="5:15" hidden="1" x14ac:dyDescent="0.25"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</row>
    <row r="196" spans="5:15" hidden="1" x14ac:dyDescent="0.25"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</row>
    <row r="197" spans="5:15" hidden="1" x14ac:dyDescent="0.25"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</row>
    <row r="198" spans="5:15" hidden="1" x14ac:dyDescent="0.25"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</row>
    <row r="199" spans="5:15" hidden="1" x14ac:dyDescent="0.25"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</row>
    <row r="200" spans="5:15" hidden="1" x14ac:dyDescent="0.25"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</row>
    <row r="201" spans="5:15" hidden="1" x14ac:dyDescent="0.25"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</row>
    <row r="202" spans="5:15" hidden="1" x14ac:dyDescent="0.25"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</row>
    <row r="203" spans="5:15" hidden="1" x14ac:dyDescent="0.25"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</row>
    <row r="204" spans="5:15" hidden="1" x14ac:dyDescent="0.25"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</row>
    <row r="205" spans="5:15" hidden="1" x14ac:dyDescent="0.25"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</row>
    <row r="206" spans="5:15" hidden="1" x14ac:dyDescent="0.25"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</row>
    <row r="207" spans="5:15" hidden="1" x14ac:dyDescent="0.25"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</row>
    <row r="208" spans="5:15" hidden="1" x14ac:dyDescent="0.25"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</row>
    <row r="209" spans="5:15" hidden="1" x14ac:dyDescent="0.25"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</row>
    <row r="210" spans="5:15" hidden="1" x14ac:dyDescent="0.25"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</row>
    <row r="211" spans="5:15" hidden="1" x14ac:dyDescent="0.25"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</row>
    <row r="212" spans="5:15" hidden="1" x14ac:dyDescent="0.25"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</row>
    <row r="213" spans="5:15" hidden="1" x14ac:dyDescent="0.25"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</row>
    <row r="214" spans="5:15" hidden="1" x14ac:dyDescent="0.25"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</row>
    <row r="215" spans="5:15" hidden="1" x14ac:dyDescent="0.25"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</row>
    <row r="216" spans="5:15" hidden="1" x14ac:dyDescent="0.25"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</row>
    <row r="217" spans="5:15" hidden="1" x14ac:dyDescent="0.25"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</row>
    <row r="218" spans="5:15" hidden="1" x14ac:dyDescent="0.25"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</row>
    <row r="219" spans="5:15" hidden="1" x14ac:dyDescent="0.25"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</row>
    <row r="220" spans="5:15" hidden="1" x14ac:dyDescent="0.25"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</row>
    <row r="221" spans="5:15" hidden="1" x14ac:dyDescent="0.25"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</row>
    <row r="222" spans="5:15" hidden="1" x14ac:dyDescent="0.25"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</row>
    <row r="223" spans="5:15" hidden="1" x14ac:dyDescent="0.25"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</row>
    <row r="224" spans="5:15" hidden="1" x14ac:dyDescent="0.25"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</row>
    <row r="225" spans="5:15" hidden="1" x14ac:dyDescent="0.25"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</row>
    <row r="226" spans="5:15" hidden="1" x14ac:dyDescent="0.25"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</row>
    <row r="227" spans="5:15" hidden="1" x14ac:dyDescent="0.25"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</row>
    <row r="228" spans="5:15" hidden="1" x14ac:dyDescent="0.25"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</row>
    <row r="229" spans="5:15" hidden="1" x14ac:dyDescent="0.25"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</row>
    <row r="230" spans="5:15" hidden="1" x14ac:dyDescent="0.25"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</row>
    <row r="231" spans="5:15" hidden="1" x14ac:dyDescent="0.25"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</row>
    <row r="232" spans="5:15" hidden="1" x14ac:dyDescent="0.25"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</row>
    <row r="233" spans="5:15" hidden="1" x14ac:dyDescent="0.25"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</row>
    <row r="234" spans="5:15" hidden="1" x14ac:dyDescent="0.25"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</row>
    <row r="235" spans="5:15" hidden="1" x14ac:dyDescent="0.25"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</row>
    <row r="236" spans="5:15" hidden="1" x14ac:dyDescent="0.25"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</row>
    <row r="237" spans="5:15" hidden="1" x14ac:dyDescent="0.25"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</row>
    <row r="238" spans="5:15" hidden="1" x14ac:dyDescent="0.25"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</row>
    <row r="239" spans="5:15" hidden="1" x14ac:dyDescent="0.25"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</row>
    <row r="240" spans="5:15" hidden="1" x14ac:dyDescent="0.25"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</row>
    <row r="241" spans="5:15" hidden="1" x14ac:dyDescent="0.25"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</row>
    <row r="242" spans="5:15" hidden="1" x14ac:dyDescent="0.25"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</row>
    <row r="243" spans="5:15" hidden="1" x14ac:dyDescent="0.25"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</row>
    <row r="244" spans="5:15" hidden="1" x14ac:dyDescent="0.25"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</row>
    <row r="245" spans="5:15" hidden="1" x14ac:dyDescent="0.25"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</row>
    <row r="246" spans="5:15" hidden="1" x14ac:dyDescent="0.25"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</row>
    <row r="247" spans="5:15" hidden="1" x14ac:dyDescent="0.25"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</row>
    <row r="248" spans="5:15" hidden="1" x14ac:dyDescent="0.25"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</row>
    <row r="249" spans="5:15" hidden="1" x14ac:dyDescent="0.25"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</row>
    <row r="250" spans="5:15" hidden="1" x14ac:dyDescent="0.25"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</row>
    <row r="251" spans="5:15" hidden="1" x14ac:dyDescent="0.25"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</row>
    <row r="252" spans="5:15" hidden="1" x14ac:dyDescent="0.25"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</row>
    <row r="253" spans="5:15" hidden="1" x14ac:dyDescent="0.25"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</row>
    <row r="254" spans="5:15" hidden="1" x14ac:dyDescent="0.25"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</row>
    <row r="255" spans="5:15" hidden="1" x14ac:dyDescent="0.25"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</row>
    <row r="256" spans="5:15" hidden="1" x14ac:dyDescent="0.25"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</row>
    <row r="257" spans="5:15" hidden="1" x14ac:dyDescent="0.25"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</row>
    <row r="258" spans="5:15" hidden="1" x14ac:dyDescent="0.25"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</row>
    <row r="259" spans="5:15" hidden="1" x14ac:dyDescent="0.25"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</row>
    <row r="260" spans="5:15" hidden="1" x14ac:dyDescent="0.25"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</row>
    <row r="261" spans="5:15" hidden="1" x14ac:dyDescent="0.25"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</row>
    <row r="262" spans="5:15" hidden="1" x14ac:dyDescent="0.25"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</row>
    <row r="263" spans="5:15" hidden="1" x14ac:dyDescent="0.25"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</row>
    <row r="264" spans="5:15" hidden="1" x14ac:dyDescent="0.25"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</row>
    <row r="265" spans="5:15" hidden="1" x14ac:dyDescent="0.25"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</row>
    <row r="266" spans="5:15" hidden="1" x14ac:dyDescent="0.25"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</row>
    <row r="267" spans="5:15" hidden="1" x14ac:dyDescent="0.25"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</row>
    <row r="268" spans="5:15" hidden="1" x14ac:dyDescent="0.25"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</row>
    <row r="269" spans="5:15" hidden="1" x14ac:dyDescent="0.25"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</row>
    <row r="270" spans="5:15" hidden="1" x14ac:dyDescent="0.25"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</row>
    <row r="271" spans="5:15" hidden="1" x14ac:dyDescent="0.25"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</row>
    <row r="272" spans="5:15" hidden="1" x14ac:dyDescent="0.25"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</row>
    <row r="273" spans="5:15" hidden="1" x14ac:dyDescent="0.25"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</row>
    <row r="274" spans="5:15" hidden="1" x14ac:dyDescent="0.25"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</row>
    <row r="275" spans="5:15" hidden="1" x14ac:dyDescent="0.25"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</row>
    <row r="276" spans="5:15" hidden="1" x14ac:dyDescent="0.25"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</row>
    <row r="277" spans="5:15" hidden="1" x14ac:dyDescent="0.25"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</row>
    <row r="278" spans="5:15" hidden="1" x14ac:dyDescent="0.25"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</row>
    <row r="279" spans="5:15" hidden="1" x14ac:dyDescent="0.25"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</row>
    <row r="280" spans="5:15" hidden="1" x14ac:dyDescent="0.25"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</row>
    <row r="281" spans="5:15" hidden="1" x14ac:dyDescent="0.25"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</row>
    <row r="282" spans="5:15" hidden="1" x14ac:dyDescent="0.25"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</row>
    <row r="283" spans="5:15" hidden="1" x14ac:dyDescent="0.25"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</row>
    <row r="284" spans="5:15" hidden="1" x14ac:dyDescent="0.25"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</row>
    <row r="285" spans="5:15" hidden="1" x14ac:dyDescent="0.25"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</row>
    <row r="286" spans="5:15" hidden="1" x14ac:dyDescent="0.25"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</row>
    <row r="287" spans="5:15" hidden="1" x14ac:dyDescent="0.25"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</row>
    <row r="288" spans="5:15" hidden="1" x14ac:dyDescent="0.25"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</row>
    <row r="289" spans="5:15" hidden="1" x14ac:dyDescent="0.25"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</row>
    <row r="290" spans="5:15" hidden="1" x14ac:dyDescent="0.25"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</row>
    <row r="291" spans="5:15" hidden="1" x14ac:dyDescent="0.25"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</row>
    <row r="292" spans="5:15" hidden="1" x14ac:dyDescent="0.25"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</row>
    <row r="293" spans="5:15" hidden="1" x14ac:dyDescent="0.25"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</row>
    <row r="294" spans="5:15" hidden="1" x14ac:dyDescent="0.25"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</row>
    <row r="295" spans="5:15" hidden="1" x14ac:dyDescent="0.25"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</row>
    <row r="296" spans="5:15" hidden="1" x14ac:dyDescent="0.25"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</row>
    <row r="297" spans="5:15" hidden="1" x14ac:dyDescent="0.25"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</row>
    <row r="298" spans="5:15" hidden="1" x14ac:dyDescent="0.25"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</row>
    <row r="299" spans="5:15" hidden="1" x14ac:dyDescent="0.25"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</row>
    <row r="300" spans="5:15" hidden="1" x14ac:dyDescent="0.25"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</row>
    <row r="301" spans="5:15" hidden="1" x14ac:dyDescent="0.25"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</row>
    <row r="302" spans="5:15" hidden="1" x14ac:dyDescent="0.25"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</row>
    <row r="303" spans="5:15" hidden="1" x14ac:dyDescent="0.25"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</row>
    <row r="304" spans="5:15" hidden="1" x14ac:dyDescent="0.25"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</row>
    <row r="305" spans="5:15" hidden="1" x14ac:dyDescent="0.25"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</row>
    <row r="306" spans="5:15" hidden="1" x14ac:dyDescent="0.25"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</row>
    <row r="307" spans="5:15" hidden="1" x14ac:dyDescent="0.25"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</row>
    <row r="308" spans="5:15" hidden="1" x14ac:dyDescent="0.25"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</row>
    <row r="309" spans="5:15" hidden="1" x14ac:dyDescent="0.25"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</row>
    <row r="310" spans="5:15" hidden="1" x14ac:dyDescent="0.25"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</row>
    <row r="311" spans="5:15" hidden="1" x14ac:dyDescent="0.25"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</row>
    <row r="312" spans="5:15" hidden="1" x14ac:dyDescent="0.25"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</row>
    <row r="313" spans="5:15" hidden="1" x14ac:dyDescent="0.25"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</row>
    <row r="314" spans="5:15" hidden="1" x14ac:dyDescent="0.25"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</row>
    <row r="315" spans="5:15" hidden="1" x14ac:dyDescent="0.25"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</row>
    <row r="316" spans="5:15" hidden="1" x14ac:dyDescent="0.25"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</row>
    <row r="317" spans="5:15" hidden="1" x14ac:dyDescent="0.25"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</row>
    <row r="318" spans="5:15" hidden="1" x14ac:dyDescent="0.25"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</row>
    <row r="319" spans="5:15" hidden="1" x14ac:dyDescent="0.25"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</row>
    <row r="320" spans="5:15" hidden="1" x14ac:dyDescent="0.25"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</row>
    <row r="321" spans="5:15" hidden="1" x14ac:dyDescent="0.25"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</row>
    <row r="322" spans="5:15" hidden="1" x14ac:dyDescent="0.25"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</row>
    <row r="323" spans="5:15" hidden="1" x14ac:dyDescent="0.25"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</row>
    <row r="324" spans="5:15" hidden="1" x14ac:dyDescent="0.25"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</row>
    <row r="325" spans="5:15" hidden="1" x14ac:dyDescent="0.25"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</row>
    <row r="326" spans="5:15" hidden="1" x14ac:dyDescent="0.25"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</row>
    <row r="327" spans="5:15" hidden="1" x14ac:dyDescent="0.25"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</row>
    <row r="328" spans="5:15" hidden="1" x14ac:dyDescent="0.25"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</row>
    <row r="329" spans="5:15" hidden="1" x14ac:dyDescent="0.25"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</row>
    <row r="330" spans="5:15" hidden="1" x14ac:dyDescent="0.25"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</row>
    <row r="331" spans="5:15" hidden="1" x14ac:dyDescent="0.25"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</row>
    <row r="332" spans="5:15" hidden="1" x14ac:dyDescent="0.25"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</row>
    <row r="333" spans="5:15" hidden="1" x14ac:dyDescent="0.25"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</row>
    <row r="334" spans="5:15" hidden="1" x14ac:dyDescent="0.25"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</row>
    <row r="335" spans="5:15" hidden="1" x14ac:dyDescent="0.25"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</row>
    <row r="336" spans="5:15" hidden="1" x14ac:dyDescent="0.25"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</row>
    <row r="337" spans="5:15" hidden="1" x14ac:dyDescent="0.25"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</row>
    <row r="338" spans="5:15" hidden="1" x14ac:dyDescent="0.25"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</row>
    <row r="339" spans="5:15" hidden="1" x14ac:dyDescent="0.25"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</row>
    <row r="340" spans="5:15" hidden="1" x14ac:dyDescent="0.25"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</row>
    <row r="341" spans="5:15" hidden="1" x14ac:dyDescent="0.25"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</row>
    <row r="342" spans="5:15" hidden="1" x14ac:dyDescent="0.25"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</row>
    <row r="343" spans="5:15" hidden="1" x14ac:dyDescent="0.25"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</row>
    <row r="344" spans="5:15" hidden="1" x14ac:dyDescent="0.25"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</row>
    <row r="345" spans="5:15" hidden="1" x14ac:dyDescent="0.25"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</row>
    <row r="346" spans="5:15" hidden="1" x14ac:dyDescent="0.25"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</row>
    <row r="347" spans="5:15" hidden="1" x14ac:dyDescent="0.25"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</row>
    <row r="348" spans="5:15" hidden="1" x14ac:dyDescent="0.25"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</row>
    <row r="349" spans="5:15" hidden="1" x14ac:dyDescent="0.25"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</row>
    <row r="350" spans="5:15" hidden="1" x14ac:dyDescent="0.25"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</row>
    <row r="351" spans="5:15" hidden="1" x14ac:dyDescent="0.25"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</row>
    <row r="352" spans="5:15" hidden="1" x14ac:dyDescent="0.25"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</row>
    <row r="353" spans="5:15" hidden="1" x14ac:dyDescent="0.25"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</row>
    <row r="354" spans="5:15" hidden="1" x14ac:dyDescent="0.25"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</row>
    <row r="355" spans="5:15" hidden="1" x14ac:dyDescent="0.25"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</row>
    <row r="356" spans="5:15" hidden="1" x14ac:dyDescent="0.25"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</row>
    <row r="357" spans="5:15" hidden="1" x14ac:dyDescent="0.25"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</row>
    <row r="358" spans="5:15" hidden="1" x14ac:dyDescent="0.25"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</row>
    <row r="359" spans="5:15" hidden="1" x14ac:dyDescent="0.25"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</row>
    <row r="360" spans="5:15" hidden="1" x14ac:dyDescent="0.25"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</row>
    <row r="361" spans="5:15" hidden="1" x14ac:dyDescent="0.25"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</row>
    <row r="362" spans="5:15" hidden="1" x14ac:dyDescent="0.25"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</row>
    <row r="363" spans="5:15" hidden="1" x14ac:dyDescent="0.25"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</row>
    <row r="364" spans="5:15" hidden="1" x14ac:dyDescent="0.25"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</row>
    <row r="365" spans="5:15" hidden="1" x14ac:dyDescent="0.25"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</row>
    <row r="366" spans="5:15" hidden="1" x14ac:dyDescent="0.25"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</row>
    <row r="367" spans="5:15" hidden="1" x14ac:dyDescent="0.25"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</row>
    <row r="368" spans="5:15" hidden="1" x14ac:dyDescent="0.25"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</row>
    <row r="369" spans="5:15" hidden="1" x14ac:dyDescent="0.25"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</row>
    <row r="370" spans="5:15" hidden="1" x14ac:dyDescent="0.25"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</row>
    <row r="371" spans="5:15" hidden="1" x14ac:dyDescent="0.25"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</row>
    <row r="372" spans="5:15" hidden="1" x14ac:dyDescent="0.25"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</row>
    <row r="373" spans="5:15" hidden="1" x14ac:dyDescent="0.25"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</row>
    <row r="374" spans="5:15" hidden="1" x14ac:dyDescent="0.25"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</row>
    <row r="375" spans="5:15" hidden="1" x14ac:dyDescent="0.25"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</row>
    <row r="376" spans="5:15" hidden="1" x14ac:dyDescent="0.25"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</row>
    <row r="377" spans="5:15" hidden="1" x14ac:dyDescent="0.25"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</row>
    <row r="378" spans="5:15" hidden="1" x14ac:dyDescent="0.25"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</row>
    <row r="379" spans="5:15" hidden="1" x14ac:dyDescent="0.25"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</row>
    <row r="380" spans="5:15" hidden="1" x14ac:dyDescent="0.25"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</row>
  </sheetData>
  <sheetProtection algorithmName="SHA-512" hashValue="VG2X1DDX0lxgEAjzRg9sa+/+EtLeKVuioCnb2mMjBZ0N2xNQKHbG01JlH9yu2PGTntXe9CYysLxU9yC7bxkMMw==" saltValue="xA0SdmcN2gaQ7WhjHTIXiA==" spinCount="100000" sheet="1" objects="1" scenarios="1" sort="0" autoFilter="0"/>
  <autoFilter ref="A15:O39" xr:uid="{DFA4CEEC-E1D8-4822-8D05-CA3BADF0FCD0}"/>
  <mergeCells count="13">
    <mergeCell ref="B10:E10"/>
    <mergeCell ref="K4:L4"/>
    <mergeCell ref="K5:L5"/>
    <mergeCell ref="K6:L6"/>
    <mergeCell ref="K7:L7"/>
    <mergeCell ref="K8:L8"/>
    <mergeCell ref="K9:L9"/>
    <mergeCell ref="K3:L3"/>
    <mergeCell ref="A1:F1"/>
    <mergeCell ref="G1:H1"/>
    <mergeCell ref="J1:K1"/>
    <mergeCell ref="L1:N1"/>
    <mergeCell ref="K2:L2"/>
  </mergeCells>
  <conditionalFormatting sqref="B16:B1992">
    <cfRule type="containsBlanks" dxfId="15" priority="5" stopIfTrue="1">
      <formula>LEN(TRIM(B16))=0</formula>
    </cfRule>
    <cfRule type="cellIs" dxfId="14" priority="6" stopIfTrue="1" operator="equal">
      <formula>"ND"</formula>
    </cfRule>
    <cfRule type="cellIs" dxfId="13" priority="7" operator="equal">
      <formula>"ALL PASS"</formula>
    </cfRule>
    <cfRule type="cellIs" dxfId="12" priority="8" operator="notEqual">
      <formula>"ALL PASS"</formula>
    </cfRule>
  </conditionalFormatting>
  <conditionalFormatting sqref="D16:D1992">
    <cfRule type="cellIs" dxfId="11" priority="2" stopIfTrue="1" operator="equal">
      <formula>99</formula>
    </cfRule>
    <cfRule type="cellIs" dxfId="10" priority="3" operator="between">
      <formula>2</formula>
      <formula>98</formula>
    </cfRule>
    <cfRule type="cellIs" dxfId="9" priority="4" operator="equal">
      <formula>1</formula>
    </cfRule>
  </conditionalFormatting>
  <conditionalFormatting sqref="K3:L3 K5:L5 K9:L9">
    <cfRule type="cellIs" dxfId="8" priority="1" operator="equal">
      <formula>0</formula>
    </cfRule>
  </conditionalFormatting>
  <hyperlinks>
    <hyperlink ref="G1" location="INDEX!A1" display="RETURN TO INDEX" xr:uid="{6F58CF97-E46F-4A04-A075-A535AC55A057}"/>
    <hyperlink ref="J1" location="'SCREENING STATUS'!A1" display="SCREENING STATUS" xr:uid="{1FDF4E7D-E994-41BB-BD71-2A9FE76DB91A}"/>
    <hyperlink ref="L1:N1" location="'QCI Sample Selection'!A1" display="QCI SAMPLE SELECTION" xr:uid="{BC1C8C57-2D29-4C94-B5BC-8E2FE542BF6B}"/>
    <hyperlink ref="I1" location="SUMMARY!A1" display="SUMMARY" xr:uid="{6C38D0BA-AD09-4BD5-9B6B-73666E83818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DF91-8340-4A49-8251-236BD9357493}">
  <sheetPr codeName="Sheet31">
    <tabColor theme="5" tint="-0.249977111117893"/>
  </sheetPr>
  <dimension ref="A1:O393"/>
  <sheetViews>
    <sheetView zoomScaleNormal="100" workbookViewId="0">
      <pane xSplit="2" ySplit="15" topLeftCell="C16" activePane="bottomRight" state="frozen"/>
      <selection sqref="A1:D1"/>
      <selection pane="topRight" sqref="A1:D1"/>
      <selection pane="bottomLeft" sqref="A1:D1"/>
      <selection pane="bottomRight" activeCell="B4" sqref="B4"/>
    </sheetView>
  </sheetViews>
  <sheetFormatPr defaultColWidth="0" defaultRowHeight="15" zeroHeight="1" x14ac:dyDescent="0.25"/>
  <cols>
    <col min="1" max="1" width="18.85546875" customWidth="1"/>
    <col min="2" max="2" width="13.5703125" style="42" customWidth="1"/>
    <col min="3" max="3" width="10.7109375" style="42" bestFit="1" customWidth="1"/>
    <col min="4" max="4" width="3.85546875" style="42" customWidth="1"/>
    <col min="5" max="13" width="18.85546875" customWidth="1"/>
    <col min="14" max="14" width="21" bestFit="1" customWidth="1"/>
    <col min="15" max="15" width="18.85546875" customWidth="1"/>
  </cols>
  <sheetData>
    <row r="1" spans="1:15" ht="24" x14ac:dyDescent="0.25">
      <c r="A1" s="57" t="s">
        <v>68</v>
      </c>
      <c r="B1" s="57"/>
      <c r="C1" s="57"/>
      <c r="D1" s="57"/>
      <c r="E1" s="54" t="s">
        <v>1</v>
      </c>
      <c r="F1" s="54"/>
      <c r="G1" s="4" t="s">
        <v>7</v>
      </c>
      <c r="H1" s="55" t="s">
        <v>8</v>
      </c>
      <c r="I1" s="55"/>
      <c r="J1" s="55" t="s">
        <v>2</v>
      </c>
      <c r="K1" s="55"/>
      <c r="L1" s="55"/>
      <c r="M1" s="5"/>
      <c r="N1" s="5"/>
      <c r="O1" s="5"/>
    </row>
    <row r="2" spans="1:15" ht="15.75" x14ac:dyDescent="0.25">
      <c r="A2" s="6"/>
      <c r="B2" s="7" t="s">
        <v>10</v>
      </c>
      <c r="C2" s="8"/>
      <c r="D2" s="8"/>
      <c r="E2" s="9"/>
      <c r="G2" s="10"/>
      <c r="H2" s="11" t="s">
        <v>69</v>
      </c>
      <c r="I2" s="12"/>
      <c r="K2" s="45"/>
      <c r="L2" s="46" t="s">
        <v>10</v>
      </c>
      <c r="M2" s="47"/>
      <c r="N2" s="13" t="s">
        <v>79</v>
      </c>
    </row>
    <row r="3" spans="1:15" ht="15.75" x14ac:dyDescent="0.25">
      <c r="A3" s="14"/>
      <c r="B3" s="7" t="s">
        <v>12</v>
      </c>
      <c r="C3" s="8"/>
      <c r="D3" s="8"/>
      <c r="E3" s="9"/>
      <c r="G3" s="15"/>
      <c r="H3" s="11" t="s">
        <v>12</v>
      </c>
      <c r="I3" s="12"/>
      <c r="K3" s="48"/>
      <c r="L3" s="46" t="s">
        <v>12</v>
      </c>
      <c r="M3" s="47"/>
      <c r="N3" s="13" t="s">
        <v>80</v>
      </c>
    </row>
    <row r="4" spans="1:15" ht="15.75" x14ac:dyDescent="0.25">
      <c r="A4" s="14"/>
      <c r="B4" s="7" t="s">
        <v>14</v>
      </c>
      <c r="C4" s="8"/>
      <c r="D4" s="8"/>
      <c r="E4" s="9"/>
      <c r="G4" s="15"/>
      <c r="H4" s="11" t="s">
        <v>14</v>
      </c>
      <c r="I4" s="12"/>
      <c r="K4" s="48"/>
      <c r="L4" s="46" t="s">
        <v>14</v>
      </c>
      <c r="M4" s="47"/>
      <c r="N4" s="16" t="s">
        <v>81</v>
      </c>
    </row>
    <row r="5" spans="1:15" ht="15.75" x14ac:dyDescent="0.25">
      <c r="A5" s="14"/>
      <c r="B5" s="7" t="s">
        <v>17</v>
      </c>
      <c r="C5" s="8"/>
      <c r="D5" s="8"/>
      <c r="E5" s="9"/>
      <c r="G5" s="15"/>
      <c r="H5" s="11" t="s">
        <v>70</v>
      </c>
      <c r="I5" s="12"/>
      <c r="K5" s="48"/>
      <c r="L5" s="46" t="s">
        <v>17</v>
      </c>
      <c r="M5" s="47"/>
      <c r="N5" s="16" t="s">
        <v>80</v>
      </c>
    </row>
    <row r="6" spans="1:15" ht="15.75" x14ac:dyDescent="0.25">
      <c r="A6" s="14"/>
      <c r="B6" s="17">
        <v>45387</v>
      </c>
      <c r="C6" s="18"/>
      <c r="D6" s="18"/>
      <c r="E6" s="19"/>
      <c r="F6" s="20"/>
      <c r="G6" s="21"/>
      <c r="H6" s="22">
        <v>45390</v>
      </c>
      <c r="I6" s="23"/>
      <c r="J6" s="20"/>
      <c r="K6" s="49"/>
      <c r="L6" s="50">
        <v>45404</v>
      </c>
      <c r="M6" s="47"/>
      <c r="N6" s="24" t="s">
        <v>82</v>
      </c>
    </row>
    <row r="7" spans="1:15" ht="15.75" x14ac:dyDescent="0.25">
      <c r="A7" s="14" t="s">
        <v>19</v>
      </c>
      <c r="B7" s="17"/>
      <c r="C7" s="18"/>
      <c r="D7" s="18"/>
      <c r="E7" s="19"/>
      <c r="F7" s="20"/>
      <c r="G7" s="21" t="s">
        <v>19</v>
      </c>
      <c r="H7" s="22"/>
      <c r="I7" s="23"/>
      <c r="J7" s="20"/>
      <c r="K7" s="49" t="s">
        <v>19</v>
      </c>
      <c r="L7" s="50"/>
      <c r="M7" s="47"/>
      <c r="N7" s="24"/>
    </row>
    <row r="8" spans="1:15" ht="15.75" x14ac:dyDescent="0.25">
      <c r="A8" s="14" t="s">
        <v>20</v>
      </c>
      <c r="B8" s="7" t="s">
        <v>80</v>
      </c>
      <c r="C8" s="8"/>
      <c r="D8" s="8"/>
      <c r="E8" s="9"/>
      <c r="G8" s="15" t="s">
        <v>20</v>
      </c>
      <c r="H8" s="11" t="str">
        <f>N3</f>
        <v>EPC7001BSH</v>
      </c>
      <c r="I8" s="12"/>
      <c r="K8" s="48" t="s">
        <v>20</v>
      </c>
      <c r="L8" s="46" t="str">
        <f>N3</f>
        <v>EPC7001BSH</v>
      </c>
      <c r="M8" s="47"/>
      <c r="N8" s="25" t="s">
        <v>83</v>
      </c>
    </row>
    <row r="9" spans="1:15" ht="15.75" x14ac:dyDescent="0.25">
      <c r="A9" s="14" t="s">
        <v>21</v>
      </c>
      <c r="B9" s="26" t="s">
        <v>71</v>
      </c>
      <c r="C9" s="8"/>
      <c r="D9" s="8"/>
      <c r="E9" s="9"/>
      <c r="G9" s="15" t="s">
        <v>21</v>
      </c>
      <c r="H9" s="29" t="s">
        <v>72</v>
      </c>
      <c r="I9" s="12"/>
      <c r="K9" s="48" t="s">
        <v>21</v>
      </c>
      <c r="L9" s="51" t="s">
        <v>73</v>
      </c>
      <c r="M9" s="47"/>
      <c r="N9" s="25">
        <v>2342</v>
      </c>
    </row>
    <row r="10" spans="1:15" ht="24" x14ac:dyDescent="0.4">
      <c r="A10" s="30" t="str">
        <f>"N= " &amp; COUNT($F$16:$F$189)/3</f>
        <v>N= 12</v>
      </c>
      <c r="B10" s="58" t="str">
        <f>IF(COUNT($A$16:$A$51)=COUNTIF($B$16:$B$402,"All Pass"),"PASS","FAIL")</f>
        <v>PASS</v>
      </c>
      <c r="C10" s="58"/>
      <c r="D10" s="58"/>
      <c r="E10" s="58"/>
      <c r="F10" s="31"/>
    </row>
    <row r="11" spans="1:15" x14ac:dyDescent="0.25">
      <c r="A11" s="32" t="s">
        <v>24</v>
      </c>
      <c r="B11" s="33" t="s">
        <v>25</v>
      </c>
      <c r="C11" s="33" t="s">
        <v>26</v>
      </c>
      <c r="D11" s="33" t="s">
        <v>27</v>
      </c>
      <c r="E11" s="33" t="s">
        <v>28</v>
      </c>
      <c r="F11" s="32" t="s">
        <v>29</v>
      </c>
      <c r="G11" s="34" t="s">
        <v>30</v>
      </c>
      <c r="H11" s="32" t="s">
        <v>31</v>
      </c>
      <c r="I11" s="32" t="s">
        <v>32</v>
      </c>
      <c r="J11" s="32" t="s">
        <v>33</v>
      </c>
      <c r="K11" s="32" t="s">
        <v>34</v>
      </c>
      <c r="L11" s="32" t="s">
        <v>35</v>
      </c>
      <c r="M11" s="32" t="s">
        <v>36</v>
      </c>
      <c r="N11" s="32" t="s">
        <v>37</v>
      </c>
      <c r="O11" s="35" t="s">
        <v>38</v>
      </c>
    </row>
    <row r="12" spans="1:15" x14ac:dyDescent="0.25">
      <c r="A12" s="32"/>
      <c r="B12" s="33"/>
      <c r="C12" s="33"/>
      <c r="D12" s="33"/>
      <c r="E12" s="33" t="s">
        <v>39</v>
      </c>
      <c r="F12" s="32" t="s">
        <v>40</v>
      </c>
      <c r="G12" s="34" t="s">
        <v>41</v>
      </c>
      <c r="H12" s="32" t="s">
        <v>40</v>
      </c>
      <c r="I12" s="32" t="s">
        <v>42</v>
      </c>
      <c r="J12" s="32" t="s">
        <v>43</v>
      </c>
      <c r="K12" s="32" t="s">
        <v>44</v>
      </c>
      <c r="L12" s="32" t="s">
        <v>45</v>
      </c>
      <c r="M12" s="32" t="s">
        <v>46</v>
      </c>
      <c r="N12" s="32" t="s">
        <v>41</v>
      </c>
      <c r="O12" s="35" t="s">
        <v>40</v>
      </c>
    </row>
    <row r="13" spans="1:15" x14ac:dyDescent="0.25">
      <c r="A13" s="32"/>
      <c r="B13" s="33"/>
      <c r="C13" s="33"/>
      <c r="D13" s="33"/>
      <c r="E13" s="33" t="s">
        <v>47</v>
      </c>
      <c r="F13" s="32" t="s">
        <v>48</v>
      </c>
      <c r="G13" s="34" t="s">
        <v>49</v>
      </c>
      <c r="H13" s="32" t="s">
        <v>50</v>
      </c>
      <c r="I13" s="32" t="s">
        <v>51</v>
      </c>
      <c r="J13" s="32" t="s">
        <v>52</v>
      </c>
      <c r="K13" s="32" t="s">
        <v>53</v>
      </c>
      <c r="L13" s="32" t="s">
        <v>54</v>
      </c>
      <c r="M13" s="32" t="s">
        <v>55</v>
      </c>
      <c r="N13" s="32" t="s">
        <v>56</v>
      </c>
      <c r="O13" s="35" t="s">
        <v>57</v>
      </c>
    </row>
    <row r="14" spans="1:15" x14ac:dyDescent="0.25">
      <c r="A14" s="32"/>
      <c r="B14" s="33"/>
      <c r="C14" s="33"/>
      <c r="D14" s="33"/>
      <c r="E14" s="33" t="s">
        <v>54</v>
      </c>
      <c r="F14" s="32"/>
      <c r="G14" s="36"/>
      <c r="H14" s="32"/>
      <c r="I14" s="32"/>
      <c r="J14" s="32"/>
      <c r="K14" s="32"/>
      <c r="L14" s="32" t="s">
        <v>58</v>
      </c>
      <c r="M14" s="32"/>
      <c r="N14" s="32"/>
      <c r="O14" s="35"/>
    </row>
    <row r="15" spans="1:15" x14ac:dyDescent="0.25">
      <c r="A15" s="37" t="s">
        <v>24</v>
      </c>
      <c r="B15" s="37" t="s">
        <v>74</v>
      </c>
      <c r="C15" s="37" t="s">
        <v>75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</row>
    <row r="16" spans="1:15" x14ac:dyDescent="0.25">
      <c r="A16" s="38">
        <v>116</v>
      </c>
      <c r="B16" s="38" t="s">
        <v>59</v>
      </c>
      <c r="C16" s="39" t="s">
        <v>76</v>
      </c>
      <c r="D16" s="38">
        <v>1</v>
      </c>
      <c r="E16" s="40">
        <v>2.4790000000000001</v>
      </c>
      <c r="F16" s="40">
        <v>7.0900000000000006E-8</v>
      </c>
      <c r="G16" s="40">
        <v>1.3900000000000002E-8</v>
      </c>
      <c r="H16" s="40">
        <v>3.4279999999999996E-6</v>
      </c>
      <c r="I16" s="40">
        <v>1.6100000000000002E-8</v>
      </c>
      <c r="J16" s="40">
        <v>1.256</v>
      </c>
      <c r="K16" s="40">
        <v>1.256</v>
      </c>
      <c r="L16" s="40">
        <v>6.7099999999999998E-3</v>
      </c>
      <c r="M16" s="40">
        <v>1.804</v>
      </c>
      <c r="N16" s="40">
        <v>6.6600000000000001E-8</v>
      </c>
      <c r="O16" s="40">
        <v>1.0780000000000001E-6</v>
      </c>
    </row>
    <row r="17" spans="1:15" x14ac:dyDescent="0.25">
      <c r="A17" s="38">
        <v>116</v>
      </c>
      <c r="B17" s="38" t="s">
        <v>59</v>
      </c>
      <c r="C17" s="41" t="s">
        <v>77</v>
      </c>
      <c r="D17" s="38">
        <v>1</v>
      </c>
      <c r="E17" s="40">
        <v>9.7209999999999991E-2</v>
      </c>
      <c r="F17" s="40">
        <v>2.6250000000000003E-7</v>
      </c>
      <c r="G17" s="40">
        <v>1.3600000000000001E-8</v>
      </c>
      <c r="H17" s="40">
        <v>1.4890000000000001E-6</v>
      </c>
      <c r="I17" s="40">
        <v>6.2000000000000009E-9</v>
      </c>
      <c r="J17" s="40">
        <v>1.964</v>
      </c>
      <c r="K17" s="40">
        <v>1.964</v>
      </c>
      <c r="L17" s="40">
        <v>6.7499999999999999E-3</v>
      </c>
      <c r="M17" s="40">
        <v>2.2160000000000002</v>
      </c>
      <c r="N17" s="40">
        <v>6.0399999999999998E-8</v>
      </c>
      <c r="O17" s="40">
        <v>7.5600000000000005E-7</v>
      </c>
    </row>
    <row r="18" spans="1:15" x14ac:dyDescent="0.25">
      <c r="A18" s="38">
        <v>116</v>
      </c>
      <c r="B18" s="38" t="s">
        <v>59</v>
      </c>
      <c r="C18" s="52" t="s">
        <v>78</v>
      </c>
      <c r="D18" s="38">
        <v>1</v>
      </c>
      <c r="E18" s="40">
        <v>2.4710000000000001</v>
      </c>
      <c r="F18" s="40">
        <v>1.0640000000000001E-7</v>
      </c>
      <c r="G18" s="40">
        <v>8.9000000000000003E-9</v>
      </c>
      <c r="H18" s="40">
        <v>1.6919999999999999E-6</v>
      </c>
      <c r="I18" s="40">
        <v>1.11E-8</v>
      </c>
      <c r="J18" s="40">
        <v>1.718</v>
      </c>
      <c r="K18" s="40">
        <v>1.718</v>
      </c>
      <c r="L18" s="40">
        <v>6.8899999999999994E-3</v>
      </c>
      <c r="M18" s="40">
        <v>2.0819999999999999</v>
      </c>
      <c r="N18" s="40">
        <v>4.9800000000000003E-8</v>
      </c>
      <c r="O18" s="40">
        <v>6.3300000000000002E-7</v>
      </c>
    </row>
    <row r="19" spans="1:15" x14ac:dyDescent="0.25">
      <c r="A19" s="38">
        <v>122</v>
      </c>
      <c r="B19" s="38" t="s">
        <v>59</v>
      </c>
      <c r="C19" s="39" t="s">
        <v>76</v>
      </c>
      <c r="D19" s="38">
        <v>1</v>
      </c>
      <c r="E19" s="40">
        <v>2.5960000000000001</v>
      </c>
      <c r="F19" s="40">
        <v>2.7640000000000001E-7</v>
      </c>
      <c r="G19" s="40">
        <v>1.37E-8</v>
      </c>
      <c r="H19" s="40">
        <v>1.5369999999999997E-5</v>
      </c>
      <c r="I19" s="40">
        <v>1.37E-8</v>
      </c>
      <c r="J19" s="40">
        <v>1.2370000000000001</v>
      </c>
      <c r="K19" s="40">
        <v>1.2370000000000001</v>
      </c>
      <c r="L19" s="40">
        <v>6.4700000000000001E-3</v>
      </c>
      <c r="M19" s="40">
        <v>1.784</v>
      </c>
      <c r="N19" s="40">
        <v>1.1150000000000001E-7</v>
      </c>
      <c r="O19" s="40">
        <v>4.7029999999999997E-6</v>
      </c>
    </row>
    <row r="20" spans="1:15" x14ac:dyDescent="0.25">
      <c r="A20" s="38">
        <v>122</v>
      </c>
      <c r="B20" s="38" t="s">
        <v>59</v>
      </c>
      <c r="C20" s="41" t="s">
        <v>77</v>
      </c>
      <c r="D20" s="38">
        <v>1</v>
      </c>
      <c r="E20" s="40">
        <v>9.9450000000000011E-2</v>
      </c>
      <c r="F20" s="40">
        <v>1.4270000000000001E-6</v>
      </c>
      <c r="G20" s="40">
        <v>9.8000000000000017E-9</v>
      </c>
      <c r="H20" s="40">
        <v>1.0380000000000001E-5</v>
      </c>
      <c r="I20" s="40">
        <v>5.3000000000000003E-9</v>
      </c>
      <c r="J20" s="40">
        <v>1.8240000000000001</v>
      </c>
      <c r="K20" s="40">
        <v>1.8240000000000001</v>
      </c>
      <c r="L20" s="40">
        <v>6.5100000000000002E-3</v>
      </c>
      <c r="M20" s="40">
        <v>2.1110000000000002</v>
      </c>
      <c r="N20" s="40">
        <v>7.7299999999999997E-8</v>
      </c>
      <c r="O20" s="40">
        <v>4.532E-6</v>
      </c>
    </row>
    <row r="21" spans="1:15" x14ac:dyDescent="0.25">
      <c r="A21" s="38">
        <v>122</v>
      </c>
      <c r="B21" s="38" t="s">
        <v>59</v>
      </c>
      <c r="C21" s="52" t="s">
        <v>78</v>
      </c>
      <c r="D21" s="38">
        <v>1</v>
      </c>
      <c r="E21" s="40">
        <v>2.52</v>
      </c>
      <c r="F21" s="40">
        <v>6.411000000000001E-7</v>
      </c>
      <c r="G21" s="40">
        <v>8.5E-9</v>
      </c>
      <c r="H21" s="40">
        <v>1.013E-5</v>
      </c>
      <c r="I21" s="40">
        <v>1.37E-8</v>
      </c>
      <c r="J21" s="40">
        <v>1.61</v>
      </c>
      <c r="K21" s="40">
        <v>1.61</v>
      </c>
      <c r="L21" s="40">
        <v>6.5300000000000002E-3</v>
      </c>
      <c r="M21" s="40">
        <v>1.917</v>
      </c>
      <c r="N21" s="40">
        <v>8.3099999999999996E-8</v>
      </c>
      <c r="O21" s="40">
        <v>4.0499999999999993E-6</v>
      </c>
    </row>
    <row r="22" spans="1:15" x14ac:dyDescent="0.25">
      <c r="A22" s="38">
        <v>153</v>
      </c>
      <c r="B22" s="38" t="s">
        <v>59</v>
      </c>
      <c r="C22" s="39" t="s">
        <v>76</v>
      </c>
      <c r="D22" s="38">
        <v>1</v>
      </c>
      <c r="E22" s="40">
        <v>2.5209999999999999</v>
      </c>
      <c r="F22" s="40">
        <v>1.582E-7</v>
      </c>
      <c r="G22" s="40">
        <v>1.15E-8</v>
      </c>
      <c r="H22" s="40">
        <v>8.9090000000000006E-6</v>
      </c>
      <c r="I22" s="40">
        <v>1.2300000000000001E-8</v>
      </c>
      <c r="J22" s="40">
        <v>1.24</v>
      </c>
      <c r="K22" s="40">
        <v>1.24</v>
      </c>
      <c r="L22" s="40">
        <v>6.5500000000000003E-3</v>
      </c>
      <c r="M22" s="40">
        <v>1.798</v>
      </c>
      <c r="N22" s="40">
        <v>6.8700000000000013E-8</v>
      </c>
      <c r="O22" s="40">
        <v>2.971E-6</v>
      </c>
    </row>
    <row r="23" spans="1:15" x14ac:dyDescent="0.25">
      <c r="A23" s="38">
        <v>153</v>
      </c>
      <c r="B23" s="38" t="s">
        <v>59</v>
      </c>
      <c r="C23" s="41" t="s">
        <v>77</v>
      </c>
      <c r="D23" s="38">
        <v>1</v>
      </c>
      <c r="E23" s="40">
        <v>9.9000000000000005E-2</v>
      </c>
      <c r="F23" s="40">
        <v>7.4060000000000005E-7</v>
      </c>
      <c r="G23" s="40">
        <v>9.0000000000000012E-9</v>
      </c>
      <c r="H23" s="40">
        <v>4.724E-6</v>
      </c>
      <c r="I23" s="40">
        <v>5.4000000000000004E-9</v>
      </c>
      <c r="J23" s="40">
        <v>1.843</v>
      </c>
      <c r="K23" s="40">
        <v>1.843</v>
      </c>
      <c r="L23" s="40">
        <v>6.6600000000000001E-3</v>
      </c>
      <c r="M23" s="40">
        <v>2.1320000000000001</v>
      </c>
      <c r="N23" s="40">
        <v>5.6799999999999999E-8</v>
      </c>
      <c r="O23" s="40">
        <v>2.1440000000000001E-6</v>
      </c>
    </row>
    <row r="24" spans="1:15" x14ac:dyDescent="0.25">
      <c r="A24" s="38">
        <v>153</v>
      </c>
      <c r="B24" s="38" t="s">
        <v>59</v>
      </c>
      <c r="C24" s="52" t="s">
        <v>78</v>
      </c>
      <c r="D24" s="38">
        <v>1</v>
      </c>
      <c r="E24" s="40">
        <v>2.4649999999999999</v>
      </c>
      <c r="F24" s="40">
        <v>2.7130000000000005E-7</v>
      </c>
      <c r="G24" s="40">
        <v>6.9000000000000006E-9</v>
      </c>
      <c r="H24" s="40">
        <v>5.1219999999999994E-6</v>
      </c>
      <c r="I24" s="40">
        <v>9.5000000000000007E-9</v>
      </c>
      <c r="J24" s="40">
        <v>1.667</v>
      </c>
      <c r="K24" s="40">
        <v>1.667</v>
      </c>
      <c r="L24" s="40">
        <v>6.8100000000000001E-3</v>
      </c>
      <c r="M24" s="40">
        <v>2.0139999999999998</v>
      </c>
      <c r="N24" s="40">
        <v>4.9800000000000003E-8</v>
      </c>
      <c r="O24" s="40">
        <v>1.917E-6</v>
      </c>
    </row>
    <row r="25" spans="1:15" x14ac:dyDescent="0.25">
      <c r="A25" s="38">
        <v>194</v>
      </c>
      <c r="B25" s="38" t="s">
        <v>59</v>
      </c>
      <c r="C25" s="39" t="s">
        <v>76</v>
      </c>
      <c r="D25" s="38">
        <v>1</v>
      </c>
      <c r="E25" s="40">
        <v>2.577</v>
      </c>
      <c r="F25" s="40">
        <v>8.3099999999999996E-8</v>
      </c>
      <c r="G25" s="40">
        <v>1.1400000000000001E-8</v>
      </c>
      <c r="H25" s="40">
        <v>6.0119999999999994E-6</v>
      </c>
      <c r="I25" s="40">
        <v>1.1800000000000001E-8</v>
      </c>
      <c r="J25" s="40">
        <v>1.276</v>
      </c>
      <c r="K25" s="40">
        <v>1.276</v>
      </c>
      <c r="L25" s="40">
        <v>6.28E-3</v>
      </c>
      <c r="M25" s="40">
        <v>1.889</v>
      </c>
      <c r="N25" s="40">
        <v>7.1700000000000013E-8</v>
      </c>
      <c r="O25" s="40">
        <v>1.6309999999999999E-6</v>
      </c>
    </row>
    <row r="26" spans="1:15" x14ac:dyDescent="0.25">
      <c r="A26" s="38">
        <v>194</v>
      </c>
      <c r="B26" s="38" t="s">
        <v>59</v>
      </c>
      <c r="C26" s="41" t="s">
        <v>77</v>
      </c>
      <c r="D26" s="38">
        <v>1</v>
      </c>
      <c r="E26" s="40">
        <v>2.601</v>
      </c>
      <c r="F26" s="40">
        <v>4.0340000000000003E-7</v>
      </c>
      <c r="G26" s="40">
        <v>9.0000000000000012E-9</v>
      </c>
      <c r="H26" s="40">
        <v>2.4249999999999997E-6</v>
      </c>
      <c r="I26" s="40">
        <v>5.3000000000000003E-9</v>
      </c>
      <c r="J26" s="40">
        <v>1.4510000000000001</v>
      </c>
      <c r="K26" s="40">
        <v>1.4510000000000001</v>
      </c>
      <c r="L26" s="40">
        <v>6.3300000000000006E-3</v>
      </c>
      <c r="M26" s="40">
        <v>2.177</v>
      </c>
      <c r="N26" s="40">
        <v>5.9000000000000006E-8</v>
      </c>
      <c r="O26" s="40">
        <v>1.2390000000000001E-6</v>
      </c>
    </row>
    <row r="27" spans="1:15" x14ac:dyDescent="0.25">
      <c r="A27" s="38">
        <v>194</v>
      </c>
      <c r="B27" s="38" t="s">
        <v>59</v>
      </c>
      <c r="C27" s="52" t="s">
        <v>78</v>
      </c>
      <c r="D27" s="38">
        <v>1</v>
      </c>
      <c r="E27" s="40">
        <v>2.573</v>
      </c>
      <c r="F27" s="40">
        <v>1.61E-7</v>
      </c>
      <c r="G27" s="40">
        <v>6.6000000000000004E-9</v>
      </c>
      <c r="H27" s="40">
        <v>2.9409999999999999E-6</v>
      </c>
      <c r="I27" s="40">
        <v>1.0099999999999999E-8</v>
      </c>
      <c r="J27" s="40">
        <v>1.6950000000000001</v>
      </c>
      <c r="K27" s="40">
        <v>1.6950000000000001</v>
      </c>
      <c r="L27" s="40">
        <v>6.45E-3</v>
      </c>
      <c r="M27" s="40">
        <v>2.0499999999999998</v>
      </c>
      <c r="N27" s="40">
        <v>4.9000000000000002E-8</v>
      </c>
      <c r="O27" s="40">
        <v>1.1510000000000001E-6</v>
      </c>
    </row>
    <row r="28" spans="1:15" x14ac:dyDescent="0.25">
      <c r="A28" s="38">
        <v>201</v>
      </c>
      <c r="B28" s="38" t="s">
        <v>59</v>
      </c>
      <c r="C28" s="39" t="s">
        <v>76</v>
      </c>
      <c r="D28" s="38">
        <v>1</v>
      </c>
      <c r="E28" s="40">
        <v>2.5710000000000002</v>
      </c>
      <c r="F28" s="40">
        <v>4.2360000000000006E-7</v>
      </c>
      <c r="G28" s="40">
        <v>1.3600000000000001E-8</v>
      </c>
      <c r="H28" s="40">
        <v>1.1369999999999998E-5</v>
      </c>
      <c r="I28" s="40">
        <v>2.1200000000000001E-8</v>
      </c>
      <c r="J28" s="40">
        <v>1.262</v>
      </c>
      <c r="K28" s="40">
        <v>1.262</v>
      </c>
      <c r="L28" s="40">
        <v>6.4400000000000004E-3</v>
      </c>
      <c r="M28" s="40">
        <v>1.823</v>
      </c>
      <c r="N28" s="40">
        <v>1.0300000000000001E-7</v>
      </c>
      <c r="O28" s="40">
        <v>4.6859999999999997E-6</v>
      </c>
    </row>
    <row r="29" spans="1:15" x14ac:dyDescent="0.25">
      <c r="A29" s="38">
        <v>201</v>
      </c>
      <c r="B29" s="38" t="s">
        <v>59</v>
      </c>
      <c r="C29" s="41" t="s">
        <v>77</v>
      </c>
      <c r="D29" s="38">
        <v>1</v>
      </c>
      <c r="E29" s="40">
        <v>2.4660000000000002</v>
      </c>
      <c r="F29" s="40">
        <v>1.2179999999999998E-6</v>
      </c>
      <c r="G29" s="40">
        <v>9.5999999999999999E-9</v>
      </c>
      <c r="H29" s="40">
        <v>7.9619999999999993E-6</v>
      </c>
      <c r="I29" s="40">
        <v>6.1E-9</v>
      </c>
      <c r="J29" s="40">
        <v>1.401</v>
      </c>
      <c r="K29" s="40">
        <v>1.401</v>
      </c>
      <c r="L29" s="40">
        <v>6.6699999999999997E-3</v>
      </c>
      <c r="M29" s="40">
        <v>2.1280000000000001</v>
      </c>
      <c r="N29" s="40">
        <v>7.5600000000000002E-8</v>
      </c>
      <c r="O29" s="40">
        <v>3.5489999999999998E-6</v>
      </c>
    </row>
    <row r="30" spans="1:15" x14ac:dyDescent="0.25">
      <c r="A30" s="38">
        <v>201</v>
      </c>
      <c r="B30" s="38" t="s">
        <v>59</v>
      </c>
      <c r="C30" s="52" t="s">
        <v>78</v>
      </c>
      <c r="D30" s="38">
        <v>1</v>
      </c>
      <c r="E30" s="40">
        <v>2.5179999999999998</v>
      </c>
      <c r="F30" s="40">
        <v>4.9930000000000003E-7</v>
      </c>
      <c r="G30" s="40">
        <v>7.9000000000000013E-9</v>
      </c>
      <c r="H30" s="40">
        <v>6.7320000000000001E-6</v>
      </c>
      <c r="I30" s="40">
        <v>1.55E-8</v>
      </c>
      <c r="J30" s="40">
        <v>1.6439999999999999</v>
      </c>
      <c r="K30" s="40">
        <v>1.6439999999999999</v>
      </c>
      <c r="L30" s="40">
        <v>6.5700000000000003E-3</v>
      </c>
      <c r="M30" s="40">
        <v>1.9630000000000001</v>
      </c>
      <c r="N30" s="40">
        <v>6.3800000000000002E-8</v>
      </c>
      <c r="O30" s="40">
        <v>2.841E-6</v>
      </c>
    </row>
    <row r="31" spans="1:15" x14ac:dyDescent="0.25">
      <c r="A31" s="38">
        <v>202</v>
      </c>
      <c r="B31" s="38" t="s">
        <v>59</v>
      </c>
      <c r="C31" s="39" t="s">
        <v>76</v>
      </c>
      <c r="D31" s="38">
        <v>1</v>
      </c>
      <c r="E31" s="40">
        <v>9.987E-2</v>
      </c>
      <c r="F31" s="40">
        <v>2.558E-7</v>
      </c>
      <c r="G31" s="40">
        <v>1.4700000000000001E-8</v>
      </c>
      <c r="H31" s="40">
        <v>8.4249999999999998E-6</v>
      </c>
      <c r="I31" s="40">
        <v>1.5000000000000002E-8</v>
      </c>
      <c r="J31" s="40">
        <v>1.196</v>
      </c>
      <c r="K31" s="40">
        <v>1.196</v>
      </c>
      <c r="L31" s="40">
        <v>6.5199999999999998E-3</v>
      </c>
      <c r="M31" s="40">
        <v>1.8240000000000001</v>
      </c>
      <c r="N31" s="40">
        <v>9.6200000000000014E-8</v>
      </c>
      <c r="O31" s="40">
        <v>3.4639999999999998E-6</v>
      </c>
    </row>
    <row r="32" spans="1:15" x14ac:dyDescent="0.25">
      <c r="A32" s="38">
        <v>202</v>
      </c>
      <c r="B32" s="38" t="s">
        <v>59</v>
      </c>
      <c r="C32" s="41" t="s">
        <v>77</v>
      </c>
      <c r="D32" s="38">
        <v>1</v>
      </c>
      <c r="E32" s="40">
        <v>2.5289999999999999</v>
      </c>
      <c r="F32" s="40">
        <v>1.668E-6</v>
      </c>
      <c r="G32" s="40">
        <v>1.0300000000000001E-8</v>
      </c>
      <c r="H32" s="40">
        <v>1.0560000000000001E-5</v>
      </c>
      <c r="I32" s="40">
        <v>6.1E-9</v>
      </c>
      <c r="J32" s="40">
        <v>1.764</v>
      </c>
      <c r="K32" s="40">
        <v>1.764</v>
      </c>
      <c r="L32" s="40">
        <v>6.6E-3</v>
      </c>
      <c r="M32" s="40">
        <v>2.044</v>
      </c>
      <c r="N32" s="40">
        <v>7.2800000000000003E-8</v>
      </c>
      <c r="O32" s="40">
        <v>5.6180000000000003E-6</v>
      </c>
    </row>
    <row r="33" spans="1:15" x14ac:dyDescent="0.25">
      <c r="A33" s="38">
        <v>202</v>
      </c>
      <c r="B33" s="38" t="s">
        <v>59</v>
      </c>
      <c r="C33" s="52" t="s">
        <v>78</v>
      </c>
      <c r="D33" s="38">
        <v>1</v>
      </c>
      <c r="E33" s="40">
        <v>2.5070000000000001</v>
      </c>
      <c r="F33" s="40">
        <v>5.7140000000000005E-7</v>
      </c>
      <c r="G33" s="40">
        <v>7.6000000000000002E-9</v>
      </c>
      <c r="H33" s="40">
        <v>7.6619999999999988E-6</v>
      </c>
      <c r="I33" s="40">
        <v>1.4300000000000002E-8</v>
      </c>
      <c r="J33" s="40">
        <v>1.621</v>
      </c>
      <c r="K33" s="40">
        <v>1.621</v>
      </c>
      <c r="L33" s="40">
        <v>6.6E-3</v>
      </c>
      <c r="M33" s="40">
        <v>1.93</v>
      </c>
      <c r="N33" s="40">
        <v>5.8600000000000002E-8</v>
      </c>
      <c r="O33" s="40">
        <v>3.5689999999999996E-6</v>
      </c>
    </row>
    <row r="34" spans="1:15" x14ac:dyDescent="0.25">
      <c r="A34" s="38">
        <v>205</v>
      </c>
      <c r="B34" s="38" t="s">
        <v>59</v>
      </c>
      <c r="C34" s="39" t="s">
        <v>76</v>
      </c>
      <c r="D34" s="38">
        <v>1</v>
      </c>
      <c r="E34" s="40">
        <v>2.5150000000000001</v>
      </c>
      <c r="F34" s="40">
        <v>1.8050000000000001E-7</v>
      </c>
      <c r="G34" s="40">
        <v>1.3600000000000001E-8</v>
      </c>
      <c r="H34" s="40">
        <v>6.2259999999999993E-6</v>
      </c>
      <c r="I34" s="40">
        <v>1.6899999999999999E-8</v>
      </c>
      <c r="J34" s="40">
        <v>1.198</v>
      </c>
      <c r="K34" s="40">
        <v>1.198</v>
      </c>
      <c r="L34" s="40">
        <v>6.6699999999999997E-3</v>
      </c>
      <c r="M34" s="40">
        <v>1.7869999999999999</v>
      </c>
      <c r="N34" s="40">
        <v>7.4499999999999999E-8</v>
      </c>
      <c r="O34" s="40">
        <v>2.5009999999999999E-6</v>
      </c>
    </row>
    <row r="35" spans="1:15" x14ac:dyDescent="0.25">
      <c r="A35" s="38">
        <v>205</v>
      </c>
      <c r="B35" s="38" t="s">
        <v>59</v>
      </c>
      <c r="C35" s="41" t="s">
        <v>77</v>
      </c>
      <c r="D35" s="38">
        <v>1</v>
      </c>
      <c r="E35" s="40">
        <v>2.5110000000000001</v>
      </c>
      <c r="F35" s="40">
        <v>8.8820000000000013E-7</v>
      </c>
      <c r="G35" s="40">
        <v>1.02E-8</v>
      </c>
      <c r="H35" s="40">
        <v>5.485E-6</v>
      </c>
      <c r="I35" s="40">
        <v>6.1E-9</v>
      </c>
      <c r="J35" s="40">
        <v>1.8460000000000001</v>
      </c>
      <c r="K35" s="40">
        <v>1.8460000000000001</v>
      </c>
      <c r="L35" s="40">
        <v>6.6299999999999996E-3</v>
      </c>
      <c r="M35" s="40">
        <v>2.1219999999999999</v>
      </c>
      <c r="N35" s="40">
        <v>6.3399999999999999E-8</v>
      </c>
      <c r="O35" s="40">
        <v>2.694E-6</v>
      </c>
    </row>
    <row r="36" spans="1:15" x14ac:dyDescent="0.25">
      <c r="A36" s="38">
        <v>205</v>
      </c>
      <c r="B36" s="38" t="s">
        <v>59</v>
      </c>
      <c r="C36" s="52" t="s">
        <v>78</v>
      </c>
      <c r="D36" s="38">
        <v>1</v>
      </c>
      <c r="E36" s="40">
        <v>2.5009999999999999</v>
      </c>
      <c r="F36" s="40">
        <v>2.805E-7</v>
      </c>
      <c r="G36" s="40">
        <v>7.7000000000000011E-9</v>
      </c>
      <c r="H36" s="40">
        <v>3.8569999999999997E-6</v>
      </c>
      <c r="I36" s="40">
        <v>1.31E-8</v>
      </c>
      <c r="J36" s="40">
        <v>1.696</v>
      </c>
      <c r="K36" s="40">
        <v>1.696</v>
      </c>
      <c r="L36" s="40">
        <v>6.5599999999999999E-3</v>
      </c>
      <c r="M36" s="40">
        <v>2.012</v>
      </c>
      <c r="N36" s="40">
        <v>5.0000000000000004E-8</v>
      </c>
      <c r="O36" s="40">
        <v>1.7599999999999999E-6</v>
      </c>
    </row>
    <row r="37" spans="1:15" x14ac:dyDescent="0.25">
      <c r="A37" s="38">
        <v>235</v>
      </c>
      <c r="B37" s="38" t="s">
        <v>59</v>
      </c>
      <c r="C37" s="39" t="s">
        <v>76</v>
      </c>
      <c r="D37" s="38">
        <v>1</v>
      </c>
      <c r="E37" s="40">
        <v>2.609</v>
      </c>
      <c r="F37" s="40">
        <v>1.3119999999999998E-7</v>
      </c>
      <c r="G37" s="40">
        <v>1.1400000000000001E-8</v>
      </c>
      <c r="H37" s="40">
        <v>7.2819999999999999E-6</v>
      </c>
      <c r="I37" s="40">
        <v>1.1900000000000001E-8</v>
      </c>
      <c r="J37" s="40">
        <v>1.25</v>
      </c>
      <c r="K37" s="40">
        <v>1.25</v>
      </c>
      <c r="L37" s="40">
        <v>6.3300000000000006E-3</v>
      </c>
      <c r="M37" s="40">
        <v>1.8049999999999999</v>
      </c>
      <c r="N37" s="40">
        <v>6.3700000000000008E-8</v>
      </c>
      <c r="O37" s="40">
        <v>2.3029999999999998E-6</v>
      </c>
    </row>
    <row r="38" spans="1:15" x14ac:dyDescent="0.25">
      <c r="A38" s="38">
        <v>235</v>
      </c>
      <c r="B38" s="38" t="s">
        <v>59</v>
      </c>
      <c r="C38" s="41" t="s">
        <v>77</v>
      </c>
      <c r="D38" s="38">
        <v>1</v>
      </c>
      <c r="E38" s="40">
        <v>2.5070000000000001</v>
      </c>
      <c r="F38" s="40">
        <v>6.2460000000000002E-7</v>
      </c>
      <c r="G38" s="40">
        <v>9.0000000000000012E-9</v>
      </c>
      <c r="H38" s="40">
        <v>3.551E-6</v>
      </c>
      <c r="I38" s="40">
        <v>4.9000000000000009E-9</v>
      </c>
      <c r="J38" s="40">
        <v>1.411</v>
      </c>
      <c r="K38" s="40">
        <v>1.411</v>
      </c>
      <c r="L38" s="40">
        <v>6.7499999999999999E-3</v>
      </c>
      <c r="M38" s="40">
        <v>2.1509999999999998</v>
      </c>
      <c r="N38" s="40">
        <v>5.5700000000000009E-8</v>
      </c>
      <c r="O38" s="40">
        <v>1.9230000000000001E-6</v>
      </c>
    </row>
    <row r="39" spans="1:15" x14ac:dyDescent="0.25">
      <c r="A39" s="38">
        <v>235</v>
      </c>
      <c r="B39" s="38" t="s">
        <v>59</v>
      </c>
      <c r="C39" s="52" t="s">
        <v>78</v>
      </c>
      <c r="D39" s="38">
        <v>1</v>
      </c>
      <c r="E39" s="40">
        <v>2.5139999999999998</v>
      </c>
      <c r="F39" s="40">
        <v>2.6969999999999999E-7</v>
      </c>
      <c r="G39" s="40">
        <v>6.8000000000000005E-9</v>
      </c>
      <c r="H39" s="40">
        <v>4.2880000000000003E-6</v>
      </c>
      <c r="I39" s="40">
        <v>9.0000000000000012E-9</v>
      </c>
      <c r="J39" s="40">
        <v>1.6679999999999999</v>
      </c>
      <c r="K39" s="40">
        <v>1.6679999999999999</v>
      </c>
      <c r="L39" s="40">
        <v>6.6600000000000001E-3</v>
      </c>
      <c r="M39" s="40">
        <v>2.0219999999999998</v>
      </c>
      <c r="N39" s="40">
        <v>4.8400000000000003E-8</v>
      </c>
      <c r="O39" s="40">
        <v>1.7459999999999999E-6</v>
      </c>
    </row>
    <row r="40" spans="1:15" x14ac:dyDescent="0.25">
      <c r="A40" s="38">
        <v>250</v>
      </c>
      <c r="B40" s="38" t="s">
        <v>59</v>
      </c>
      <c r="C40" s="39" t="s">
        <v>76</v>
      </c>
      <c r="D40" s="38">
        <v>1</v>
      </c>
      <c r="E40" s="40">
        <v>2.4580000000000002</v>
      </c>
      <c r="F40" s="40">
        <v>2.0450000000000001E-7</v>
      </c>
      <c r="G40" s="40">
        <v>1.2800000000000002E-8</v>
      </c>
      <c r="H40" s="40">
        <v>9.0129999999999999E-6</v>
      </c>
      <c r="I40" s="40">
        <v>1.16E-8</v>
      </c>
      <c r="J40" s="40">
        <v>1.228</v>
      </c>
      <c r="K40" s="40">
        <v>1.228</v>
      </c>
      <c r="L40" s="40">
        <v>6.8899999999999994E-3</v>
      </c>
      <c r="M40" s="40">
        <v>1.7430000000000001</v>
      </c>
      <c r="N40" s="40">
        <v>5.8800000000000004E-8</v>
      </c>
      <c r="O40" s="40">
        <v>3.253E-6</v>
      </c>
    </row>
    <row r="41" spans="1:15" x14ac:dyDescent="0.25">
      <c r="A41" s="38">
        <v>250</v>
      </c>
      <c r="B41" s="38" t="s">
        <v>59</v>
      </c>
      <c r="C41" s="41" t="s">
        <v>77</v>
      </c>
      <c r="D41" s="38">
        <v>1</v>
      </c>
      <c r="E41" s="40">
        <v>2.4430000000000001</v>
      </c>
      <c r="F41" s="40">
        <v>1.3400000000000001E-6</v>
      </c>
      <c r="G41" s="40">
        <v>8.3000000000000015E-9</v>
      </c>
      <c r="H41" s="40">
        <v>9.38E-6</v>
      </c>
      <c r="I41" s="40">
        <v>4.5999999999999998E-9</v>
      </c>
      <c r="J41" s="40">
        <v>1.7410000000000001</v>
      </c>
      <c r="K41" s="40">
        <v>1.7410000000000001</v>
      </c>
      <c r="L41" s="40">
        <v>6.9699999999999996E-3</v>
      </c>
      <c r="M41" s="40">
        <v>2.016</v>
      </c>
      <c r="N41" s="40">
        <v>4.9900000000000003E-8</v>
      </c>
      <c r="O41" s="40">
        <v>3.8179999999999997E-6</v>
      </c>
    </row>
    <row r="42" spans="1:15" x14ac:dyDescent="0.25">
      <c r="A42" s="38">
        <v>250</v>
      </c>
      <c r="B42" s="38" t="s">
        <v>59</v>
      </c>
      <c r="C42" s="52" t="s">
        <v>78</v>
      </c>
      <c r="D42" s="38">
        <v>1</v>
      </c>
      <c r="E42" s="40">
        <v>2.4369999999999998</v>
      </c>
      <c r="F42" s="40">
        <v>3.9360000000000003E-7</v>
      </c>
      <c r="G42" s="40">
        <v>7.2000000000000008E-9</v>
      </c>
      <c r="H42" s="40">
        <v>5.04E-6</v>
      </c>
      <c r="I42" s="40">
        <v>9.3000000000000006E-9</v>
      </c>
      <c r="J42" s="40">
        <v>1.5920000000000001</v>
      </c>
      <c r="K42" s="40">
        <v>1.5920000000000001</v>
      </c>
      <c r="L42" s="40">
        <v>6.9900000000000006E-3</v>
      </c>
      <c r="M42" s="40">
        <v>1.9039999999999999</v>
      </c>
      <c r="N42" s="40">
        <v>4.5200000000000008E-8</v>
      </c>
      <c r="O42" s="40">
        <v>2.2909999999999997E-6</v>
      </c>
    </row>
    <row r="43" spans="1:15" x14ac:dyDescent="0.25">
      <c r="A43" s="38">
        <v>288</v>
      </c>
      <c r="B43" s="38" t="s">
        <v>59</v>
      </c>
      <c r="C43" s="39" t="s">
        <v>76</v>
      </c>
      <c r="D43" s="38">
        <v>1</v>
      </c>
      <c r="E43" s="40">
        <v>2.5</v>
      </c>
      <c r="F43" s="40">
        <v>1.1480000000000001E-7</v>
      </c>
      <c r="G43" s="40">
        <v>1.02E-8</v>
      </c>
      <c r="H43" s="40">
        <v>5.7949999999999996E-6</v>
      </c>
      <c r="I43" s="40">
        <v>1.1700000000000001E-8</v>
      </c>
      <c r="J43" s="40">
        <v>1.2450000000000001</v>
      </c>
      <c r="K43" s="40">
        <v>1.2450000000000001</v>
      </c>
      <c r="L43" s="40">
        <v>6.6E-3</v>
      </c>
      <c r="M43" s="40">
        <v>1.8089999999999999</v>
      </c>
      <c r="N43" s="40">
        <v>6.0700000000000008E-8</v>
      </c>
      <c r="O43" s="40">
        <v>1.9919999999999997E-6</v>
      </c>
    </row>
    <row r="44" spans="1:15" x14ac:dyDescent="0.25">
      <c r="A44" s="38">
        <v>288</v>
      </c>
      <c r="B44" s="38" t="s">
        <v>59</v>
      </c>
      <c r="C44" s="41" t="s">
        <v>77</v>
      </c>
      <c r="D44" s="38">
        <v>1</v>
      </c>
      <c r="E44" s="40">
        <v>2.4860000000000002</v>
      </c>
      <c r="F44" s="40">
        <v>5.327000000000001E-7</v>
      </c>
      <c r="G44" s="40">
        <v>8.6000000000000009E-9</v>
      </c>
      <c r="H44" s="40">
        <v>3.3500000000000001E-6</v>
      </c>
      <c r="I44" s="40">
        <v>4.9000000000000009E-9</v>
      </c>
      <c r="J44" s="40">
        <v>1.86</v>
      </c>
      <c r="K44" s="40">
        <v>1.86</v>
      </c>
      <c r="L44" s="40">
        <v>6.77E-3</v>
      </c>
      <c r="M44" s="40">
        <v>2.153</v>
      </c>
      <c r="N44" s="40">
        <v>5.3700000000000004E-8</v>
      </c>
      <c r="O44" s="40">
        <v>1.5469999999999998E-6</v>
      </c>
    </row>
    <row r="45" spans="1:15" x14ac:dyDescent="0.25">
      <c r="A45" s="38">
        <v>288</v>
      </c>
      <c r="B45" s="38" t="s">
        <v>59</v>
      </c>
      <c r="C45" s="52" t="s">
        <v>78</v>
      </c>
      <c r="D45" s="38">
        <v>1</v>
      </c>
      <c r="E45" s="40">
        <v>2.4809999999999999</v>
      </c>
      <c r="F45" s="40">
        <v>1.8550000000000001E-7</v>
      </c>
      <c r="G45" s="40">
        <v>6.7000000000000004E-9</v>
      </c>
      <c r="H45" s="40">
        <v>3.0259999999999995E-6</v>
      </c>
      <c r="I45" s="40">
        <v>8.800000000000001E-9</v>
      </c>
      <c r="J45" s="40">
        <v>1.6739999999999999</v>
      </c>
      <c r="K45" s="40">
        <v>1.6739999999999999</v>
      </c>
      <c r="L45" s="40">
        <v>6.7599999999999995E-3</v>
      </c>
      <c r="M45" s="40">
        <v>2.04</v>
      </c>
      <c r="N45" s="40">
        <v>4.6900000000000003E-8</v>
      </c>
      <c r="O45" s="40">
        <v>1.2529999999999999E-6</v>
      </c>
    </row>
    <row r="46" spans="1:15" x14ac:dyDescent="0.25">
      <c r="A46" s="38">
        <v>350</v>
      </c>
      <c r="B46" s="38" t="s">
        <v>59</v>
      </c>
      <c r="C46" s="39" t="s">
        <v>76</v>
      </c>
      <c r="D46" s="38">
        <v>1</v>
      </c>
      <c r="E46" s="40">
        <v>2.5830000000000002</v>
      </c>
      <c r="F46" s="40">
        <v>3.6040000000000002E-7</v>
      </c>
      <c r="G46" s="40">
        <v>1.3400000000000001E-8</v>
      </c>
      <c r="H46" s="40">
        <v>1.063E-5</v>
      </c>
      <c r="I46" s="40">
        <v>1.9800000000000002E-8</v>
      </c>
      <c r="J46" s="40">
        <v>1.24</v>
      </c>
      <c r="K46" s="40">
        <v>1.24</v>
      </c>
      <c r="L46" s="40">
        <v>6.3800000000000003E-3</v>
      </c>
      <c r="M46" s="40">
        <v>1.76</v>
      </c>
      <c r="N46" s="40">
        <v>1.346E-7</v>
      </c>
      <c r="O46" s="40">
        <v>3.6209999999999997E-6</v>
      </c>
    </row>
    <row r="47" spans="1:15" x14ac:dyDescent="0.25">
      <c r="A47" s="38">
        <v>350</v>
      </c>
      <c r="B47" s="38" t="s">
        <v>59</v>
      </c>
      <c r="C47" s="41" t="s">
        <v>77</v>
      </c>
      <c r="D47" s="38">
        <v>1</v>
      </c>
      <c r="E47" s="40">
        <v>2.5110000000000001</v>
      </c>
      <c r="F47" s="40">
        <v>1.054E-6</v>
      </c>
      <c r="G47" s="40">
        <v>1.1400000000000001E-8</v>
      </c>
      <c r="H47" s="40">
        <v>6.8120000000000002E-6</v>
      </c>
      <c r="I47" s="40">
        <v>5.7999999999999998E-9</v>
      </c>
      <c r="J47" s="40">
        <v>1.379</v>
      </c>
      <c r="K47" s="40">
        <v>1.379</v>
      </c>
      <c r="L47" s="40">
        <v>6.6E-3</v>
      </c>
      <c r="M47" s="40">
        <v>2.1019999999999999</v>
      </c>
      <c r="N47" s="40">
        <v>8.6599999999999995E-8</v>
      </c>
      <c r="O47" s="40">
        <v>3.7169999999999997E-6</v>
      </c>
    </row>
    <row r="48" spans="1:15" x14ac:dyDescent="0.25">
      <c r="A48" s="38">
        <v>350</v>
      </c>
      <c r="B48" s="38" t="s">
        <v>59</v>
      </c>
      <c r="C48" s="52" t="s">
        <v>78</v>
      </c>
      <c r="D48" s="38">
        <v>1</v>
      </c>
      <c r="E48" s="40">
        <v>2.5369999999999999</v>
      </c>
      <c r="F48" s="40">
        <v>6.4140000000000001E-7</v>
      </c>
      <c r="G48" s="40">
        <v>7.9000000000000013E-9</v>
      </c>
      <c r="H48" s="40">
        <v>8.0309999999999998E-6</v>
      </c>
      <c r="I48" s="40">
        <v>1.4500000000000001E-8</v>
      </c>
      <c r="J48" s="40">
        <v>1.605</v>
      </c>
      <c r="K48" s="40">
        <v>1.605</v>
      </c>
      <c r="L48" s="40">
        <v>6.4900000000000001E-3</v>
      </c>
      <c r="M48" s="40">
        <v>1.9330000000000001</v>
      </c>
      <c r="N48" s="40">
        <v>7.8400000000000014E-8</v>
      </c>
      <c r="O48" s="40">
        <v>3.8099999999999999E-6</v>
      </c>
    </row>
    <row r="49" spans="1:15" x14ac:dyDescent="0.25">
      <c r="A49" s="38">
        <v>354</v>
      </c>
      <c r="B49" s="38" t="s">
        <v>59</v>
      </c>
      <c r="C49" s="39" t="s">
        <v>76</v>
      </c>
      <c r="D49" s="38">
        <v>1</v>
      </c>
      <c r="E49" s="40">
        <v>2.585</v>
      </c>
      <c r="F49" s="40">
        <v>2.1410000000000002E-7</v>
      </c>
      <c r="G49" s="40">
        <v>1.26E-8</v>
      </c>
      <c r="H49" s="40">
        <v>6.3109999999999994E-6</v>
      </c>
      <c r="I49" s="40">
        <v>2.0600000000000002E-8</v>
      </c>
      <c r="J49" s="40">
        <v>1.212</v>
      </c>
      <c r="K49" s="40">
        <v>1.212</v>
      </c>
      <c r="L49" s="40">
        <v>6.5000000000000006E-3</v>
      </c>
      <c r="M49" s="40">
        <v>1.7909999999999999</v>
      </c>
      <c r="N49" s="40">
        <v>7.9300000000000002E-8</v>
      </c>
      <c r="O49" s="40">
        <v>2.4030000000000001E-6</v>
      </c>
    </row>
    <row r="50" spans="1:15" x14ac:dyDescent="0.25">
      <c r="A50" s="38">
        <v>354</v>
      </c>
      <c r="B50" s="38" t="s">
        <v>59</v>
      </c>
      <c r="C50" s="41" t="s">
        <v>77</v>
      </c>
      <c r="D50" s="38">
        <v>1</v>
      </c>
      <c r="E50" s="40">
        <v>9.9489999999999995E-2</v>
      </c>
      <c r="F50" s="40">
        <v>8.356000000000001E-7</v>
      </c>
      <c r="G50" s="40">
        <v>9.3000000000000006E-9</v>
      </c>
      <c r="H50" s="40">
        <v>5.9749999999999995E-6</v>
      </c>
      <c r="I50" s="40">
        <v>6.5000000000000003E-9</v>
      </c>
      <c r="J50" s="40">
        <v>1.841</v>
      </c>
      <c r="K50" s="40">
        <v>1.841</v>
      </c>
      <c r="L50" s="40">
        <v>6.5199999999999998E-3</v>
      </c>
      <c r="M50" s="40">
        <v>2.137</v>
      </c>
      <c r="N50" s="40">
        <v>6.8099999999999994E-8</v>
      </c>
      <c r="O50" s="40">
        <v>2.7360000000000001E-6</v>
      </c>
    </row>
    <row r="51" spans="1:15" x14ac:dyDescent="0.25">
      <c r="A51" s="38">
        <v>354</v>
      </c>
      <c r="B51" s="38" t="s">
        <v>59</v>
      </c>
      <c r="C51" s="52" t="s">
        <v>78</v>
      </c>
      <c r="D51" s="38">
        <v>1</v>
      </c>
      <c r="E51" s="40">
        <v>2.5190000000000001</v>
      </c>
      <c r="F51" s="40">
        <v>3.0730000000000001E-7</v>
      </c>
      <c r="G51" s="40">
        <v>7.8000000000000004E-9</v>
      </c>
      <c r="H51" s="40">
        <v>5.2529999999999995E-6</v>
      </c>
      <c r="I51" s="40">
        <v>1.0099999999999999E-8</v>
      </c>
      <c r="J51" s="40">
        <v>1.6930000000000001</v>
      </c>
      <c r="K51" s="40">
        <v>1.6930000000000001</v>
      </c>
      <c r="L51" s="40">
        <v>6.5799999999999999E-3</v>
      </c>
      <c r="M51" s="40">
        <v>2.0499999999999998</v>
      </c>
      <c r="N51" s="40">
        <v>5.0700000000000004E-8</v>
      </c>
      <c r="O51" s="40">
        <v>2.3180000000000001E-6</v>
      </c>
    </row>
    <row r="52" spans="1:15" hidden="1" x14ac:dyDescent="0.25"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</row>
    <row r="53" spans="1:15" hidden="1" x14ac:dyDescent="0.25"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</row>
    <row r="54" spans="1:15" hidden="1" x14ac:dyDescent="0.25"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</row>
    <row r="55" spans="1:15" hidden="1" x14ac:dyDescent="0.25"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</row>
    <row r="56" spans="1:15" hidden="1" x14ac:dyDescent="0.25"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</row>
    <row r="57" spans="1:15" hidden="1" x14ac:dyDescent="0.25"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</row>
    <row r="58" spans="1:15" hidden="1" x14ac:dyDescent="0.25"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</row>
    <row r="59" spans="1:15" hidden="1" x14ac:dyDescent="0.25"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</row>
    <row r="60" spans="1:15" hidden="1" x14ac:dyDescent="0.25"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</row>
    <row r="61" spans="1:15" hidden="1" x14ac:dyDescent="0.25"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</row>
    <row r="62" spans="1:15" hidden="1" x14ac:dyDescent="0.25"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</row>
    <row r="63" spans="1:15" hidden="1" x14ac:dyDescent="0.25"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</row>
    <row r="64" spans="1:15" hidden="1" x14ac:dyDescent="0.25"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</row>
    <row r="65" spans="5:15" hidden="1" x14ac:dyDescent="0.25"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</row>
    <row r="66" spans="5:15" hidden="1" x14ac:dyDescent="0.25"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</row>
    <row r="67" spans="5:15" hidden="1" x14ac:dyDescent="0.25"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</row>
    <row r="68" spans="5:15" hidden="1" x14ac:dyDescent="0.25"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</row>
    <row r="69" spans="5:15" hidden="1" x14ac:dyDescent="0.25"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</row>
    <row r="70" spans="5:15" hidden="1" x14ac:dyDescent="0.25"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</row>
    <row r="71" spans="5:15" hidden="1" x14ac:dyDescent="0.25"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</row>
    <row r="72" spans="5:15" hidden="1" x14ac:dyDescent="0.25"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</row>
    <row r="73" spans="5:15" hidden="1" x14ac:dyDescent="0.25"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</row>
    <row r="74" spans="5:15" hidden="1" x14ac:dyDescent="0.25"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</row>
    <row r="75" spans="5:15" hidden="1" x14ac:dyDescent="0.25"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</row>
    <row r="76" spans="5:15" hidden="1" x14ac:dyDescent="0.25"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</row>
    <row r="77" spans="5:15" hidden="1" x14ac:dyDescent="0.25"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</row>
    <row r="78" spans="5:15" hidden="1" x14ac:dyDescent="0.25"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</row>
    <row r="79" spans="5:15" hidden="1" x14ac:dyDescent="0.25"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</row>
    <row r="80" spans="5:15" hidden="1" x14ac:dyDescent="0.25"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</row>
    <row r="81" spans="5:15" hidden="1" x14ac:dyDescent="0.25"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</row>
    <row r="82" spans="5:15" hidden="1" x14ac:dyDescent="0.25"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</row>
    <row r="83" spans="5:15" hidden="1" x14ac:dyDescent="0.25"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</row>
    <row r="84" spans="5:15" hidden="1" x14ac:dyDescent="0.25"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</row>
    <row r="85" spans="5:15" hidden="1" x14ac:dyDescent="0.25"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</row>
    <row r="86" spans="5:15" hidden="1" x14ac:dyDescent="0.25"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</row>
    <row r="87" spans="5:15" hidden="1" x14ac:dyDescent="0.25"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</row>
    <row r="88" spans="5:15" hidden="1" x14ac:dyDescent="0.25"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</row>
    <row r="89" spans="5:15" hidden="1" x14ac:dyDescent="0.25"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</row>
    <row r="90" spans="5:15" hidden="1" x14ac:dyDescent="0.25"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</row>
    <row r="91" spans="5:15" hidden="1" x14ac:dyDescent="0.25"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</row>
    <row r="92" spans="5:15" hidden="1" x14ac:dyDescent="0.25"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</row>
    <row r="93" spans="5:15" hidden="1" x14ac:dyDescent="0.25"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</row>
    <row r="94" spans="5:15" hidden="1" x14ac:dyDescent="0.25"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</row>
    <row r="95" spans="5:15" hidden="1" x14ac:dyDescent="0.25"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</row>
    <row r="96" spans="5:15" hidden="1" x14ac:dyDescent="0.25"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</row>
    <row r="97" spans="5:15" hidden="1" x14ac:dyDescent="0.25"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</row>
    <row r="98" spans="5:15" hidden="1" x14ac:dyDescent="0.25"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</row>
    <row r="99" spans="5:15" hidden="1" x14ac:dyDescent="0.25"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</row>
    <row r="100" spans="5:15" hidden="1" x14ac:dyDescent="0.25"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</row>
    <row r="101" spans="5:15" hidden="1" x14ac:dyDescent="0.25"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</row>
    <row r="102" spans="5:15" hidden="1" x14ac:dyDescent="0.25"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</row>
    <row r="103" spans="5:15" hidden="1" x14ac:dyDescent="0.25"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</row>
    <row r="104" spans="5:15" hidden="1" x14ac:dyDescent="0.25"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</row>
    <row r="105" spans="5:15" hidden="1" x14ac:dyDescent="0.25"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</row>
    <row r="106" spans="5:15" hidden="1" x14ac:dyDescent="0.25"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</row>
    <row r="107" spans="5:15" hidden="1" x14ac:dyDescent="0.25"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</row>
    <row r="108" spans="5:15" hidden="1" x14ac:dyDescent="0.25"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</row>
    <row r="109" spans="5:15" hidden="1" x14ac:dyDescent="0.25"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</row>
    <row r="110" spans="5:15" hidden="1" x14ac:dyDescent="0.25"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</row>
    <row r="111" spans="5:15" hidden="1" x14ac:dyDescent="0.25"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</row>
    <row r="112" spans="5:15" hidden="1" x14ac:dyDescent="0.25"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</row>
    <row r="113" spans="5:15" hidden="1" x14ac:dyDescent="0.25"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</row>
    <row r="114" spans="5:15" hidden="1" x14ac:dyDescent="0.25"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</row>
    <row r="115" spans="5:15" hidden="1" x14ac:dyDescent="0.25"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</row>
    <row r="116" spans="5:15" hidden="1" x14ac:dyDescent="0.25"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</row>
    <row r="117" spans="5:15" hidden="1" x14ac:dyDescent="0.25"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</row>
    <row r="118" spans="5:15" hidden="1" x14ac:dyDescent="0.25"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</row>
    <row r="119" spans="5:15" hidden="1" x14ac:dyDescent="0.25"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</row>
    <row r="120" spans="5:15" hidden="1" x14ac:dyDescent="0.25"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</row>
    <row r="121" spans="5:15" hidden="1" x14ac:dyDescent="0.25"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</row>
    <row r="122" spans="5:15" hidden="1" x14ac:dyDescent="0.25"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</row>
    <row r="123" spans="5:15" hidden="1" x14ac:dyDescent="0.25"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</row>
    <row r="124" spans="5:15" hidden="1" x14ac:dyDescent="0.25"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</row>
    <row r="125" spans="5:15" hidden="1" x14ac:dyDescent="0.25"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</row>
    <row r="126" spans="5:15" hidden="1" x14ac:dyDescent="0.25"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</row>
    <row r="127" spans="5:15" hidden="1" x14ac:dyDescent="0.25"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</row>
    <row r="128" spans="5:15" hidden="1" x14ac:dyDescent="0.25"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</row>
    <row r="129" spans="5:15" hidden="1" x14ac:dyDescent="0.25"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</row>
    <row r="130" spans="5:15" hidden="1" x14ac:dyDescent="0.25"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</row>
    <row r="131" spans="5:15" hidden="1" x14ac:dyDescent="0.25"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</row>
    <row r="132" spans="5:15" hidden="1" x14ac:dyDescent="0.25"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</row>
    <row r="133" spans="5:15" hidden="1" x14ac:dyDescent="0.25"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</row>
    <row r="134" spans="5:15" hidden="1" x14ac:dyDescent="0.25"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</row>
    <row r="135" spans="5:15" hidden="1" x14ac:dyDescent="0.25"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</row>
    <row r="136" spans="5:15" hidden="1" x14ac:dyDescent="0.25"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</row>
    <row r="137" spans="5:15" hidden="1" x14ac:dyDescent="0.25"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</row>
    <row r="138" spans="5:15" hidden="1" x14ac:dyDescent="0.25"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</row>
    <row r="139" spans="5:15" hidden="1" x14ac:dyDescent="0.25"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</row>
    <row r="140" spans="5:15" hidden="1" x14ac:dyDescent="0.25"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</row>
    <row r="141" spans="5:15" hidden="1" x14ac:dyDescent="0.25"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</row>
    <row r="142" spans="5:15" hidden="1" x14ac:dyDescent="0.25"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</row>
    <row r="143" spans="5:15" hidden="1" x14ac:dyDescent="0.25"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</row>
    <row r="144" spans="5:15" hidden="1" x14ac:dyDescent="0.25"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</row>
    <row r="145" spans="5:15" hidden="1" x14ac:dyDescent="0.25"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</row>
    <row r="146" spans="5:15" hidden="1" x14ac:dyDescent="0.25"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</row>
    <row r="147" spans="5:15" hidden="1" x14ac:dyDescent="0.25"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</row>
    <row r="148" spans="5:15" hidden="1" x14ac:dyDescent="0.25"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</row>
    <row r="149" spans="5:15" hidden="1" x14ac:dyDescent="0.25"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</row>
    <row r="150" spans="5:15" hidden="1" x14ac:dyDescent="0.25"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</row>
    <row r="151" spans="5:15" hidden="1" x14ac:dyDescent="0.25"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</row>
    <row r="152" spans="5:15" hidden="1" x14ac:dyDescent="0.25"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</row>
    <row r="153" spans="5:15" hidden="1" x14ac:dyDescent="0.25"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</row>
    <row r="154" spans="5:15" hidden="1" x14ac:dyDescent="0.25"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</row>
    <row r="155" spans="5:15" hidden="1" x14ac:dyDescent="0.25"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</row>
    <row r="156" spans="5:15" hidden="1" x14ac:dyDescent="0.25"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</row>
    <row r="157" spans="5:15" hidden="1" x14ac:dyDescent="0.25"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</row>
    <row r="158" spans="5:15" hidden="1" x14ac:dyDescent="0.25"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</row>
    <row r="159" spans="5:15" hidden="1" x14ac:dyDescent="0.25"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</row>
    <row r="160" spans="5:15" hidden="1" x14ac:dyDescent="0.25"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</row>
    <row r="161" spans="5:15" hidden="1" x14ac:dyDescent="0.25"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</row>
    <row r="162" spans="5:15" hidden="1" x14ac:dyDescent="0.25"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</row>
    <row r="163" spans="5:15" hidden="1" x14ac:dyDescent="0.25"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</row>
    <row r="164" spans="5:15" hidden="1" x14ac:dyDescent="0.25"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</row>
    <row r="165" spans="5:15" hidden="1" x14ac:dyDescent="0.25"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</row>
    <row r="166" spans="5:15" hidden="1" x14ac:dyDescent="0.25"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</row>
    <row r="167" spans="5:15" hidden="1" x14ac:dyDescent="0.25"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</row>
    <row r="168" spans="5:15" hidden="1" x14ac:dyDescent="0.25"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</row>
    <row r="169" spans="5:15" hidden="1" x14ac:dyDescent="0.25"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</row>
    <row r="170" spans="5:15" hidden="1" x14ac:dyDescent="0.25"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</row>
    <row r="171" spans="5:15" hidden="1" x14ac:dyDescent="0.25"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</row>
    <row r="172" spans="5:15" hidden="1" x14ac:dyDescent="0.25"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</row>
    <row r="173" spans="5:15" hidden="1" x14ac:dyDescent="0.25"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</row>
    <row r="174" spans="5:15" hidden="1" x14ac:dyDescent="0.25"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</row>
    <row r="175" spans="5:15" hidden="1" x14ac:dyDescent="0.25"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</row>
    <row r="176" spans="5:15" hidden="1" x14ac:dyDescent="0.25"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</row>
    <row r="177" spans="5:15" hidden="1" x14ac:dyDescent="0.25"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</row>
    <row r="178" spans="5:15" hidden="1" x14ac:dyDescent="0.25"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</row>
    <row r="179" spans="5:15" hidden="1" x14ac:dyDescent="0.25"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</row>
    <row r="180" spans="5:15" hidden="1" x14ac:dyDescent="0.25"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</row>
    <row r="181" spans="5:15" hidden="1" x14ac:dyDescent="0.25"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</row>
    <row r="182" spans="5:15" hidden="1" x14ac:dyDescent="0.25"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</row>
    <row r="183" spans="5:15" hidden="1" x14ac:dyDescent="0.25"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</row>
    <row r="184" spans="5:15" hidden="1" x14ac:dyDescent="0.25"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</row>
    <row r="185" spans="5:15" hidden="1" x14ac:dyDescent="0.25"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</row>
    <row r="186" spans="5:15" hidden="1" x14ac:dyDescent="0.25"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</row>
    <row r="187" spans="5:15" hidden="1" x14ac:dyDescent="0.25"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</row>
    <row r="188" spans="5:15" hidden="1" x14ac:dyDescent="0.25"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</row>
    <row r="189" spans="5:15" hidden="1" x14ac:dyDescent="0.25"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</row>
    <row r="190" spans="5:15" hidden="1" x14ac:dyDescent="0.25"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</row>
    <row r="191" spans="5:15" hidden="1" x14ac:dyDescent="0.25"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</row>
    <row r="192" spans="5:15" hidden="1" x14ac:dyDescent="0.25"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</row>
    <row r="193" spans="5:15" hidden="1" x14ac:dyDescent="0.25"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</row>
    <row r="194" spans="5:15" hidden="1" x14ac:dyDescent="0.25"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</row>
    <row r="195" spans="5:15" hidden="1" x14ac:dyDescent="0.25"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</row>
    <row r="196" spans="5:15" hidden="1" x14ac:dyDescent="0.25"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</row>
    <row r="197" spans="5:15" hidden="1" x14ac:dyDescent="0.25"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</row>
    <row r="198" spans="5:15" hidden="1" x14ac:dyDescent="0.25"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</row>
    <row r="199" spans="5:15" hidden="1" x14ac:dyDescent="0.25"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</row>
    <row r="200" spans="5:15" hidden="1" x14ac:dyDescent="0.25"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</row>
    <row r="201" spans="5:15" hidden="1" x14ac:dyDescent="0.25"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</row>
    <row r="202" spans="5:15" hidden="1" x14ac:dyDescent="0.25"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</row>
    <row r="203" spans="5:15" hidden="1" x14ac:dyDescent="0.25"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</row>
    <row r="204" spans="5:15" hidden="1" x14ac:dyDescent="0.25"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</row>
    <row r="205" spans="5:15" hidden="1" x14ac:dyDescent="0.25"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</row>
    <row r="206" spans="5:15" hidden="1" x14ac:dyDescent="0.25"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</row>
    <row r="207" spans="5:15" hidden="1" x14ac:dyDescent="0.25"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</row>
    <row r="208" spans="5:15" hidden="1" x14ac:dyDescent="0.25"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</row>
    <row r="209" spans="5:15" hidden="1" x14ac:dyDescent="0.25"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</row>
    <row r="210" spans="5:15" hidden="1" x14ac:dyDescent="0.25"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</row>
    <row r="211" spans="5:15" hidden="1" x14ac:dyDescent="0.25"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</row>
    <row r="212" spans="5:15" hidden="1" x14ac:dyDescent="0.25"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</row>
    <row r="213" spans="5:15" hidden="1" x14ac:dyDescent="0.25"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</row>
    <row r="214" spans="5:15" hidden="1" x14ac:dyDescent="0.25"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</row>
    <row r="215" spans="5:15" hidden="1" x14ac:dyDescent="0.25"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</row>
    <row r="216" spans="5:15" hidden="1" x14ac:dyDescent="0.25"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</row>
    <row r="217" spans="5:15" hidden="1" x14ac:dyDescent="0.25"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</row>
    <row r="218" spans="5:15" hidden="1" x14ac:dyDescent="0.25"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</row>
    <row r="219" spans="5:15" hidden="1" x14ac:dyDescent="0.25"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</row>
    <row r="220" spans="5:15" hidden="1" x14ac:dyDescent="0.25"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</row>
    <row r="221" spans="5:15" hidden="1" x14ac:dyDescent="0.25"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</row>
    <row r="222" spans="5:15" hidden="1" x14ac:dyDescent="0.25"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</row>
    <row r="223" spans="5:15" hidden="1" x14ac:dyDescent="0.25"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</row>
    <row r="224" spans="5:15" hidden="1" x14ac:dyDescent="0.25"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</row>
    <row r="225" spans="5:15" hidden="1" x14ac:dyDescent="0.25"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</row>
    <row r="226" spans="5:15" hidden="1" x14ac:dyDescent="0.25"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</row>
    <row r="227" spans="5:15" hidden="1" x14ac:dyDescent="0.25"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</row>
    <row r="228" spans="5:15" hidden="1" x14ac:dyDescent="0.25"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</row>
    <row r="229" spans="5:15" hidden="1" x14ac:dyDescent="0.25"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</row>
    <row r="230" spans="5:15" hidden="1" x14ac:dyDescent="0.25"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</row>
    <row r="231" spans="5:15" hidden="1" x14ac:dyDescent="0.25"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</row>
    <row r="232" spans="5:15" hidden="1" x14ac:dyDescent="0.25"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</row>
    <row r="233" spans="5:15" hidden="1" x14ac:dyDescent="0.25"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</row>
    <row r="234" spans="5:15" hidden="1" x14ac:dyDescent="0.25"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</row>
    <row r="235" spans="5:15" hidden="1" x14ac:dyDescent="0.25"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</row>
    <row r="236" spans="5:15" hidden="1" x14ac:dyDescent="0.25"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</row>
    <row r="237" spans="5:15" hidden="1" x14ac:dyDescent="0.25"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</row>
    <row r="238" spans="5:15" hidden="1" x14ac:dyDescent="0.25"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</row>
    <row r="239" spans="5:15" hidden="1" x14ac:dyDescent="0.25"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</row>
    <row r="240" spans="5:15" hidden="1" x14ac:dyDescent="0.25"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</row>
    <row r="241" spans="5:15" hidden="1" x14ac:dyDescent="0.25"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</row>
    <row r="242" spans="5:15" hidden="1" x14ac:dyDescent="0.25"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</row>
    <row r="243" spans="5:15" hidden="1" x14ac:dyDescent="0.25"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</row>
    <row r="244" spans="5:15" hidden="1" x14ac:dyDescent="0.25"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</row>
    <row r="245" spans="5:15" hidden="1" x14ac:dyDescent="0.25"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</row>
    <row r="246" spans="5:15" hidden="1" x14ac:dyDescent="0.25"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</row>
    <row r="247" spans="5:15" hidden="1" x14ac:dyDescent="0.25"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</row>
    <row r="248" spans="5:15" hidden="1" x14ac:dyDescent="0.25"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</row>
    <row r="249" spans="5:15" hidden="1" x14ac:dyDescent="0.25"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</row>
    <row r="250" spans="5:15" hidden="1" x14ac:dyDescent="0.25"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</row>
    <row r="251" spans="5:15" hidden="1" x14ac:dyDescent="0.25"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</row>
    <row r="252" spans="5:15" hidden="1" x14ac:dyDescent="0.25"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</row>
    <row r="253" spans="5:15" hidden="1" x14ac:dyDescent="0.25"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</row>
    <row r="254" spans="5:15" hidden="1" x14ac:dyDescent="0.25"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</row>
    <row r="255" spans="5:15" hidden="1" x14ac:dyDescent="0.25"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</row>
    <row r="256" spans="5:15" hidden="1" x14ac:dyDescent="0.25"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</row>
    <row r="257" spans="5:15" hidden="1" x14ac:dyDescent="0.25"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</row>
    <row r="258" spans="5:15" hidden="1" x14ac:dyDescent="0.25"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</row>
    <row r="259" spans="5:15" hidden="1" x14ac:dyDescent="0.25"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</row>
    <row r="260" spans="5:15" hidden="1" x14ac:dyDescent="0.25"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</row>
    <row r="261" spans="5:15" hidden="1" x14ac:dyDescent="0.25"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</row>
    <row r="262" spans="5:15" hidden="1" x14ac:dyDescent="0.25"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</row>
    <row r="263" spans="5:15" hidden="1" x14ac:dyDescent="0.25"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</row>
    <row r="264" spans="5:15" hidden="1" x14ac:dyDescent="0.25"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</row>
    <row r="265" spans="5:15" hidden="1" x14ac:dyDescent="0.25"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</row>
    <row r="266" spans="5:15" hidden="1" x14ac:dyDescent="0.25"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</row>
    <row r="267" spans="5:15" hidden="1" x14ac:dyDescent="0.25"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</row>
    <row r="268" spans="5:15" hidden="1" x14ac:dyDescent="0.25"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</row>
    <row r="269" spans="5:15" hidden="1" x14ac:dyDescent="0.25"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</row>
    <row r="270" spans="5:15" hidden="1" x14ac:dyDescent="0.25"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</row>
    <row r="271" spans="5:15" hidden="1" x14ac:dyDescent="0.25"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</row>
    <row r="272" spans="5:15" hidden="1" x14ac:dyDescent="0.25"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</row>
    <row r="273" spans="5:15" hidden="1" x14ac:dyDescent="0.25"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</row>
    <row r="274" spans="5:15" hidden="1" x14ac:dyDescent="0.25"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</row>
    <row r="275" spans="5:15" hidden="1" x14ac:dyDescent="0.25"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</row>
    <row r="276" spans="5:15" hidden="1" x14ac:dyDescent="0.25"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</row>
    <row r="277" spans="5:15" hidden="1" x14ac:dyDescent="0.25"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</row>
    <row r="278" spans="5:15" hidden="1" x14ac:dyDescent="0.25"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</row>
    <row r="279" spans="5:15" hidden="1" x14ac:dyDescent="0.25"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</row>
    <row r="280" spans="5:15" hidden="1" x14ac:dyDescent="0.25"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</row>
    <row r="281" spans="5:15" hidden="1" x14ac:dyDescent="0.25"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</row>
    <row r="282" spans="5:15" hidden="1" x14ac:dyDescent="0.25"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</row>
    <row r="283" spans="5:15" hidden="1" x14ac:dyDescent="0.25"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</row>
    <row r="284" spans="5:15" hidden="1" x14ac:dyDescent="0.25"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</row>
    <row r="285" spans="5:15" hidden="1" x14ac:dyDescent="0.25"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</row>
    <row r="286" spans="5:15" hidden="1" x14ac:dyDescent="0.25"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</row>
    <row r="287" spans="5:15" hidden="1" x14ac:dyDescent="0.25"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</row>
    <row r="288" spans="5:15" hidden="1" x14ac:dyDescent="0.25"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</row>
    <row r="289" spans="5:15" hidden="1" x14ac:dyDescent="0.25"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</row>
    <row r="290" spans="5:15" hidden="1" x14ac:dyDescent="0.25"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</row>
    <row r="291" spans="5:15" hidden="1" x14ac:dyDescent="0.25"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</row>
    <row r="292" spans="5:15" hidden="1" x14ac:dyDescent="0.25"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</row>
    <row r="293" spans="5:15" hidden="1" x14ac:dyDescent="0.25"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</row>
    <row r="294" spans="5:15" hidden="1" x14ac:dyDescent="0.25"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</row>
    <row r="295" spans="5:15" hidden="1" x14ac:dyDescent="0.25"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</row>
    <row r="296" spans="5:15" hidden="1" x14ac:dyDescent="0.25"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</row>
    <row r="297" spans="5:15" hidden="1" x14ac:dyDescent="0.25"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</row>
    <row r="298" spans="5:15" hidden="1" x14ac:dyDescent="0.25"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</row>
    <row r="299" spans="5:15" hidden="1" x14ac:dyDescent="0.25"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</row>
    <row r="300" spans="5:15" hidden="1" x14ac:dyDescent="0.25"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</row>
    <row r="301" spans="5:15" hidden="1" x14ac:dyDescent="0.25"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</row>
    <row r="302" spans="5:15" hidden="1" x14ac:dyDescent="0.25"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</row>
    <row r="303" spans="5:15" hidden="1" x14ac:dyDescent="0.25"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</row>
    <row r="304" spans="5:15" hidden="1" x14ac:dyDescent="0.25"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</row>
    <row r="305" spans="5:15" hidden="1" x14ac:dyDescent="0.25"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</row>
    <row r="306" spans="5:15" hidden="1" x14ac:dyDescent="0.25"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</row>
    <row r="307" spans="5:15" hidden="1" x14ac:dyDescent="0.25"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</row>
    <row r="308" spans="5:15" hidden="1" x14ac:dyDescent="0.25"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</row>
    <row r="309" spans="5:15" hidden="1" x14ac:dyDescent="0.25"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</row>
    <row r="310" spans="5:15" hidden="1" x14ac:dyDescent="0.25"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</row>
    <row r="311" spans="5:15" hidden="1" x14ac:dyDescent="0.25"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</row>
    <row r="312" spans="5:15" hidden="1" x14ac:dyDescent="0.25"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</row>
    <row r="313" spans="5:15" hidden="1" x14ac:dyDescent="0.25"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</row>
    <row r="314" spans="5:15" hidden="1" x14ac:dyDescent="0.25"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</row>
    <row r="315" spans="5:15" hidden="1" x14ac:dyDescent="0.25"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</row>
    <row r="316" spans="5:15" hidden="1" x14ac:dyDescent="0.25"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</row>
    <row r="317" spans="5:15" hidden="1" x14ac:dyDescent="0.25"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</row>
    <row r="318" spans="5:15" hidden="1" x14ac:dyDescent="0.25"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</row>
    <row r="319" spans="5:15" hidden="1" x14ac:dyDescent="0.25"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</row>
    <row r="320" spans="5:15" hidden="1" x14ac:dyDescent="0.25"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</row>
    <row r="321" spans="5:15" hidden="1" x14ac:dyDescent="0.25"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</row>
    <row r="322" spans="5:15" hidden="1" x14ac:dyDescent="0.25"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</row>
    <row r="323" spans="5:15" hidden="1" x14ac:dyDescent="0.25"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</row>
    <row r="324" spans="5:15" hidden="1" x14ac:dyDescent="0.25"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</row>
    <row r="325" spans="5:15" hidden="1" x14ac:dyDescent="0.25"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</row>
    <row r="326" spans="5:15" hidden="1" x14ac:dyDescent="0.25"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</row>
    <row r="327" spans="5:15" hidden="1" x14ac:dyDescent="0.25"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</row>
    <row r="328" spans="5:15" hidden="1" x14ac:dyDescent="0.25"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</row>
    <row r="329" spans="5:15" hidden="1" x14ac:dyDescent="0.25"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</row>
    <row r="330" spans="5:15" hidden="1" x14ac:dyDescent="0.25"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</row>
    <row r="331" spans="5:15" hidden="1" x14ac:dyDescent="0.25"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</row>
    <row r="332" spans="5:15" hidden="1" x14ac:dyDescent="0.25"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</row>
    <row r="333" spans="5:15" hidden="1" x14ac:dyDescent="0.25"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</row>
    <row r="334" spans="5:15" hidden="1" x14ac:dyDescent="0.25"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</row>
    <row r="335" spans="5:15" hidden="1" x14ac:dyDescent="0.25"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</row>
    <row r="336" spans="5:15" hidden="1" x14ac:dyDescent="0.25"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</row>
    <row r="337" spans="5:15" hidden="1" x14ac:dyDescent="0.25"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</row>
    <row r="338" spans="5:15" hidden="1" x14ac:dyDescent="0.25"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</row>
    <row r="339" spans="5:15" hidden="1" x14ac:dyDescent="0.25"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</row>
    <row r="340" spans="5:15" hidden="1" x14ac:dyDescent="0.25"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</row>
    <row r="341" spans="5:15" hidden="1" x14ac:dyDescent="0.25"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</row>
    <row r="342" spans="5:15" hidden="1" x14ac:dyDescent="0.25"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</row>
    <row r="343" spans="5:15" hidden="1" x14ac:dyDescent="0.25"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</row>
    <row r="344" spans="5:15" hidden="1" x14ac:dyDescent="0.25"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</row>
    <row r="345" spans="5:15" hidden="1" x14ac:dyDescent="0.25"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</row>
    <row r="346" spans="5:15" hidden="1" x14ac:dyDescent="0.25"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</row>
    <row r="347" spans="5:15" hidden="1" x14ac:dyDescent="0.25"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</row>
    <row r="348" spans="5:15" hidden="1" x14ac:dyDescent="0.25"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</row>
    <row r="349" spans="5:15" hidden="1" x14ac:dyDescent="0.25"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</row>
    <row r="350" spans="5:15" hidden="1" x14ac:dyDescent="0.25"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</row>
    <row r="351" spans="5:15" hidden="1" x14ac:dyDescent="0.25"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</row>
    <row r="352" spans="5:15" hidden="1" x14ac:dyDescent="0.25"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</row>
    <row r="353" spans="5:15" hidden="1" x14ac:dyDescent="0.25"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</row>
    <row r="354" spans="5:15" hidden="1" x14ac:dyDescent="0.25"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</row>
    <row r="355" spans="5:15" hidden="1" x14ac:dyDescent="0.25"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</row>
    <row r="356" spans="5:15" hidden="1" x14ac:dyDescent="0.25"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</row>
    <row r="357" spans="5:15" hidden="1" x14ac:dyDescent="0.25"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</row>
    <row r="358" spans="5:15" hidden="1" x14ac:dyDescent="0.25"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</row>
    <row r="359" spans="5:15" hidden="1" x14ac:dyDescent="0.25"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</row>
    <row r="360" spans="5:15" hidden="1" x14ac:dyDescent="0.25"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</row>
    <row r="361" spans="5:15" hidden="1" x14ac:dyDescent="0.25"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</row>
    <row r="362" spans="5:15" hidden="1" x14ac:dyDescent="0.25"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</row>
    <row r="363" spans="5:15" hidden="1" x14ac:dyDescent="0.25"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</row>
    <row r="364" spans="5:15" hidden="1" x14ac:dyDescent="0.25"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</row>
    <row r="365" spans="5:15" hidden="1" x14ac:dyDescent="0.25"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</row>
    <row r="366" spans="5:15" hidden="1" x14ac:dyDescent="0.25"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</row>
    <row r="367" spans="5:15" hidden="1" x14ac:dyDescent="0.25"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</row>
    <row r="368" spans="5:15" hidden="1" x14ac:dyDescent="0.25"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</row>
    <row r="369" spans="5:15" hidden="1" x14ac:dyDescent="0.25"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</row>
    <row r="370" spans="5:15" hidden="1" x14ac:dyDescent="0.25"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</row>
    <row r="371" spans="5:15" hidden="1" x14ac:dyDescent="0.25"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</row>
    <row r="372" spans="5:15" hidden="1" x14ac:dyDescent="0.25"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</row>
    <row r="373" spans="5:15" hidden="1" x14ac:dyDescent="0.25"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</row>
    <row r="374" spans="5:15" hidden="1" x14ac:dyDescent="0.25"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</row>
    <row r="375" spans="5:15" hidden="1" x14ac:dyDescent="0.25"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</row>
    <row r="376" spans="5:15" hidden="1" x14ac:dyDescent="0.25"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</row>
    <row r="377" spans="5:15" hidden="1" x14ac:dyDescent="0.25"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</row>
    <row r="378" spans="5:15" hidden="1" x14ac:dyDescent="0.25"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</row>
    <row r="379" spans="5:15" hidden="1" x14ac:dyDescent="0.25"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</row>
    <row r="380" spans="5:15" hidden="1" x14ac:dyDescent="0.25"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</row>
    <row r="381" spans="5:15" hidden="1" x14ac:dyDescent="0.25"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</row>
    <row r="382" spans="5:15" hidden="1" x14ac:dyDescent="0.25"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</row>
    <row r="383" spans="5:15" hidden="1" x14ac:dyDescent="0.25"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</row>
    <row r="384" spans="5:15" hidden="1" x14ac:dyDescent="0.25"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</row>
    <row r="385" spans="5:15" hidden="1" x14ac:dyDescent="0.25"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</row>
    <row r="386" spans="5:15" hidden="1" x14ac:dyDescent="0.25"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</row>
    <row r="387" spans="5:15" hidden="1" x14ac:dyDescent="0.25"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</row>
    <row r="388" spans="5:15" hidden="1" x14ac:dyDescent="0.25"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</row>
    <row r="389" spans="5:15" hidden="1" x14ac:dyDescent="0.25"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</row>
    <row r="390" spans="5:15" hidden="1" x14ac:dyDescent="0.25"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</row>
    <row r="391" spans="5:15" hidden="1" x14ac:dyDescent="0.25"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</row>
    <row r="392" spans="5:15" hidden="1" x14ac:dyDescent="0.25"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</row>
    <row r="393" spans="5:15" hidden="1" x14ac:dyDescent="0.25"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</row>
  </sheetData>
  <sheetProtection algorithmName="SHA-512" hashValue="aUtrqzc0uAttGcHHR1QbTis6SwnE4sMSX43UWqgfM84tHnYFfS/XD1GVbqc3MWlBLl2TYDr1Yp/uDir9aPENhw==" saltValue="cnKCjzVjdvBlAnXTpI6gUw==" spinCount="100000" sheet="1" objects="1" scenarios="1" sort="0" autoFilter="0"/>
  <autoFilter ref="A15:O51" xr:uid="{D602DF91-8340-4A49-8251-236BD9357493}"/>
  <mergeCells count="5">
    <mergeCell ref="A1:D1"/>
    <mergeCell ref="E1:F1"/>
    <mergeCell ref="H1:I1"/>
    <mergeCell ref="J1:L1"/>
    <mergeCell ref="B10:E10"/>
  </mergeCells>
  <conditionalFormatting sqref="B16:B402">
    <cfRule type="containsBlanks" dxfId="7" priority="5" stopIfTrue="1">
      <formula>LEN(TRIM(B16))=0</formula>
    </cfRule>
    <cfRule type="cellIs" dxfId="6" priority="6" stopIfTrue="1" operator="equal">
      <formula>"ND"</formula>
    </cfRule>
    <cfRule type="cellIs" dxfId="5" priority="7" operator="equal">
      <formula>"ALL PASS"</formula>
    </cfRule>
    <cfRule type="cellIs" dxfId="4" priority="8" operator="notEqual">
      <formula>"ALL PASS"</formula>
    </cfRule>
  </conditionalFormatting>
  <conditionalFormatting sqref="D16:D402">
    <cfRule type="cellIs" dxfId="3" priority="2" stopIfTrue="1" operator="equal">
      <formula>99</formula>
    </cfRule>
    <cfRule type="cellIs" dxfId="2" priority="3" operator="between">
      <formula>2</formula>
      <formula>98</formula>
    </cfRule>
    <cfRule type="cellIs" dxfId="1" priority="4" operator="equal">
      <formula>1</formula>
    </cfRule>
  </conditionalFormatting>
  <conditionalFormatting sqref="N3 N5 N9">
    <cfRule type="cellIs" dxfId="0" priority="1" operator="equal">
      <formula>0</formula>
    </cfRule>
  </conditionalFormatting>
  <hyperlinks>
    <hyperlink ref="E1" location="INDEX!A1" display="RETURN TO INDEX" xr:uid="{C79DD891-57B9-4F54-8DE6-D449773D6ADC}"/>
    <hyperlink ref="H1" location="'SCREENING STATUS'!A1" display="SCREENING STATUS" xr:uid="{C8FCD06F-3389-4DCB-B68F-542BE3D34BDB}"/>
    <hyperlink ref="J1:L1" location="'QCI Sample Selection'!A1" display="QCI SAMPLE SELECTION" xr:uid="{E8DE71BB-07E1-4850-AC8E-75643BB36FF7}"/>
    <hyperlink ref="G1" location="SUMMARY!A1" display="SUMMARY" xr:uid="{CE702B3D-31DA-46CC-A5F3-D882424FBD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B TRAVELER</vt:lpstr>
      <vt:lpstr>GROUP B1</vt:lpstr>
      <vt:lpstr>GROUP B2</vt:lpstr>
      <vt:lpstr>GROUP B3</vt:lpstr>
      <vt:lpstr>SEM</vt:lpstr>
      <vt:lpstr>GROUP B4</vt:lpstr>
      <vt:lpstr>GROUP 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2024-10-08T05:48:19Z</dcterms:created>
  <dcterms:modified xsi:type="dcterms:W3CDTF">2024-10-08T17:22:29Z</dcterms:modified>
</cp:coreProperties>
</file>