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GROUP C\"/>
    </mc:Choice>
  </mc:AlternateContent>
  <xr:revisionPtr revIDLastSave="0" documentId="13_ncr:1_{7FA21A4D-6C65-4383-A2AF-BD76BE155262}" xr6:coauthVersionLast="47" xr6:coauthVersionMax="47" xr10:uidLastSave="{00000000-0000-0000-0000-000000000000}"/>
  <workbookProtection workbookAlgorithmName="SHA-512" workbookHashValue="aE51+yTmeyFN1QgJUAY1pdpFwAorh3xcEuAv5kSJugO+3vLpXHaMNOXiNcoHfOFYM2WgSCwS3nnNu74ysvjTtg==" workbookSaltValue="CPn9MQFX8o2iExb+NMF74g==" workbookSpinCount="100000" lockStructure="1"/>
  <bookViews>
    <workbookView xWindow="-23505" yWindow="2910" windowWidth="21600" windowHeight="11835" xr2:uid="{050210C4-0D68-40D6-933C-10D12C7F551E}"/>
  </bookViews>
  <sheets>
    <sheet name="GROUP C TRAVELER" sheetId="1" r:id="rId1"/>
    <sheet name="GROUP C1" sheetId="2" r:id="rId2"/>
    <sheet name="GROUP C2" sheetId="3" r:id="rId3"/>
    <sheet name="GROUP C3" sheetId="4" r:id="rId4"/>
    <sheet name="GROUP C4" sheetId="5" r:id="rId5"/>
    <sheet name="GROUP C6" sheetId="6" r:id="rId6"/>
    <sheet name="GROUP C7" sheetId="7" r:id="rId7"/>
  </sheets>
  <definedNames>
    <definedName name="_xlnm._FilterDatabase" localSheetId="2" hidden="1">'GROUP C2'!$A$15:$O$33</definedName>
    <definedName name="_xlnm._FilterDatabase" localSheetId="3" hidden="1">'GROUP C3'!$A$15:$O$27</definedName>
    <definedName name="_xlnm._FilterDatabase" localSheetId="5" hidden="1">'GROUP C6'!$A$15:$O$27</definedName>
    <definedName name="DELTA_HTGB">#REF!</definedName>
    <definedName name="DELTA_HTGB_IDSS">#REF!</definedName>
    <definedName name="DELTA_HTGB_IGSSF">#REF!</definedName>
    <definedName name="DELTA_HTGB_IGSSR">#REF!</definedName>
    <definedName name="DELTA_HTGB_NAME">#REF!</definedName>
    <definedName name="DELTA_HTGB_RDSON">#REF!</definedName>
    <definedName name="DELTA_HTGB_VTH">#REF!</definedName>
    <definedName name="DELTA_HTRB">#REF!</definedName>
    <definedName name="DELTA_HTRB_IDSS">#REF!</definedName>
    <definedName name="DELTA_HTRB_IGSSF">#REF!</definedName>
    <definedName name="DELTA_HTRB_IGSSR">#REF!</definedName>
    <definedName name="DELTA_HTRB_NAME">#REF!</definedName>
    <definedName name="DELTA_HTRB_RDSON">#REF!</definedName>
    <definedName name="DELTA_HTRB_VTH">#REF!</definedName>
    <definedName name="DRDON_OOF_FINAL_POS">#REF!</definedName>
    <definedName name="DRDON_OOF_FINAL_REQ">#REF!</definedName>
    <definedName name="HTGB_PDA">#REF!</definedName>
    <definedName name="HTRB_PDA">#REF!</definedName>
    <definedName name="IDSS_125">#REF!</definedName>
    <definedName name="IDSS_25">#REF!</definedName>
    <definedName name="IDSS_COLD_OOF_POS">#REF!</definedName>
    <definedName name="IDSS_COLD_OOF_REQ">#REF!</definedName>
    <definedName name="IDSS_DELTA_LIMIT_HTGB">#REF!</definedName>
    <definedName name="IDSS_DELTA_LIMIT_HTRB">#REF!</definedName>
    <definedName name="IDSS_FINAL_OOF_POS">#REF!</definedName>
    <definedName name="IDSS_FINAL_OOF_REQ">#REF!</definedName>
    <definedName name="IDSS_HOT_OOF_POS">#REF!</definedName>
    <definedName name="IDSS_HOT_OOF_REQ">#REF!</definedName>
    <definedName name="IDSS_HTGB_REQ">#REF!</definedName>
    <definedName name="IDSS_HTRB_OOF_POS">#REF!</definedName>
    <definedName name="IDSS_HTRB_OOF_REQ">#REF!</definedName>
    <definedName name="IDSS_HTRB_REQ">#REF!</definedName>
    <definedName name="IDSS_PERCENTAGE_HTGB">#REF!</definedName>
    <definedName name="IDSS_PERCENTAGE_HTRB">#REF!</definedName>
    <definedName name="IDSS_POST_HTGB_OOF_POS">#REF!</definedName>
    <definedName name="IDSS_POST_HTGB_OOF_REQ">#REF!</definedName>
    <definedName name="IDSS_PRE_HTGB_OOF_POS">#REF!</definedName>
    <definedName name="IDSS_PRE_HTGB_OOF_REQ">#REF!</definedName>
    <definedName name="IGSSF1_125">#REF!</definedName>
    <definedName name="IGSSF1_25">#REF!</definedName>
    <definedName name="IGSSF1_COLD_OOF_POS">#REF!</definedName>
    <definedName name="IGSSF1_COLD_OOF_REQ">#REF!</definedName>
    <definedName name="IGSSF1_DELTA_LIMIT_HTGB">#REF!</definedName>
    <definedName name="IGSSF1_DELTA_LIMIT_HTRB">#REF!</definedName>
    <definedName name="IGSSF1_FINAL_OOF_POS">#REF!</definedName>
    <definedName name="IGSSF1_FINAL_OOF_REQ">#REF!</definedName>
    <definedName name="IGSSF1_HOT_FINAL_OOF_LIMIT">#REF!</definedName>
    <definedName name="IGSSF1_HOT_FINAL_OOF_POS">#REF!</definedName>
    <definedName name="IGSSF1_HOT_FINAL_OOF_REQ">#REF!</definedName>
    <definedName name="IGSSF1_HOT_OOF_POS">#REF!</definedName>
    <definedName name="IGSSF1_HOT_OOF_REQ">#REF!</definedName>
    <definedName name="IGSSF1_HTGB_REQ">#REF!</definedName>
    <definedName name="IGSSF1_HTRB_OOF_POS">#REF!</definedName>
    <definedName name="IGSSF1_HTRB_OOF_REQ">#REF!</definedName>
    <definedName name="IGSSF1_HTRB_REQ">#REF!</definedName>
    <definedName name="IGSSF1_PERCENTAGE_HTGB">#REF!</definedName>
    <definedName name="IGSSF1_PERCENTAGE_HTRB">#REF!</definedName>
    <definedName name="IGSSF1_POST_HTGB_OOF_POS">#REF!</definedName>
    <definedName name="IGSSF1_POST_HTGB_OOF_REQ">#REF!</definedName>
    <definedName name="IGSSF1_PRE_HTGB_OOF_POS">#REF!</definedName>
    <definedName name="IGSSF1_PRE_HTGB_OOF_REQ">#REF!</definedName>
    <definedName name="IGSSF2_125">#REF!</definedName>
    <definedName name="IGSSF2_25">#REF!</definedName>
    <definedName name="IGSSF2_COLD_OOF_POS">#REF!</definedName>
    <definedName name="IGSSF2_COLD_OOF_REQ">#REF!</definedName>
    <definedName name="IGSSF2_FINAL_OOF_POS">#REF!</definedName>
    <definedName name="IGSSF2_FINAL_OOF_REQ">#REF!</definedName>
    <definedName name="IGSSF2_HOT_OOF_POS">#REF!</definedName>
    <definedName name="IGSSF2_HOT_OOF_REQ">#REF!</definedName>
    <definedName name="IGSSF2_HTRB_OOF_POS">#REF!</definedName>
    <definedName name="IGSSF2_HTRB_OOF_REQ">#REF!</definedName>
    <definedName name="IGSSF2_POST_HTGB_OOF_POS">#REF!</definedName>
    <definedName name="IGSSF2_POST_HTGB_OOF_REQ">#REF!</definedName>
    <definedName name="IGSSF2_PRE_HTGB_OOF_POS">#REF!</definedName>
    <definedName name="IGSSF2_PRE_HTGB_OOF_REQ">#REF!</definedName>
    <definedName name="IGSSR_125">#REF!</definedName>
    <definedName name="IGSSR_25">#REF!</definedName>
    <definedName name="IGSSR_COLD_OOF_POS">#REF!</definedName>
    <definedName name="IGSSR_COLD_OOF_REQ">#REF!</definedName>
    <definedName name="IGSSR_DELTA_LIMIT_HTGB">#REF!</definedName>
    <definedName name="IGSSR_DELTA_LIMIT_HTRB">#REF!</definedName>
    <definedName name="IGSSR_FINAL_OOF_POS">#REF!</definedName>
    <definedName name="IGSSR_FINAL_OOF_REQ">#REF!</definedName>
    <definedName name="IGSSR_HOT_OOF_POS">#REF!</definedName>
    <definedName name="IGSSR_HOT_OOF_REQ">#REF!</definedName>
    <definedName name="IGSSR_HTGB_REQ">#REF!</definedName>
    <definedName name="IGSSR_HTRB_OOF_POS">#REF!</definedName>
    <definedName name="IGSSR_HTRB_OOF_REQ">#REF!</definedName>
    <definedName name="IGSSR_HTRB_REQ">#REF!</definedName>
    <definedName name="IGSSR_PERCENTAGE_HTGB">#REF!</definedName>
    <definedName name="IGSSR_PERCENTAGE_HTRB">#REF!</definedName>
    <definedName name="IGSSR_POST_HTGB_OOF_POS">#REF!</definedName>
    <definedName name="IGSSR_POST_HTGB_OOF_REQ">#REF!</definedName>
    <definedName name="IGSSR_PRE_HTGB_OOF_POS">#REF!</definedName>
    <definedName name="IGSSR_PRE_HTGB_OOF_REQ">#REF!</definedName>
    <definedName name="PDA_MAX">#REF!</definedName>
    <definedName name="POST_HTGB_HTGB">#REF!</definedName>
    <definedName name="POST_HTRB_HTRB">#REF!</definedName>
    <definedName name="PRE_HTGB_HTGB">#REF!</definedName>
    <definedName name="PRE_HTGB_HTRB">#REF!</definedName>
    <definedName name="RDSON_125">#REF!</definedName>
    <definedName name="RDSON_25">#REF!</definedName>
    <definedName name="RDSON_COLD_OOF_POS">#REF!</definedName>
    <definedName name="RDSON_COLD_OOF_REQ">#REF!</definedName>
    <definedName name="RDSON_DELTA_LIMIT_HTGB">#REF!</definedName>
    <definedName name="RDSON_DELTA_LIMIY_HTRB">#REF!</definedName>
    <definedName name="RDSON_FINAL_OOF_POS">#REF!</definedName>
    <definedName name="RDSON_FINAL_OOF_REQ">#REF!</definedName>
    <definedName name="RDSON_HOT_OOF_POS">#REF!</definedName>
    <definedName name="RDSON_HOT_OOF_REQ">#REF!</definedName>
    <definedName name="RDSON_HTGB_REQ">#REF!</definedName>
    <definedName name="RDSON_HTRB_OOF_POS">#REF!</definedName>
    <definedName name="RDSON_HTRB_OOF_REQ">#REF!</definedName>
    <definedName name="RDSON_HTRB_REQ">#REF!</definedName>
    <definedName name="RDSON_PERCENTAGE_HTGB">#REF!</definedName>
    <definedName name="RDSON_PERCENTAGE_HTRB">#REF!</definedName>
    <definedName name="RDSON_POST_HTGB_OOF_POS">#REF!</definedName>
    <definedName name="RDSON_POST_HTGB_OOF_REQ">#REF!</definedName>
    <definedName name="RDSON_PRE_HTGB_OOF_POS">#REF!</definedName>
    <definedName name="RDSON_PRE_HTGB_OOF_REQ">#REF!</definedName>
    <definedName name="VTH_125">#REF!</definedName>
    <definedName name="VTH_25">#REF!</definedName>
    <definedName name="VTH_55">#REF!</definedName>
    <definedName name="VTH_COLD_OOF_POS">#REF!</definedName>
    <definedName name="VTH_COLD_OOF_REQ">#REF!</definedName>
    <definedName name="VTH_DELTA_LIMIT_HTGB">#REF!</definedName>
    <definedName name="VTH_DELTA_LIMIT_HTRB">#REF!</definedName>
    <definedName name="VTH_FINAL_OOF_POS">#REF!</definedName>
    <definedName name="VTH_FINAL_OOF_REQ">#REF!</definedName>
    <definedName name="VTH_HOT_OOF_POS">#REF!</definedName>
    <definedName name="VTH_HOT_OOF_REQ">#REF!</definedName>
    <definedName name="VTH_HTGB_REQ">#REF!</definedName>
    <definedName name="VTH_HTRB_OOF_POS">#REF!</definedName>
    <definedName name="VTH_HTRB_OOF_REQ">#REF!</definedName>
    <definedName name="VTH_HTRB_REQ">#REF!</definedName>
    <definedName name="VTH_PERCENTAGE_HTGB">#REF!</definedName>
    <definedName name="VTH_PERCENTAGE_HTRB">#REF!</definedName>
    <definedName name="VTH_POST_HTGB_OOF_POS">#REF!</definedName>
    <definedName name="VTH_POST_HTGB_OOF_REQ">#REF!</definedName>
    <definedName name="VTH_PRE_HTGB_OOF_POS">#REF!</definedName>
    <definedName name="VTH_PRE_HTGB_OOF_REQ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6" l="1"/>
  <c r="A10" i="6"/>
  <c r="B10" i="4"/>
  <c r="A10" i="4"/>
  <c r="H8" i="4"/>
  <c r="B10" i="3"/>
  <c r="A10" i="3"/>
  <c r="H8" i="3"/>
</calcChain>
</file>

<file path=xl/sharedStrings.xml><?xml version="1.0" encoding="utf-8"?>
<sst xmlns="http://schemas.openxmlformats.org/spreadsheetml/2006/main" count="333" uniqueCount="80">
  <si>
    <t>GROUP  C TRAVELER</t>
  </si>
  <si>
    <t>INDEX</t>
  </si>
  <si>
    <t>QCI SAMPLE SELECTION</t>
  </si>
  <si>
    <t>.</t>
  </si>
  <si>
    <t>GROUP  C1 PHYSICAL</t>
  </si>
  <si>
    <t>GROUP C2 TEMP SHOCK/CYCLE</t>
  </si>
  <si>
    <t>SUMMARY</t>
  </si>
  <si>
    <t>SCREENING STATUS</t>
  </si>
  <si>
    <t xml:space="preserve">Operator   </t>
  </si>
  <si>
    <t xml:space="preserve">LMR         </t>
  </si>
  <si>
    <t xml:space="preserve">Station    </t>
  </si>
  <si>
    <t xml:space="preserve">FBS-007     </t>
  </si>
  <si>
    <t xml:space="preserve">Product    </t>
  </si>
  <si>
    <t xml:space="preserve">DISCRETE    </t>
  </si>
  <si>
    <t xml:space="preserve">Process    </t>
  </si>
  <si>
    <t xml:space="preserve">PRE THERMAL SHOCK </t>
  </si>
  <si>
    <t xml:space="preserve">            </t>
  </si>
  <si>
    <t xml:space="preserve">Start Date </t>
  </si>
  <si>
    <t>Finish Date</t>
  </si>
  <si>
    <t>Part Number</t>
  </si>
  <si>
    <t xml:space="preserve">Remarks    </t>
  </si>
  <si>
    <t>GROUP C SUBGROUP 2 PRE TEMP SHOCK</t>
  </si>
  <si>
    <t>GROUP C SUBGROUP 2 POST TEMP SHOCK</t>
  </si>
  <si>
    <t>GROUP C SUBGROUP 2 POST MR.</t>
  </si>
  <si>
    <t>Serial Number</t>
  </si>
  <si>
    <t>Label</t>
  </si>
  <si>
    <t>Sort</t>
  </si>
  <si>
    <t>Bin</t>
  </si>
  <si>
    <t xml:space="preserve">  1) IDON      [&gt; 4.000MA]</t>
  </si>
  <si>
    <t xml:space="preserve">  2) IGSSF     [&lt; 500.1UA]</t>
  </si>
  <si>
    <t xml:space="preserve">  3) IDSS      [&lt; 400.0UA]</t>
  </si>
  <si>
    <t xml:space="preserve">  4) IGSSF     [&lt; 500.1UA]</t>
  </si>
  <si>
    <t xml:space="preserve">  5) IGSSR     [&lt; 400.0UA]</t>
  </si>
  <si>
    <t xml:space="preserve">  6) VGSTH     [&gt;   800MV]</t>
  </si>
  <si>
    <t xml:space="preserve">  7) VGSTH     [&lt; 2.500]</t>
  </si>
  <si>
    <t xml:space="preserve">  8) RDSON     [&lt; 10.00M]</t>
  </si>
  <si>
    <t xml:space="preserve">  9) VSD       [&lt; 3.001 V]</t>
  </si>
  <si>
    <t xml:space="preserve"> 10) IDSS      [&lt; 400.0UA]</t>
  </si>
  <si>
    <t xml:space="preserve"> 11) IGSSF     [&lt; 500.1UA]</t>
  </si>
  <si>
    <t xml:space="preserve">   IDON &gt; 4.000MA</t>
  </si>
  <si>
    <t xml:space="preserve">  IGSSF &lt; 500.1UA</t>
  </si>
  <si>
    <t xml:space="preserve">   IDSS &lt; 400.0UA</t>
  </si>
  <si>
    <t xml:space="preserve">  IGSSR &lt; 400.0UA</t>
  </si>
  <si>
    <t xml:space="preserve">  VGSTH &gt; 801.0MV</t>
  </si>
  <si>
    <t xml:space="preserve">VGSTH &lt; 2.500 </t>
  </si>
  <si>
    <t xml:space="preserve">  RDSON &lt; 10.01M </t>
  </si>
  <si>
    <t xml:space="preserve">    VSD &lt; 3.001 V</t>
  </si>
  <si>
    <t xml:space="preserve">    VDS = 19.54MV</t>
  </si>
  <si>
    <t xml:space="preserve">   VGSF = 4.000 V</t>
  </si>
  <si>
    <t xml:space="preserve">    VDS = 10.01 V</t>
  </si>
  <si>
    <t xml:space="preserve">   VGSF = 6.000 V</t>
  </si>
  <si>
    <t xml:space="preserve">   VGSR = 4.000 V</t>
  </si>
  <si>
    <t xml:space="preserve">     ID = 9.001MA</t>
  </si>
  <si>
    <t>VGSTH = S6</t>
  </si>
  <si>
    <t xml:space="preserve">    VGS = 5.001 V</t>
  </si>
  <si>
    <t xml:space="preserve">     IS = 500.1MA</t>
  </si>
  <si>
    <t xml:space="preserve">    VDS = 40.00 V</t>
  </si>
  <si>
    <t xml:space="preserve">   VGSF = 5.499 V</t>
  </si>
  <si>
    <t xml:space="preserve">     ID = 30.01 A</t>
  </si>
  <si>
    <t>All Pass</t>
  </si>
  <si>
    <t>PRE TSHOCK</t>
  </si>
  <si>
    <t>POST TC</t>
  </si>
  <si>
    <t>POST MR</t>
  </si>
  <si>
    <t>GROUP C3 SHOCK &amp; VIBRATION</t>
  </si>
  <si>
    <t xml:space="preserve">LM          </t>
  </si>
  <si>
    <t>GROUP C SUBGROUP 3 PRE SHOCK</t>
  </si>
  <si>
    <t>GROUP C SUBGROUP 3 POST CA</t>
  </si>
  <si>
    <t>PRE SHOCK</t>
  </si>
  <si>
    <t>POST VIB</t>
  </si>
  <si>
    <t>GROUP  C4 SALT ATMP.</t>
  </si>
  <si>
    <t>GROUP C6 INTERMITTENT OP. LIFE</t>
  </si>
  <si>
    <t>GROUP C SUBGROUP 6 POST IOL</t>
  </si>
  <si>
    <t>SEE POST B4 for PRE-Electricals, Continuation of B4 IOL TESTING</t>
  </si>
  <si>
    <t>POST IOL</t>
  </si>
  <si>
    <t>GROUP  C7 RGA</t>
  </si>
  <si>
    <t>SCD PART NUMBER</t>
  </si>
  <si>
    <t>EPC7001BSH</t>
  </si>
  <si>
    <t>EPCS PART NUMBER</t>
  </si>
  <si>
    <t>LOT</t>
  </si>
  <si>
    <t>DATE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</si>
</sst>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rgb="FF00B050"/>
      <name val="Aptos Narrow"/>
      <family val="2"/>
      <scheme val="minor"/>
    </font>
    <font>
      <b/>
      <sz val="14"/>
      <color rgb="FF7030A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5">
    <xf numFmtId="0" fontId="0" fillId="0" borderId="0" xfId="0"/>
    <xf numFmtId="0" fontId="3" fillId="3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horizontal="left" vertical="center"/>
    </xf>
    <xf numFmtId="0" fontId="3" fillId="3" borderId="0" xfId="1" applyFont="1" applyFill="1" applyBorder="1" applyAlignment="1">
      <alignment horizontal="center" vertical="center"/>
    </xf>
    <xf numFmtId="0" fontId="2" fillId="3" borderId="0" xfId="1" applyFill="1" applyBorder="1" applyAlignment="1">
      <alignment vertical="top"/>
    </xf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center"/>
    </xf>
    <xf numFmtId="0" fontId="0" fillId="4" borderId="4" xfId="0" applyFill="1" applyBorder="1"/>
    <xf numFmtId="0" fontId="0" fillId="5" borderId="2" xfId="0" applyFill="1" applyBorder="1"/>
    <xf numFmtId="0" fontId="0" fillId="5" borderId="2" xfId="0" applyFill="1" applyBorder="1" applyAlignment="1">
      <alignment horizontal="left"/>
    </xf>
    <xf numFmtId="0" fontId="0" fillId="5" borderId="4" xfId="0" applyFill="1" applyBorder="1"/>
    <xf numFmtId="0" fontId="0" fillId="6" borderId="2" xfId="0" applyFill="1" applyBorder="1"/>
    <xf numFmtId="0" fontId="0" fillId="6" borderId="2" xfId="0" applyFill="1" applyBorder="1" applyAlignment="1">
      <alignment horizontal="left"/>
    </xf>
    <xf numFmtId="0" fontId="0" fillId="6" borderId="3" xfId="0" applyFill="1" applyBorder="1"/>
    <xf numFmtId="0" fontId="4" fillId="7" borderId="5" xfId="1" applyFont="1" applyFill="1" applyBorder="1" applyAlignment="1">
      <alignment horizontal="center" vertical="top"/>
    </xf>
    <xf numFmtId="0" fontId="4" fillId="0" borderId="0" xfId="1" applyFont="1" applyFill="1" applyBorder="1" applyAlignment="1">
      <alignment horizontal="center" vertical="top"/>
    </xf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4" fillId="8" borderId="5" xfId="1" applyFont="1" applyFill="1" applyBorder="1" applyAlignment="1">
      <alignment horizontal="center" vertical="top"/>
    </xf>
    <xf numFmtId="14" fontId="0" fillId="4" borderId="2" xfId="0" applyNumberFormat="1" applyFill="1" applyBorder="1" applyAlignment="1">
      <alignment horizontal="left"/>
    </xf>
    <xf numFmtId="14" fontId="0" fillId="4" borderId="3" xfId="0" applyNumberFormat="1" applyFill="1" applyBorder="1" applyAlignment="1">
      <alignment horizontal="center"/>
    </xf>
    <xf numFmtId="14" fontId="0" fillId="4" borderId="4" xfId="0" applyNumberFormat="1" applyFill="1" applyBorder="1"/>
    <xf numFmtId="14" fontId="0" fillId="0" borderId="0" xfId="0" applyNumberFormat="1"/>
    <xf numFmtId="14" fontId="0" fillId="5" borderId="5" xfId="0" applyNumberFormat="1" applyFill="1" applyBorder="1"/>
    <xf numFmtId="14" fontId="0" fillId="5" borderId="2" xfId="0" applyNumberFormat="1" applyFill="1" applyBorder="1" applyAlignment="1">
      <alignment horizontal="left"/>
    </xf>
    <xf numFmtId="14" fontId="0" fillId="5" borderId="4" xfId="0" applyNumberFormat="1" applyFill="1" applyBorder="1"/>
    <xf numFmtId="14" fontId="0" fillId="6" borderId="5" xfId="0" applyNumberFormat="1" applyFill="1" applyBorder="1"/>
    <xf numFmtId="14" fontId="0" fillId="6" borderId="2" xfId="0" applyNumberFormat="1" applyFill="1" applyBorder="1" applyAlignment="1">
      <alignment horizontal="left"/>
    </xf>
    <xf numFmtId="14" fontId="0" fillId="6" borderId="3" xfId="0" applyNumberFormat="1" applyFill="1" applyBorder="1"/>
    <xf numFmtId="0" fontId="4" fillId="9" borderId="5" xfId="1" applyFont="1" applyFill="1" applyBorder="1" applyAlignment="1">
      <alignment horizontal="center" vertical="top"/>
    </xf>
    <xf numFmtId="0" fontId="4" fillId="5" borderId="5" xfId="1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6" fillId="10" borderId="5" xfId="0" applyFont="1" applyFill="1" applyBorder="1" applyAlignment="1">
      <alignment horizontal="center"/>
    </xf>
    <xf numFmtId="0" fontId="7" fillId="0" borderId="1" xfId="0" applyFont="1" applyBorder="1"/>
    <xf numFmtId="0" fontId="0" fillId="11" borderId="5" xfId="0" applyFill="1" applyBorder="1"/>
    <xf numFmtId="0" fontId="0" fillId="11" borderId="5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5" xfId="0" applyFill="1" applyBorder="1" applyAlignment="1">
      <alignment horizontal="center"/>
    </xf>
    <xf numFmtId="11" fontId="0" fillId="0" borderId="5" xfId="0" applyNumberFormat="1" applyBorder="1"/>
    <xf numFmtId="0" fontId="0" fillId="5" borderId="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0" fontId="3" fillId="3" borderId="0" xfId="1" applyFont="1" applyFill="1" applyBorder="1" applyAlignment="1">
      <alignment vertic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/>
    <xf numFmtId="0" fontId="8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4" fillId="9" borderId="2" xfId="1" applyFont="1" applyFill="1" applyBorder="1" applyAlignment="1">
      <alignment horizontal="center" vertical="top"/>
    </xf>
    <xf numFmtId="0" fontId="4" fillId="9" borderId="4" xfId="1" applyFont="1" applyFill="1" applyBorder="1" applyAlignment="1">
      <alignment horizontal="center" vertical="top"/>
    </xf>
    <xf numFmtId="0" fontId="4" fillId="5" borderId="2" xfId="1" applyFont="1" applyFill="1" applyBorder="1" applyAlignment="1">
      <alignment horizontal="center" vertical="top"/>
    </xf>
    <xf numFmtId="0" fontId="4" fillId="5" borderId="4" xfId="1" applyFont="1" applyFill="1" applyBorder="1" applyAlignment="1">
      <alignment horizontal="center" vertical="top"/>
    </xf>
    <xf numFmtId="0" fontId="4" fillId="7" borderId="2" xfId="1" applyFont="1" applyFill="1" applyBorder="1" applyAlignment="1">
      <alignment horizontal="center" vertical="top"/>
    </xf>
    <xf numFmtId="0" fontId="4" fillId="7" borderId="4" xfId="1" applyFont="1" applyFill="1" applyBorder="1" applyAlignment="1">
      <alignment horizontal="center" vertical="top"/>
    </xf>
    <xf numFmtId="0" fontId="4" fillId="8" borderId="2" xfId="1" applyFont="1" applyFill="1" applyBorder="1" applyAlignment="1">
      <alignment horizontal="center" vertical="top"/>
    </xf>
    <xf numFmtId="0" fontId="4" fillId="8" borderId="4" xfId="1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23"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52</xdr:row>
      <xdr:rowOff>123444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D621A8-2C98-459A-81F4-2085781A0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102</xdr:row>
      <xdr:rowOff>123444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E626A4-E7D5-472E-B49D-4B27A9E20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20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11</xdr:col>
      <xdr:colOff>0</xdr:colOff>
      <xdr:row>154</xdr:row>
      <xdr:rowOff>123444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07688C-41F5-4775-9795-2B6E0BCA8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26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11</xdr:col>
      <xdr:colOff>0</xdr:colOff>
      <xdr:row>206</xdr:row>
      <xdr:rowOff>123444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DA32CB-1AA7-434F-BC64-B4EBB4A5A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632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11</xdr:col>
      <xdr:colOff>0</xdr:colOff>
      <xdr:row>258</xdr:row>
      <xdr:rowOff>123444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DAB952C-5C47-4C13-87F2-511697111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538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11</xdr:col>
      <xdr:colOff>0</xdr:colOff>
      <xdr:row>310</xdr:row>
      <xdr:rowOff>123444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CB88020-E354-469C-A466-0E01CF8B8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444275"/>
          <a:ext cx="6705600" cy="9838944"/>
        </a:xfrm>
        <a:prstGeom prst="rect">
          <a:avLst/>
        </a:prstGeom>
      </xdr:spPr>
    </xdr:pic>
    <xdr:clientData/>
  </xdr:twoCellAnchor>
  <xdr:twoCellAnchor>
    <xdr:from>
      <xdr:col>1</xdr:col>
      <xdr:colOff>409575</xdr:colOff>
      <xdr:row>6</xdr:row>
      <xdr:rowOff>133350</xdr:rowOff>
    </xdr:from>
    <xdr:to>
      <xdr:col>2</xdr:col>
      <xdr:colOff>304800</xdr:colOff>
      <xdr:row>7</xdr:row>
      <xdr:rowOff>123825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12457C4-D5D2-27B6-08ED-0A5122A3C1B6}"/>
            </a:ext>
          </a:extLst>
        </xdr:cNvPr>
        <xdr:cNvSpPr/>
      </xdr:nvSpPr>
      <xdr:spPr>
        <a:xfrm>
          <a:off x="1019175" y="1390650"/>
          <a:ext cx="50482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457200</xdr:colOff>
      <xdr:row>56</xdr:row>
      <xdr:rowOff>142875</xdr:rowOff>
    </xdr:from>
    <xdr:to>
      <xdr:col>2</xdr:col>
      <xdr:colOff>352425</xdr:colOff>
      <xdr:row>57</xdr:row>
      <xdr:rowOff>133350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2D6EADC-DC58-45A5-8CE2-E6686AFE0D36}"/>
            </a:ext>
          </a:extLst>
        </xdr:cNvPr>
        <xdr:cNvSpPr/>
      </xdr:nvSpPr>
      <xdr:spPr>
        <a:xfrm>
          <a:off x="1066800" y="10925175"/>
          <a:ext cx="50482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371475</xdr:colOff>
      <xdr:row>81</xdr:row>
      <xdr:rowOff>19050</xdr:rowOff>
    </xdr:from>
    <xdr:to>
      <xdr:col>4</xdr:col>
      <xdr:colOff>266700</xdr:colOff>
      <xdr:row>82</xdr:row>
      <xdr:rowOff>9525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0639DE4-30D1-4019-A53E-38CF1DF5C859}"/>
            </a:ext>
          </a:extLst>
        </xdr:cNvPr>
        <xdr:cNvSpPr/>
      </xdr:nvSpPr>
      <xdr:spPr>
        <a:xfrm>
          <a:off x="2200275" y="15563850"/>
          <a:ext cx="50482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247650</xdr:colOff>
      <xdr:row>94</xdr:row>
      <xdr:rowOff>66675</xdr:rowOff>
    </xdr:from>
    <xdr:to>
      <xdr:col>4</xdr:col>
      <xdr:colOff>142875</xdr:colOff>
      <xdr:row>95</xdr:row>
      <xdr:rowOff>57150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45097E2-4E5B-4BFD-BC42-0927240D8E3F}"/>
            </a:ext>
          </a:extLst>
        </xdr:cNvPr>
        <xdr:cNvSpPr/>
      </xdr:nvSpPr>
      <xdr:spPr>
        <a:xfrm>
          <a:off x="2076450" y="18087975"/>
          <a:ext cx="50482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466725</xdr:colOff>
      <xdr:row>108</xdr:row>
      <xdr:rowOff>123825</xdr:rowOff>
    </xdr:from>
    <xdr:to>
      <xdr:col>2</xdr:col>
      <xdr:colOff>361950</xdr:colOff>
      <xdr:row>109</xdr:row>
      <xdr:rowOff>114300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DB219A8-BBFA-4941-914D-315F5188E359}"/>
            </a:ext>
          </a:extLst>
        </xdr:cNvPr>
        <xdr:cNvSpPr/>
      </xdr:nvSpPr>
      <xdr:spPr>
        <a:xfrm>
          <a:off x="1076325" y="20812125"/>
          <a:ext cx="50482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266700</xdr:colOff>
      <xdr:row>137</xdr:row>
      <xdr:rowOff>123825</xdr:rowOff>
    </xdr:from>
    <xdr:to>
      <xdr:col>4</xdr:col>
      <xdr:colOff>161925</xdr:colOff>
      <xdr:row>138</xdr:row>
      <xdr:rowOff>114300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CB3274D-B6E3-468E-B1CA-3DD50923C89D}"/>
            </a:ext>
          </a:extLst>
        </xdr:cNvPr>
        <xdr:cNvSpPr/>
      </xdr:nvSpPr>
      <xdr:spPr>
        <a:xfrm>
          <a:off x="2095500" y="26336625"/>
          <a:ext cx="50482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38100</xdr:colOff>
      <xdr:row>160</xdr:row>
      <xdr:rowOff>114300</xdr:rowOff>
    </xdr:from>
    <xdr:to>
      <xdr:col>7</xdr:col>
      <xdr:colOff>542925</xdr:colOff>
      <xdr:row>161</xdr:row>
      <xdr:rowOff>104775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90615DE-BDD7-479F-827E-1190FCBBEB6F}"/>
            </a:ext>
          </a:extLst>
        </xdr:cNvPr>
        <xdr:cNvSpPr/>
      </xdr:nvSpPr>
      <xdr:spPr>
        <a:xfrm>
          <a:off x="4305300" y="30708600"/>
          <a:ext cx="50482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28575</xdr:colOff>
      <xdr:row>212</xdr:row>
      <xdr:rowOff>114300</xdr:rowOff>
    </xdr:from>
    <xdr:to>
      <xdr:col>7</xdr:col>
      <xdr:colOff>533400</xdr:colOff>
      <xdr:row>213</xdr:row>
      <xdr:rowOff>104775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55F15DD-9B07-48A1-BA6E-12AA3DC56829}"/>
            </a:ext>
          </a:extLst>
        </xdr:cNvPr>
        <xdr:cNvSpPr/>
      </xdr:nvSpPr>
      <xdr:spPr>
        <a:xfrm>
          <a:off x="4295775" y="40614600"/>
          <a:ext cx="50482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466725</xdr:colOff>
      <xdr:row>264</xdr:row>
      <xdr:rowOff>161925</xdr:rowOff>
    </xdr:from>
    <xdr:to>
      <xdr:col>2</xdr:col>
      <xdr:colOff>361950</xdr:colOff>
      <xdr:row>265</xdr:row>
      <xdr:rowOff>152400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8EF8FDC-3F37-4DEC-95CD-5ABB008F8ABD}"/>
            </a:ext>
          </a:extLst>
        </xdr:cNvPr>
        <xdr:cNvSpPr/>
      </xdr:nvSpPr>
      <xdr:spPr>
        <a:xfrm>
          <a:off x="1076325" y="50568225"/>
          <a:ext cx="50482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A23888-4769-45F0-A155-EFE17F533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686925"/>
        </a:xfrm>
        <a:prstGeom prst="rect">
          <a:avLst/>
        </a:prstGeom>
      </xdr:spPr>
    </xdr:pic>
    <xdr:clientData/>
  </xdr:twoCellAnchor>
  <xdr:twoCellAnchor>
    <xdr:from>
      <xdr:col>1</xdr:col>
      <xdr:colOff>561975</xdr:colOff>
      <xdr:row>8</xdr:row>
      <xdr:rowOff>95250</xdr:rowOff>
    </xdr:from>
    <xdr:to>
      <xdr:col>2</xdr:col>
      <xdr:colOff>457200</xdr:colOff>
      <xdr:row>9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A7220FA-6D0A-45D3-A5F7-B2F5BC83B0A5}"/>
            </a:ext>
          </a:extLst>
        </xdr:cNvPr>
        <xdr:cNvSpPr/>
      </xdr:nvSpPr>
      <xdr:spPr>
        <a:xfrm>
          <a:off x="1171575" y="1733550"/>
          <a:ext cx="50482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161544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C31EC9-A346-40FA-92AC-018D72573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686544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2</xdr:col>
      <xdr:colOff>504825</xdr:colOff>
      <xdr:row>8</xdr:row>
      <xdr:rowOff>9525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DE34E6A-9AEE-477C-B260-B5F50EAEB505}"/>
            </a:ext>
          </a:extLst>
        </xdr:cNvPr>
        <xdr:cNvSpPr/>
      </xdr:nvSpPr>
      <xdr:spPr>
        <a:xfrm>
          <a:off x="1219200" y="1466850"/>
          <a:ext cx="50482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7</xdr:col>
      <xdr:colOff>123825</xdr:colOff>
      <xdr:row>80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FCEDF1-3CA3-49FC-BEFD-2613139CB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19750"/>
          <a:ext cx="7229475" cy="10058400"/>
        </a:xfrm>
        <a:prstGeom prst="rect">
          <a:avLst/>
        </a:prstGeom>
      </xdr:spPr>
    </xdr:pic>
    <xdr:clientData/>
  </xdr:twoCellAnchor>
  <xdr:twoCellAnchor>
    <xdr:from>
      <xdr:col>0</xdr:col>
      <xdr:colOff>1266825</xdr:colOff>
      <xdr:row>35</xdr:row>
      <xdr:rowOff>9525</xdr:rowOff>
    </xdr:from>
    <xdr:to>
      <xdr:col>1</xdr:col>
      <xdr:colOff>285750</xdr:colOff>
      <xdr:row>36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56B5073-CBAC-4F34-95CA-17F4883E187E}"/>
            </a:ext>
          </a:extLst>
        </xdr:cNvPr>
        <xdr:cNvSpPr/>
      </xdr:nvSpPr>
      <xdr:spPr>
        <a:xfrm>
          <a:off x="1266825" y="6981825"/>
          <a:ext cx="50482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BD1CA7-E913-438F-9128-EA9E4CADB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686925"/>
        </a:xfrm>
        <a:prstGeom prst="rect">
          <a:avLst/>
        </a:prstGeom>
      </xdr:spPr>
    </xdr:pic>
    <xdr:clientData/>
  </xdr:twoCellAnchor>
  <xdr:twoCellAnchor>
    <xdr:from>
      <xdr:col>3</xdr:col>
      <xdr:colOff>114300</xdr:colOff>
      <xdr:row>13</xdr:row>
      <xdr:rowOff>85725</xdr:rowOff>
    </xdr:from>
    <xdr:to>
      <xdr:col>4</xdr:col>
      <xdr:colOff>9525</xdr:colOff>
      <xdr:row>14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6AEFFDE-AB15-433F-9000-CED0C5F7D894}"/>
            </a:ext>
          </a:extLst>
        </xdr:cNvPr>
        <xdr:cNvSpPr/>
      </xdr:nvSpPr>
      <xdr:spPr>
        <a:xfrm>
          <a:off x="1943100" y="2676525"/>
          <a:ext cx="50482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D784-5757-4186-8807-198B41B247B9}">
  <sheetPr>
    <tabColor rgb="FF00B050"/>
  </sheetPr>
  <dimension ref="A1:K311"/>
  <sheetViews>
    <sheetView tabSelected="1"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52" t="s">
        <v>0</v>
      </c>
      <c r="B1" s="52"/>
      <c r="C1" s="52"/>
      <c r="D1" s="52"/>
      <c r="E1" s="1" t="s">
        <v>1</v>
      </c>
      <c r="F1" s="1"/>
      <c r="G1" s="1"/>
      <c r="H1" s="2"/>
      <c r="I1" s="53" t="s">
        <v>2</v>
      </c>
      <c r="J1" s="53"/>
      <c r="K1" s="53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</sheetData>
  <sheetProtection algorithmName="SHA-512" hashValue="Ef2cPmVmrXW+X66hZowOf5/5M97Ol1vbQs/2kmBMxp9ICDTMvroCLDA62deXBPkeCA2AE3UZ0OUIh1baNbwOGQ==" saltValue="mYeH2+P+76LuPHcnyLpLCQ==" spinCount="100000" sheet="1" objects="1" scenarios="1" sort="0" autoFilter="0"/>
  <mergeCells count="2">
    <mergeCell ref="A1:D1"/>
    <mergeCell ref="I1:K1"/>
  </mergeCells>
  <hyperlinks>
    <hyperlink ref="E1" location="INDEX!A1" display="RETURN TO INDEX" xr:uid="{1C5E6260-E63F-455A-BB15-B67C372E2DE7}"/>
    <hyperlink ref="I1:K1" location="'QCI Sample Selection'!A1" display="QCI SAMPLE SELECTION" xr:uid="{5E5554F3-A274-4C6A-8496-22E594B62960}"/>
  </hyperlinks>
  <pageMargins left="0.25" right="0.25" top="0.25" bottom="0.2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9237-44BD-40B3-93DE-8FB591262881}">
  <sheetPr>
    <tabColor rgb="FF00B050"/>
  </sheetPr>
  <dimension ref="A1:K51"/>
  <sheetViews>
    <sheetView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52" t="s">
        <v>4</v>
      </c>
      <c r="B1" s="52"/>
      <c r="C1" s="52"/>
      <c r="D1" s="52"/>
      <c r="E1" s="1" t="s">
        <v>1</v>
      </c>
      <c r="F1" s="1"/>
      <c r="G1" s="1"/>
      <c r="H1" s="2"/>
      <c r="I1" s="53" t="s">
        <v>2</v>
      </c>
      <c r="J1" s="53"/>
      <c r="K1" s="53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</sheetData>
  <sheetProtection algorithmName="SHA-512" hashValue="jZVzX7g1/Vd++2Ws7j2ZJyNpiQz/TPCJwIanfp3t0/Rkt30GiOWhG0kuNgtFUVDnnaGYwEFlLJib1R4R7oVSCQ==" saltValue="S7H+yr4q2SF99g6fWgnX7Q==" spinCount="100000" sheet="1" objects="1" scenarios="1" sort="0" autoFilter="0"/>
  <mergeCells count="2">
    <mergeCell ref="A1:D1"/>
    <mergeCell ref="I1:K1"/>
  </mergeCells>
  <hyperlinks>
    <hyperlink ref="E1" location="INDEX!A1" display="RETURN TO INDEX" xr:uid="{1336E32C-6653-4F68-98A1-EDA3E4477B3D}"/>
    <hyperlink ref="I1:K1" location="'QCI Sample Selection'!A1" display="QCI SAMPLE SELECTION" xr:uid="{DEDAEBCE-F4B4-429D-91D1-02A7D7416947}"/>
  </hyperlinks>
  <pageMargins left="0.7" right="0.7" top="0.75" bottom="0.75" header="0.3" footer="0.3"/>
  <pageSetup paperSize="1001" orientation="portrait" horizontalDpi="1200" verticalDpi="1200" copies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44DA5-48E3-4353-8765-E398FD3798FE}">
  <sheetPr>
    <tabColor rgb="FF00B050"/>
  </sheetPr>
  <dimension ref="A1:W385"/>
  <sheetViews>
    <sheetView zoomScaleNormal="100" workbookViewId="0">
      <pane xSplit="3" ySplit="15" topLeftCell="D16" activePane="bottomRight" state="frozen"/>
      <selection sqref="A1:G1"/>
      <selection pane="topRight" sqref="A1:G1"/>
      <selection pane="bottomLeft" sqref="A1:G1"/>
      <selection pane="bottomRight" activeCell="D16" sqref="D16"/>
    </sheetView>
  </sheetViews>
  <sheetFormatPr defaultColWidth="0" defaultRowHeight="15" customHeight="1" zeroHeight="1" x14ac:dyDescent="0.25"/>
  <cols>
    <col min="1" max="1" width="18.85546875" customWidth="1"/>
    <col min="2" max="2" width="13.5703125" style="46" customWidth="1"/>
    <col min="3" max="3" width="11.7109375" style="46" bestFit="1" customWidth="1"/>
    <col min="4" max="4" width="3.85546875" style="46" customWidth="1"/>
    <col min="5" max="13" width="18.85546875" customWidth="1"/>
    <col min="14" max="14" width="21" bestFit="1" customWidth="1"/>
    <col min="15" max="15" width="18.85546875" customWidth="1"/>
    <col min="16" max="23" width="9.140625" hidden="1"/>
  </cols>
  <sheetData>
    <row r="1" spans="1:15" ht="24" x14ac:dyDescent="0.25">
      <c r="A1" s="54" t="s">
        <v>5</v>
      </c>
      <c r="B1" s="54"/>
      <c r="C1" s="54"/>
      <c r="D1" s="54"/>
      <c r="E1" s="53" t="s">
        <v>1</v>
      </c>
      <c r="F1" s="53"/>
      <c r="G1" s="3" t="s">
        <v>6</v>
      </c>
      <c r="H1" s="55" t="s">
        <v>7</v>
      </c>
      <c r="I1" s="55"/>
      <c r="J1" s="55" t="s">
        <v>2</v>
      </c>
      <c r="K1" s="55"/>
      <c r="L1" s="55"/>
      <c r="M1" s="4"/>
      <c r="N1" s="4"/>
      <c r="O1" s="4"/>
    </row>
    <row r="2" spans="1:15" ht="15.75" x14ac:dyDescent="0.25">
      <c r="A2" s="5" t="s">
        <v>8</v>
      </c>
      <c r="B2" s="6" t="s">
        <v>9</v>
      </c>
      <c r="C2" s="7"/>
      <c r="D2" s="7"/>
      <c r="E2" s="8"/>
      <c r="G2" s="9" t="s">
        <v>8</v>
      </c>
      <c r="H2" s="10" t="s">
        <v>9</v>
      </c>
      <c r="I2" s="11"/>
      <c r="K2" s="12" t="s">
        <v>8</v>
      </c>
      <c r="L2" s="13" t="s">
        <v>9</v>
      </c>
      <c r="M2" s="14"/>
      <c r="N2" s="15" t="s">
        <v>75</v>
      </c>
      <c r="O2" s="16"/>
    </row>
    <row r="3" spans="1:15" ht="15.75" x14ac:dyDescent="0.25">
      <c r="A3" s="17" t="s">
        <v>10</v>
      </c>
      <c r="B3" s="6" t="s">
        <v>11</v>
      </c>
      <c r="C3" s="7"/>
      <c r="D3" s="7"/>
      <c r="E3" s="8"/>
      <c r="G3" s="18" t="s">
        <v>10</v>
      </c>
      <c r="H3" s="10" t="s">
        <v>11</v>
      </c>
      <c r="I3" s="11"/>
      <c r="K3" s="19" t="s">
        <v>10</v>
      </c>
      <c r="L3" s="13" t="s">
        <v>11</v>
      </c>
      <c r="M3" s="14"/>
      <c r="N3" s="15" t="s">
        <v>76</v>
      </c>
      <c r="O3" s="16"/>
    </row>
    <row r="4" spans="1:15" ht="15.75" x14ac:dyDescent="0.25">
      <c r="A4" s="17" t="s">
        <v>12</v>
      </c>
      <c r="B4" s="6" t="s">
        <v>13</v>
      </c>
      <c r="C4" s="7"/>
      <c r="D4" s="7"/>
      <c r="E4" s="8"/>
      <c r="G4" s="18" t="s">
        <v>12</v>
      </c>
      <c r="H4" s="10" t="s">
        <v>13</v>
      </c>
      <c r="I4" s="11"/>
      <c r="K4" s="19" t="s">
        <v>12</v>
      </c>
      <c r="L4" s="13" t="s">
        <v>13</v>
      </c>
      <c r="M4" s="14"/>
      <c r="N4" s="20" t="s">
        <v>77</v>
      </c>
      <c r="O4" s="16"/>
    </row>
    <row r="5" spans="1:15" ht="15.75" x14ac:dyDescent="0.25">
      <c r="A5" s="17" t="s">
        <v>14</v>
      </c>
      <c r="B5" s="6" t="s">
        <v>15</v>
      </c>
      <c r="C5" s="7"/>
      <c r="D5" s="7"/>
      <c r="E5" s="8"/>
      <c r="G5" s="18" t="s">
        <v>14</v>
      </c>
      <c r="H5" s="10" t="s">
        <v>16</v>
      </c>
      <c r="I5" s="11"/>
      <c r="K5" s="19" t="s">
        <v>14</v>
      </c>
      <c r="L5" s="13" t="s">
        <v>16</v>
      </c>
      <c r="M5" s="14"/>
      <c r="N5" s="20" t="s">
        <v>76</v>
      </c>
      <c r="O5" s="16"/>
    </row>
    <row r="6" spans="1:15" ht="15.75" x14ac:dyDescent="0.25">
      <c r="A6" s="17" t="s">
        <v>17</v>
      </c>
      <c r="B6" s="21">
        <v>45369</v>
      </c>
      <c r="C6" s="22"/>
      <c r="D6" s="22"/>
      <c r="E6" s="23"/>
      <c r="F6" s="24"/>
      <c r="G6" s="25" t="s">
        <v>17</v>
      </c>
      <c r="H6" s="26">
        <v>45379</v>
      </c>
      <c r="I6" s="27"/>
      <c r="J6" s="24"/>
      <c r="K6" s="28" t="s">
        <v>17</v>
      </c>
      <c r="L6" s="29">
        <v>45393</v>
      </c>
      <c r="M6" s="30"/>
      <c r="N6" s="31" t="s">
        <v>78</v>
      </c>
      <c r="O6" s="16"/>
    </row>
    <row r="7" spans="1:15" ht="15.75" x14ac:dyDescent="0.25">
      <c r="A7" s="17" t="s">
        <v>18</v>
      </c>
      <c r="B7" s="21"/>
      <c r="C7" s="22"/>
      <c r="D7" s="22"/>
      <c r="E7" s="23"/>
      <c r="F7" s="24"/>
      <c r="G7" s="25" t="s">
        <v>18</v>
      </c>
      <c r="H7" s="26"/>
      <c r="I7" s="27"/>
      <c r="J7" s="24"/>
      <c r="K7" s="28" t="s">
        <v>18</v>
      </c>
      <c r="L7" s="29"/>
      <c r="M7" s="30"/>
      <c r="N7" s="31"/>
      <c r="O7" s="16"/>
    </row>
    <row r="8" spans="1:15" ht="15.75" x14ac:dyDescent="0.25">
      <c r="A8" s="17" t="s">
        <v>19</v>
      </c>
      <c r="B8" s="6" t="s">
        <v>76</v>
      </c>
      <c r="C8" s="7"/>
      <c r="D8" s="7"/>
      <c r="E8" s="8"/>
      <c r="G8" s="18" t="s">
        <v>19</v>
      </c>
      <c r="H8" s="10" t="str">
        <f>N3</f>
        <v>EPC7001BSH</v>
      </c>
      <c r="I8" s="11"/>
      <c r="K8" s="19" t="s">
        <v>19</v>
      </c>
      <c r="L8" s="13" t="s">
        <v>76</v>
      </c>
      <c r="M8" s="14"/>
      <c r="N8" s="32" t="s">
        <v>79</v>
      </c>
      <c r="O8" s="16"/>
    </row>
    <row r="9" spans="1:15" ht="15.75" x14ac:dyDescent="0.25">
      <c r="A9" s="17" t="s">
        <v>20</v>
      </c>
      <c r="B9" s="33" t="s">
        <v>21</v>
      </c>
      <c r="C9" s="7"/>
      <c r="D9" s="7"/>
      <c r="E9" s="8"/>
      <c r="G9" s="18" t="s">
        <v>20</v>
      </c>
      <c r="H9" s="34" t="s">
        <v>22</v>
      </c>
      <c r="I9" s="11"/>
      <c r="K9" s="19" t="s">
        <v>20</v>
      </c>
      <c r="L9" s="35" t="s">
        <v>23</v>
      </c>
      <c r="M9" s="14"/>
      <c r="N9" s="32">
        <v>2342</v>
      </c>
      <c r="O9" s="16"/>
    </row>
    <row r="10" spans="1:15" ht="24" x14ac:dyDescent="0.4">
      <c r="A10" s="36" t="str">
        <f>"N= " &amp; COUNT($F$16:$F$191)/3</f>
        <v>N= 6</v>
      </c>
      <c r="B10" s="56" t="str">
        <f>IF(COUNT($A$16:$A$33)=COUNTIF($B$16:$B$491,"All Pass"),"PASS","FAIL")</f>
        <v>PASS</v>
      </c>
      <c r="C10" s="56"/>
      <c r="D10" s="56"/>
      <c r="E10" s="56"/>
      <c r="F10" s="37"/>
    </row>
    <row r="11" spans="1:15" x14ac:dyDescent="0.25">
      <c r="A11" s="38" t="s">
        <v>24</v>
      </c>
      <c r="B11" s="39" t="s">
        <v>25</v>
      </c>
      <c r="C11" s="39" t="s">
        <v>26</v>
      </c>
      <c r="D11" s="39" t="s">
        <v>27</v>
      </c>
      <c r="E11" s="38" t="s">
        <v>28</v>
      </c>
      <c r="F11" s="38" t="s">
        <v>29</v>
      </c>
      <c r="G11" s="38" t="s">
        <v>30</v>
      </c>
      <c r="H11" s="38" t="s">
        <v>31</v>
      </c>
      <c r="I11" s="38" t="s">
        <v>32</v>
      </c>
      <c r="J11" s="38" t="s">
        <v>33</v>
      </c>
      <c r="K11" s="38" t="s">
        <v>34</v>
      </c>
      <c r="L11" s="38" t="s">
        <v>35</v>
      </c>
      <c r="M11" s="38" t="s">
        <v>36</v>
      </c>
      <c r="N11" s="38" t="s">
        <v>37</v>
      </c>
      <c r="O11" s="38" t="s">
        <v>38</v>
      </c>
    </row>
    <row r="12" spans="1:15" x14ac:dyDescent="0.25">
      <c r="A12" s="38"/>
      <c r="B12" s="39"/>
      <c r="C12" s="39"/>
      <c r="D12" s="39"/>
      <c r="E12" s="38" t="s">
        <v>39</v>
      </c>
      <c r="F12" s="38" t="s">
        <v>40</v>
      </c>
      <c r="G12" s="38" t="s">
        <v>41</v>
      </c>
      <c r="H12" s="38" t="s">
        <v>40</v>
      </c>
      <c r="I12" s="38" t="s">
        <v>42</v>
      </c>
      <c r="J12" s="38" t="s">
        <v>43</v>
      </c>
      <c r="K12" s="38" t="s">
        <v>44</v>
      </c>
      <c r="L12" s="38" t="s">
        <v>45</v>
      </c>
      <c r="M12" s="38" t="s">
        <v>46</v>
      </c>
      <c r="N12" s="38" t="s">
        <v>41</v>
      </c>
      <c r="O12" s="38" t="s">
        <v>40</v>
      </c>
    </row>
    <row r="13" spans="1:15" x14ac:dyDescent="0.25">
      <c r="A13" s="38"/>
      <c r="B13" s="39"/>
      <c r="C13" s="39"/>
      <c r="D13" s="39"/>
      <c r="E13" s="38" t="s">
        <v>47</v>
      </c>
      <c r="F13" s="38" t="s">
        <v>48</v>
      </c>
      <c r="G13" s="38" t="s">
        <v>49</v>
      </c>
      <c r="H13" s="38" t="s">
        <v>50</v>
      </c>
      <c r="I13" s="38" t="s">
        <v>51</v>
      </c>
      <c r="J13" s="38" t="s">
        <v>52</v>
      </c>
      <c r="K13" s="38" t="s">
        <v>53</v>
      </c>
      <c r="L13" s="38" t="s">
        <v>54</v>
      </c>
      <c r="M13" s="38" t="s">
        <v>55</v>
      </c>
      <c r="N13" s="38" t="s">
        <v>56</v>
      </c>
      <c r="O13" s="38" t="s">
        <v>57</v>
      </c>
    </row>
    <row r="14" spans="1:15" x14ac:dyDescent="0.25">
      <c r="A14" s="38"/>
      <c r="B14" s="39"/>
      <c r="C14" s="39"/>
      <c r="D14" s="39"/>
      <c r="E14" s="38" t="s">
        <v>54</v>
      </c>
      <c r="F14" s="38"/>
      <c r="G14" s="38"/>
      <c r="H14" s="38"/>
      <c r="I14" s="38"/>
      <c r="J14" s="38"/>
      <c r="K14" s="38"/>
      <c r="L14" s="38" t="s">
        <v>58</v>
      </c>
      <c r="M14" s="38"/>
      <c r="N14" s="38"/>
      <c r="O14" s="38"/>
    </row>
    <row r="15" spans="1:15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</row>
    <row r="16" spans="1:15" x14ac:dyDescent="0.25">
      <c r="A16" s="41">
        <v>57</v>
      </c>
      <c r="B16" s="41" t="s">
        <v>59</v>
      </c>
      <c r="C16" s="42" t="s">
        <v>60</v>
      </c>
      <c r="D16" s="41">
        <v>1</v>
      </c>
      <c r="E16" s="43">
        <v>2.5499999999999998</v>
      </c>
      <c r="F16" s="43">
        <v>2.9580000000000004E-7</v>
      </c>
      <c r="G16" s="43">
        <v>1.3400000000000001E-8</v>
      </c>
      <c r="H16" s="43">
        <v>8.8559999999999996E-6</v>
      </c>
      <c r="I16" s="43">
        <v>2.1000000000000003E-8</v>
      </c>
      <c r="J16" s="43">
        <v>1.202</v>
      </c>
      <c r="K16" s="43">
        <v>1.202</v>
      </c>
      <c r="L16" s="43">
        <v>6.5100000000000002E-3</v>
      </c>
      <c r="M16" s="43">
        <v>1.7849999999999999</v>
      </c>
      <c r="N16" s="43">
        <v>1.1550000000000001E-7</v>
      </c>
      <c r="O16" s="43">
        <v>3.5049999999999999E-6</v>
      </c>
    </row>
    <row r="17" spans="1:15" x14ac:dyDescent="0.25">
      <c r="A17" s="41">
        <v>57</v>
      </c>
      <c r="B17" s="41" t="s">
        <v>59</v>
      </c>
      <c r="C17" s="44" t="s">
        <v>61</v>
      </c>
      <c r="D17" s="41">
        <v>1</v>
      </c>
      <c r="E17" s="43">
        <v>2.5619999999999998</v>
      </c>
      <c r="F17" s="43">
        <v>3.5150000000000004E-7</v>
      </c>
      <c r="G17" s="43">
        <v>2.0500000000000002E-8</v>
      </c>
      <c r="H17" s="43">
        <v>1.0449999999999998E-5</v>
      </c>
      <c r="I17" s="43">
        <v>2.4600000000000002E-8</v>
      </c>
      <c r="J17" s="43">
        <v>1.4470000000000001</v>
      </c>
      <c r="K17" s="43">
        <v>1.4470000000000001</v>
      </c>
      <c r="L17" s="43">
        <v>6.5000000000000006E-3</v>
      </c>
      <c r="M17" s="43">
        <v>1.724</v>
      </c>
      <c r="N17" s="43">
        <v>1.5140000000000002E-7</v>
      </c>
      <c r="O17" s="43">
        <v>3.625E-6</v>
      </c>
    </row>
    <row r="18" spans="1:15" x14ac:dyDescent="0.25">
      <c r="A18" s="41">
        <v>57</v>
      </c>
      <c r="B18" s="41" t="s">
        <v>59</v>
      </c>
      <c r="C18" s="45" t="s">
        <v>62</v>
      </c>
      <c r="D18" s="41">
        <v>1</v>
      </c>
      <c r="E18" s="43">
        <v>2.5230000000000001</v>
      </c>
      <c r="F18" s="43">
        <v>3.9620000000000001E-7</v>
      </c>
      <c r="G18" s="43">
        <v>2.0500000000000002E-8</v>
      </c>
      <c r="H18" s="43">
        <v>9.9999999999999991E-6</v>
      </c>
      <c r="I18" s="43">
        <v>2.4100000000000004E-8</v>
      </c>
      <c r="J18" s="43">
        <v>1.2330000000000001</v>
      </c>
      <c r="K18" s="43">
        <v>1.2330000000000001</v>
      </c>
      <c r="L18" s="43">
        <v>6.5199999999999998E-3</v>
      </c>
      <c r="M18" s="43">
        <v>1.7230000000000001</v>
      </c>
      <c r="N18" s="43">
        <v>1.4750000000000002E-7</v>
      </c>
      <c r="O18" s="43">
        <v>3.365E-6</v>
      </c>
    </row>
    <row r="19" spans="1:15" x14ac:dyDescent="0.25">
      <c r="A19" s="41">
        <v>115</v>
      </c>
      <c r="B19" s="41" t="s">
        <v>59</v>
      </c>
      <c r="C19" s="42" t="s">
        <v>60</v>
      </c>
      <c r="D19" s="41">
        <v>1</v>
      </c>
      <c r="E19" s="43">
        <v>2.4849999999999999</v>
      </c>
      <c r="F19" s="43">
        <v>1.2320000000000002E-7</v>
      </c>
      <c r="G19" s="43">
        <v>1.3000000000000001E-8</v>
      </c>
      <c r="H19" s="43">
        <v>4.3319999999999994E-6</v>
      </c>
      <c r="I19" s="43">
        <v>2.1900000000000001E-8</v>
      </c>
      <c r="J19" s="43">
        <v>1.21</v>
      </c>
      <c r="K19" s="43">
        <v>1.21</v>
      </c>
      <c r="L19" s="43">
        <v>6.8500000000000002E-3</v>
      </c>
      <c r="M19" s="43">
        <v>1.7749999999999999</v>
      </c>
      <c r="N19" s="43">
        <v>7.6799999999999999E-8</v>
      </c>
      <c r="O19" s="43">
        <v>1.5579999999999999E-6</v>
      </c>
    </row>
    <row r="20" spans="1:15" x14ac:dyDescent="0.25">
      <c r="A20" s="41">
        <v>115</v>
      </c>
      <c r="B20" s="41" t="s">
        <v>59</v>
      </c>
      <c r="C20" s="44" t="s">
        <v>61</v>
      </c>
      <c r="D20" s="41">
        <v>1</v>
      </c>
      <c r="E20" s="43">
        <v>2.456</v>
      </c>
      <c r="F20" s="43">
        <v>1.3030000000000002E-7</v>
      </c>
      <c r="G20" s="43">
        <v>1.6700000000000001E-8</v>
      </c>
      <c r="H20" s="43">
        <v>4.6029999999999998E-6</v>
      </c>
      <c r="I20" s="43">
        <v>2.4600000000000002E-8</v>
      </c>
      <c r="J20" s="43">
        <v>1.4359999999999999</v>
      </c>
      <c r="K20" s="43">
        <v>1.4359999999999999</v>
      </c>
      <c r="L20" s="43">
        <v>6.8500000000000002E-3</v>
      </c>
      <c r="M20" s="43">
        <v>1.71</v>
      </c>
      <c r="N20" s="43">
        <v>9.4800000000000002E-8</v>
      </c>
      <c r="O20" s="43">
        <v>1.604E-6</v>
      </c>
    </row>
    <row r="21" spans="1:15" x14ac:dyDescent="0.25">
      <c r="A21" s="41">
        <v>115</v>
      </c>
      <c r="B21" s="41" t="s">
        <v>59</v>
      </c>
      <c r="C21" s="45" t="s">
        <v>62</v>
      </c>
      <c r="D21" s="41">
        <v>1</v>
      </c>
      <c r="E21" s="43">
        <v>2.4239999999999999</v>
      </c>
      <c r="F21" s="43">
        <v>1.4600000000000001E-7</v>
      </c>
      <c r="G21" s="43">
        <v>1.6399999999999998E-8</v>
      </c>
      <c r="H21" s="43">
        <v>4.5190000000000003E-6</v>
      </c>
      <c r="I21" s="43">
        <v>2.4300000000000003E-8</v>
      </c>
      <c r="J21" s="43">
        <v>1.22</v>
      </c>
      <c r="K21" s="43">
        <v>1.22</v>
      </c>
      <c r="L21" s="43">
        <v>6.9400000000000009E-3</v>
      </c>
      <c r="M21" s="43">
        <v>1.7190000000000001</v>
      </c>
      <c r="N21" s="43">
        <v>9.2599999999999995E-8</v>
      </c>
      <c r="O21" s="43">
        <v>1.6459999999999998E-6</v>
      </c>
    </row>
    <row r="22" spans="1:15" x14ac:dyDescent="0.25">
      <c r="A22" s="41">
        <v>118</v>
      </c>
      <c r="B22" s="41" t="s">
        <v>59</v>
      </c>
      <c r="C22" s="42" t="s">
        <v>60</v>
      </c>
      <c r="D22" s="41">
        <v>1</v>
      </c>
      <c r="E22" s="43">
        <v>2.68</v>
      </c>
      <c r="F22" s="43">
        <v>1.7290000000000002E-7</v>
      </c>
      <c r="G22" s="43">
        <v>1.2500000000000001E-8</v>
      </c>
      <c r="H22" s="43">
        <v>7.5439999999999993E-6</v>
      </c>
      <c r="I22" s="43">
        <v>1.99E-8</v>
      </c>
      <c r="J22" s="43">
        <v>1.216</v>
      </c>
      <c r="K22" s="43">
        <v>1.216</v>
      </c>
      <c r="L22" s="43">
        <v>6.0999999999999995E-3</v>
      </c>
      <c r="M22" s="43">
        <v>1.7709999999999999</v>
      </c>
      <c r="N22" s="43">
        <v>9.8599999999999996E-8</v>
      </c>
      <c r="O22" s="43">
        <v>2.7539999999999998E-6</v>
      </c>
    </row>
    <row r="23" spans="1:15" x14ac:dyDescent="0.25">
      <c r="A23" s="41">
        <v>118</v>
      </c>
      <c r="B23" s="41" t="s">
        <v>59</v>
      </c>
      <c r="C23" s="44" t="s">
        <v>61</v>
      </c>
      <c r="D23" s="41">
        <v>1</v>
      </c>
      <c r="E23" s="43">
        <v>2.698</v>
      </c>
      <c r="F23" s="43">
        <v>1.8290000000000003E-7</v>
      </c>
      <c r="G23" s="43">
        <v>1.6399999999999998E-8</v>
      </c>
      <c r="H23" s="43">
        <v>8.0980000000000011E-6</v>
      </c>
      <c r="I23" s="43">
        <v>2.29E-8</v>
      </c>
      <c r="J23" s="43">
        <v>1.42</v>
      </c>
      <c r="K23" s="43">
        <v>1.42</v>
      </c>
      <c r="L23" s="43">
        <v>6.1399999999999996E-3</v>
      </c>
      <c r="M23" s="43">
        <v>1.716</v>
      </c>
      <c r="N23" s="43">
        <v>1.2270000000000001E-7</v>
      </c>
      <c r="O23" s="43">
        <v>2.8519999999999995E-6</v>
      </c>
    </row>
    <row r="24" spans="1:15" x14ac:dyDescent="0.25">
      <c r="A24" s="41">
        <v>118</v>
      </c>
      <c r="B24" s="41" t="s">
        <v>59</v>
      </c>
      <c r="C24" s="45" t="s">
        <v>62</v>
      </c>
      <c r="D24" s="41">
        <v>1</v>
      </c>
      <c r="E24" s="43">
        <v>2.7080000000000002</v>
      </c>
      <c r="F24" s="43">
        <v>1.821E-7</v>
      </c>
      <c r="G24" s="43">
        <v>1.5300000000000001E-8</v>
      </c>
      <c r="H24" s="43">
        <v>7.9980000000000003E-6</v>
      </c>
      <c r="I24" s="43">
        <v>2.2600000000000004E-8</v>
      </c>
      <c r="J24" s="43">
        <v>1.1040000000000001</v>
      </c>
      <c r="K24" s="43">
        <v>1.1040000000000001</v>
      </c>
      <c r="L24" s="43">
        <v>6.0800000000000003E-3</v>
      </c>
      <c r="M24" s="43">
        <v>1.718</v>
      </c>
      <c r="N24" s="43">
        <v>1.2030000000000001E-7</v>
      </c>
      <c r="O24" s="43">
        <v>2.8709999999999997E-6</v>
      </c>
    </row>
    <row r="25" spans="1:15" x14ac:dyDescent="0.25">
      <c r="A25" s="41">
        <v>131</v>
      </c>
      <c r="B25" s="41" t="s">
        <v>59</v>
      </c>
      <c r="C25" s="42" t="s">
        <v>60</v>
      </c>
      <c r="D25" s="41">
        <v>1</v>
      </c>
      <c r="E25" s="43">
        <v>2.6779999999999999</v>
      </c>
      <c r="F25" s="43">
        <v>1.4990000000000001E-7</v>
      </c>
      <c r="G25" s="43">
        <v>1.1700000000000001E-8</v>
      </c>
      <c r="H25" s="43">
        <v>8.2789999999999998E-6</v>
      </c>
      <c r="I25" s="43">
        <v>1.8600000000000001E-8</v>
      </c>
      <c r="J25" s="43">
        <v>1.206</v>
      </c>
      <c r="K25" s="43">
        <v>1.206</v>
      </c>
      <c r="L25" s="43">
        <v>6.2500000000000003E-3</v>
      </c>
      <c r="M25" s="43">
        <v>1.784</v>
      </c>
      <c r="N25" s="43">
        <v>8.05E-8</v>
      </c>
      <c r="O25" s="43">
        <v>2.7919999999999997E-6</v>
      </c>
    </row>
    <row r="26" spans="1:15" x14ac:dyDescent="0.25">
      <c r="A26" s="41">
        <v>131</v>
      </c>
      <c r="B26" s="41" t="s">
        <v>59</v>
      </c>
      <c r="C26" s="44" t="s">
        <v>61</v>
      </c>
      <c r="D26" s="41">
        <v>1</v>
      </c>
      <c r="E26" s="43">
        <v>2.6190000000000002</v>
      </c>
      <c r="F26" s="43">
        <v>1.5310000000000001E-7</v>
      </c>
      <c r="G26" s="43">
        <v>1.4800000000000002E-8</v>
      </c>
      <c r="H26" s="43">
        <v>8.9199999999999993E-6</v>
      </c>
      <c r="I26" s="43">
        <v>2.0800000000000001E-8</v>
      </c>
      <c r="J26" s="43">
        <v>1.4259999999999999</v>
      </c>
      <c r="K26" s="43">
        <v>1.4259999999999999</v>
      </c>
      <c r="L26" s="43">
        <v>6.4200000000000004E-3</v>
      </c>
      <c r="M26" s="43">
        <v>1.7250000000000001</v>
      </c>
      <c r="N26" s="43">
        <v>9.8200000000000006E-8</v>
      </c>
      <c r="O26" s="43">
        <v>2.8370000000000001E-6</v>
      </c>
    </row>
    <row r="27" spans="1:15" x14ac:dyDescent="0.25">
      <c r="A27" s="41">
        <v>131</v>
      </c>
      <c r="B27" s="41" t="s">
        <v>59</v>
      </c>
      <c r="C27" s="45" t="s">
        <v>62</v>
      </c>
      <c r="D27" s="41">
        <v>1</v>
      </c>
      <c r="E27" s="43">
        <v>2.6280000000000001</v>
      </c>
      <c r="F27" s="43">
        <v>1.5910000000000002E-7</v>
      </c>
      <c r="G27" s="43">
        <v>1.4500000000000001E-8</v>
      </c>
      <c r="H27" s="43">
        <v>8.648999999999998E-6</v>
      </c>
      <c r="I27" s="43">
        <v>2.0500000000000002E-8</v>
      </c>
      <c r="J27" s="43">
        <v>1.4350000000000001</v>
      </c>
      <c r="K27" s="43">
        <v>1.4350000000000001</v>
      </c>
      <c r="L27" s="43">
        <v>6.2100000000000002E-3</v>
      </c>
      <c r="M27" s="43">
        <v>1.728</v>
      </c>
      <c r="N27" s="43">
        <v>9.6100000000000007E-8</v>
      </c>
      <c r="O27" s="43">
        <v>2.7219999999999999E-6</v>
      </c>
    </row>
    <row r="28" spans="1:15" x14ac:dyDescent="0.25">
      <c r="A28" s="41">
        <v>160</v>
      </c>
      <c r="B28" s="41" t="s">
        <v>59</v>
      </c>
      <c r="C28" s="42" t="s">
        <v>60</v>
      </c>
      <c r="D28" s="41">
        <v>1</v>
      </c>
      <c r="E28" s="43">
        <v>2.6190000000000002</v>
      </c>
      <c r="F28" s="43">
        <v>9.1000000000000008E-8</v>
      </c>
      <c r="G28" s="43">
        <v>8.5E-9</v>
      </c>
      <c r="H28" s="43">
        <v>3.8510000000000001E-6</v>
      </c>
      <c r="I28" s="43">
        <v>1.11E-8</v>
      </c>
      <c r="J28" s="43">
        <v>1.2270000000000001</v>
      </c>
      <c r="K28" s="43">
        <v>1.2270000000000001</v>
      </c>
      <c r="L28" s="43">
        <v>6.43E-3</v>
      </c>
      <c r="M28" s="43">
        <v>1.8240000000000001</v>
      </c>
      <c r="N28" s="43">
        <v>5.3200000000000007E-8</v>
      </c>
      <c r="O28" s="43">
        <v>1.4750000000000001E-6</v>
      </c>
    </row>
    <row r="29" spans="1:15" x14ac:dyDescent="0.25">
      <c r="A29" s="41">
        <v>160</v>
      </c>
      <c r="B29" s="41" t="s">
        <v>59</v>
      </c>
      <c r="C29" s="44" t="s">
        <v>61</v>
      </c>
      <c r="D29" s="41">
        <v>1</v>
      </c>
      <c r="E29" s="43">
        <v>2.59</v>
      </c>
      <c r="F29" s="43">
        <v>1.0300000000000001E-7</v>
      </c>
      <c r="G29" s="43">
        <v>1.1000000000000001E-8</v>
      </c>
      <c r="H29" s="43">
        <v>4.3889999999999998E-6</v>
      </c>
      <c r="I29" s="43">
        <v>1.2500000000000001E-8</v>
      </c>
      <c r="J29" s="43">
        <v>1.4</v>
      </c>
      <c r="K29" s="43">
        <v>1.4</v>
      </c>
      <c r="L29" s="43">
        <v>6.3300000000000006E-3</v>
      </c>
      <c r="M29" s="43">
        <v>1.728</v>
      </c>
      <c r="N29" s="43">
        <v>6.2800000000000006E-8</v>
      </c>
      <c r="O29" s="43">
        <v>1.5689999999999999E-6</v>
      </c>
    </row>
    <row r="30" spans="1:15" x14ac:dyDescent="0.25">
      <c r="A30" s="41">
        <v>160</v>
      </c>
      <c r="B30" s="41" t="s">
        <v>59</v>
      </c>
      <c r="C30" s="45" t="s">
        <v>62</v>
      </c>
      <c r="D30" s="41">
        <v>1</v>
      </c>
      <c r="E30" s="43">
        <v>2.6389999999999998</v>
      </c>
      <c r="F30" s="43">
        <v>1.0260000000000001E-7</v>
      </c>
      <c r="G30" s="43">
        <v>1.0800000000000001E-8</v>
      </c>
      <c r="H30" s="43">
        <v>4.2420000000000002E-6</v>
      </c>
      <c r="I30" s="43">
        <v>1.2300000000000001E-8</v>
      </c>
      <c r="J30" s="43">
        <v>1.4079999999999999</v>
      </c>
      <c r="K30" s="43">
        <v>1.4079999999999999</v>
      </c>
      <c r="L30" s="43">
        <v>6.3E-3</v>
      </c>
      <c r="M30" s="43">
        <v>1.7370000000000001</v>
      </c>
      <c r="N30" s="43">
        <v>6.1799999999999998E-8</v>
      </c>
      <c r="O30" s="43">
        <v>1.4699999999999999E-6</v>
      </c>
    </row>
    <row r="31" spans="1:15" x14ac:dyDescent="0.25">
      <c r="A31" s="41">
        <v>165</v>
      </c>
      <c r="B31" s="41" t="s">
        <v>59</v>
      </c>
      <c r="C31" s="42" t="s">
        <v>60</v>
      </c>
      <c r="D31" s="41">
        <v>1</v>
      </c>
      <c r="E31" s="43">
        <v>2.63</v>
      </c>
      <c r="F31" s="43">
        <v>1.751E-7</v>
      </c>
      <c r="G31" s="43">
        <v>1.22E-8</v>
      </c>
      <c r="H31" s="43">
        <v>8.2209999999999997E-6</v>
      </c>
      <c r="I31" s="43">
        <v>1.99E-8</v>
      </c>
      <c r="J31" s="43">
        <v>1.236</v>
      </c>
      <c r="K31" s="43">
        <v>1.236</v>
      </c>
      <c r="L31" s="43">
        <v>6.2900000000000005E-3</v>
      </c>
      <c r="M31" s="43">
        <v>1.802</v>
      </c>
      <c r="N31" s="43">
        <v>9.9300000000000009E-8</v>
      </c>
      <c r="O31" s="43">
        <v>2.6499999999999996E-6</v>
      </c>
    </row>
    <row r="32" spans="1:15" x14ac:dyDescent="0.25">
      <c r="A32" s="41">
        <v>165</v>
      </c>
      <c r="B32" s="41" t="s">
        <v>59</v>
      </c>
      <c r="C32" s="44" t="s">
        <v>61</v>
      </c>
      <c r="D32" s="41">
        <v>1</v>
      </c>
      <c r="E32" s="43">
        <v>2.6779999999999999</v>
      </c>
      <c r="F32" s="43">
        <v>1.9690000000000002E-7</v>
      </c>
      <c r="G32" s="43">
        <v>1.63E-8</v>
      </c>
      <c r="H32" s="43">
        <v>8.6259999999999984E-6</v>
      </c>
      <c r="I32" s="43">
        <v>2.2700000000000001E-8</v>
      </c>
      <c r="J32" s="43">
        <v>1.4410000000000001</v>
      </c>
      <c r="K32" s="43">
        <v>1.4410000000000001</v>
      </c>
      <c r="L32" s="43">
        <v>6.3400000000000001E-3</v>
      </c>
      <c r="M32" s="43">
        <v>1.738</v>
      </c>
      <c r="N32" s="43">
        <v>1.2600000000000002E-7</v>
      </c>
      <c r="O32" s="43">
        <v>2.779E-6</v>
      </c>
    </row>
    <row r="33" spans="1:15" x14ac:dyDescent="0.25">
      <c r="A33" s="41">
        <v>165</v>
      </c>
      <c r="B33" s="41" t="s">
        <v>59</v>
      </c>
      <c r="C33" s="45" t="s">
        <v>62</v>
      </c>
      <c r="D33" s="41">
        <v>1</v>
      </c>
      <c r="E33" s="43">
        <v>2.6139999999999999</v>
      </c>
      <c r="F33" s="43">
        <v>2.0060000000000001E-7</v>
      </c>
      <c r="G33" s="43">
        <v>1.5800000000000003E-8</v>
      </c>
      <c r="H33" s="43">
        <v>8.7590000000000003E-6</v>
      </c>
      <c r="I33" s="43">
        <v>2.2300000000000001E-8</v>
      </c>
      <c r="J33" s="43">
        <v>1.226</v>
      </c>
      <c r="K33" s="43">
        <v>1.226</v>
      </c>
      <c r="L33" s="43">
        <v>6.2199999999999998E-3</v>
      </c>
      <c r="M33" s="43">
        <v>1.74</v>
      </c>
      <c r="N33" s="43">
        <v>1.237E-7</v>
      </c>
      <c r="O33" s="43">
        <v>2.8509999999999999E-6</v>
      </c>
    </row>
    <row r="34" spans="1:15" hidden="1" x14ac:dyDescent="0.25"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</row>
    <row r="35" spans="1:15" hidden="1" x14ac:dyDescent="0.25"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</row>
    <row r="36" spans="1:15" hidden="1" x14ac:dyDescent="0.25"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</row>
    <row r="37" spans="1:15" hidden="1" x14ac:dyDescent="0.25"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</row>
    <row r="38" spans="1:15" hidden="1" x14ac:dyDescent="0.25"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</row>
    <row r="39" spans="1:15" hidden="1" x14ac:dyDescent="0.25"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</row>
    <row r="40" spans="1:15" hidden="1" x14ac:dyDescent="0.25"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</row>
    <row r="41" spans="1:15" hidden="1" x14ac:dyDescent="0.25"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</row>
    <row r="42" spans="1:15" hidden="1" x14ac:dyDescent="0.25"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</row>
    <row r="43" spans="1:15" hidden="1" x14ac:dyDescent="0.25"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</row>
    <row r="44" spans="1:15" hidden="1" x14ac:dyDescent="0.25"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</row>
    <row r="45" spans="1:15" hidden="1" x14ac:dyDescent="0.25"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</row>
    <row r="46" spans="1:15" hidden="1" x14ac:dyDescent="0.25"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</row>
    <row r="47" spans="1:15" hidden="1" x14ac:dyDescent="0.25"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</row>
    <row r="48" spans="1:15" hidden="1" x14ac:dyDescent="0.25"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</row>
    <row r="49" spans="5:15" hidden="1" x14ac:dyDescent="0.25"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</row>
    <row r="50" spans="5:15" hidden="1" x14ac:dyDescent="0.25"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</row>
    <row r="51" spans="5:15" hidden="1" x14ac:dyDescent="0.25"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</row>
    <row r="52" spans="5:15" hidden="1" x14ac:dyDescent="0.25"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</row>
    <row r="53" spans="5:15" hidden="1" x14ac:dyDescent="0.25"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</row>
    <row r="54" spans="5:15" hidden="1" x14ac:dyDescent="0.25"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</row>
    <row r="55" spans="5:15" hidden="1" x14ac:dyDescent="0.25"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</row>
    <row r="56" spans="5:15" hidden="1" x14ac:dyDescent="0.25"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</row>
    <row r="57" spans="5:15" hidden="1" x14ac:dyDescent="0.25"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</row>
    <row r="58" spans="5:15" hidden="1" x14ac:dyDescent="0.25"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</row>
    <row r="59" spans="5:15" hidden="1" x14ac:dyDescent="0.25"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</row>
    <row r="60" spans="5:15" hidden="1" x14ac:dyDescent="0.25"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</row>
    <row r="61" spans="5:15" hidden="1" x14ac:dyDescent="0.25"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</row>
    <row r="62" spans="5:15" hidden="1" x14ac:dyDescent="0.25"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</row>
    <row r="63" spans="5:15" hidden="1" x14ac:dyDescent="0.25"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</row>
    <row r="64" spans="5:15" hidden="1" x14ac:dyDescent="0.25"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</row>
    <row r="65" spans="5:15" hidden="1" x14ac:dyDescent="0.25"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</row>
    <row r="66" spans="5:15" hidden="1" x14ac:dyDescent="0.25"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</row>
    <row r="67" spans="5:15" hidden="1" x14ac:dyDescent="0.25"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</row>
    <row r="68" spans="5:15" hidden="1" x14ac:dyDescent="0.25"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</row>
    <row r="69" spans="5:15" hidden="1" x14ac:dyDescent="0.25"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</row>
    <row r="70" spans="5:15" hidden="1" x14ac:dyDescent="0.25"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</row>
    <row r="71" spans="5:15" hidden="1" x14ac:dyDescent="0.25"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</row>
    <row r="72" spans="5:15" hidden="1" x14ac:dyDescent="0.25"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</row>
    <row r="73" spans="5:15" hidden="1" x14ac:dyDescent="0.25"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</row>
    <row r="74" spans="5:15" hidden="1" x14ac:dyDescent="0.25"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</row>
    <row r="75" spans="5:15" hidden="1" x14ac:dyDescent="0.25"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</row>
    <row r="76" spans="5:15" hidden="1" x14ac:dyDescent="0.25"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</row>
    <row r="77" spans="5:15" hidden="1" x14ac:dyDescent="0.25"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</row>
    <row r="78" spans="5:15" hidden="1" x14ac:dyDescent="0.25"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</row>
    <row r="79" spans="5:15" hidden="1" x14ac:dyDescent="0.25"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</row>
    <row r="80" spans="5:15" hidden="1" x14ac:dyDescent="0.25"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</row>
    <row r="81" spans="5:15" hidden="1" x14ac:dyDescent="0.25"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</row>
    <row r="82" spans="5:15" hidden="1" x14ac:dyDescent="0.25"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</row>
    <row r="83" spans="5:15" hidden="1" x14ac:dyDescent="0.25"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</row>
    <row r="84" spans="5:15" hidden="1" x14ac:dyDescent="0.25"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</row>
    <row r="85" spans="5:15" hidden="1" x14ac:dyDescent="0.25"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</row>
    <row r="86" spans="5:15" hidden="1" x14ac:dyDescent="0.25"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</row>
    <row r="87" spans="5:15" hidden="1" x14ac:dyDescent="0.25"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</row>
    <row r="88" spans="5:15" hidden="1" x14ac:dyDescent="0.25"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</row>
    <row r="89" spans="5:15" hidden="1" x14ac:dyDescent="0.25"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</row>
    <row r="90" spans="5:15" hidden="1" x14ac:dyDescent="0.25"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</row>
    <row r="91" spans="5:15" hidden="1" x14ac:dyDescent="0.25"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</row>
    <row r="92" spans="5:15" hidden="1" x14ac:dyDescent="0.25"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</row>
    <row r="93" spans="5:15" hidden="1" x14ac:dyDescent="0.25"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</row>
    <row r="94" spans="5:15" hidden="1" x14ac:dyDescent="0.25"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</row>
    <row r="95" spans="5:15" hidden="1" x14ac:dyDescent="0.25"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</row>
    <row r="96" spans="5:15" hidden="1" x14ac:dyDescent="0.25"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</row>
    <row r="97" spans="5:15" hidden="1" x14ac:dyDescent="0.25"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</row>
    <row r="98" spans="5:15" hidden="1" x14ac:dyDescent="0.25"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</row>
    <row r="99" spans="5:15" hidden="1" x14ac:dyDescent="0.25"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</row>
    <row r="100" spans="5:15" hidden="1" x14ac:dyDescent="0.25"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</row>
    <row r="101" spans="5:15" hidden="1" x14ac:dyDescent="0.25"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</row>
    <row r="102" spans="5:15" hidden="1" x14ac:dyDescent="0.25"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</row>
    <row r="103" spans="5:15" hidden="1" x14ac:dyDescent="0.25"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</row>
    <row r="104" spans="5:15" hidden="1" x14ac:dyDescent="0.25"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</row>
    <row r="105" spans="5:15" hidden="1" x14ac:dyDescent="0.25"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</row>
    <row r="106" spans="5:15" hidden="1" x14ac:dyDescent="0.25"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</row>
    <row r="107" spans="5:15" hidden="1" x14ac:dyDescent="0.25"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</row>
    <row r="108" spans="5:15" hidden="1" x14ac:dyDescent="0.25"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</row>
    <row r="109" spans="5:15" hidden="1" x14ac:dyDescent="0.25"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</row>
    <row r="110" spans="5:15" hidden="1" x14ac:dyDescent="0.25"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</row>
    <row r="111" spans="5:15" hidden="1" x14ac:dyDescent="0.25"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</row>
    <row r="112" spans="5:15" hidden="1" x14ac:dyDescent="0.25"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</row>
    <row r="113" spans="5:15" hidden="1" x14ac:dyDescent="0.25"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</row>
    <row r="114" spans="5:15" hidden="1" x14ac:dyDescent="0.25"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</row>
    <row r="115" spans="5:15" hidden="1" x14ac:dyDescent="0.25"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</row>
    <row r="116" spans="5:15" hidden="1" x14ac:dyDescent="0.25"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</row>
    <row r="117" spans="5:15" hidden="1" x14ac:dyDescent="0.25"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</row>
    <row r="118" spans="5:15" hidden="1" x14ac:dyDescent="0.25"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</row>
    <row r="119" spans="5:15" hidden="1" x14ac:dyDescent="0.25"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</row>
    <row r="120" spans="5:15" hidden="1" x14ac:dyDescent="0.25"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</row>
    <row r="121" spans="5:15" hidden="1" x14ac:dyDescent="0.25"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</row>
    <row r="122" spans="5:15" hidden="1" x14ac:dyDescent="0.25"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</row>
    <row r="123" spans="5:15" hidden="1" x14ac:dyDescent="0.25"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</row>
    <row r="124" spans="5:15" hidden="1" x14ac:dyDescent="0.25"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</row>
    <row r="125" spans="5:15" hidden="1" x14ac:dyDescent="0.25"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</row>
    <row r="126" spans="5:15" hidden="1" x14ac:dyDescent="0.25"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</row>
    <row r="127" spans="5:15" hidden="1" x14ac:dyDescent="0.25"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</row>
    <row r="128" spans="5:15" hidden="1" x14ac:dyDescent="0.25"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</row>
    <row r="129" spans="5:15" hidden="1" x14ac:dyDescent="0.25"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</row>
    <row r="130" spans="5:15" hidden="1" x14ac:dyDescent="0.25"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</row>
    <row r="131" spans="5:15" hidden="1" x14ac:dyDescent="0.25"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</row>
    <row r="132" spans="5:15" hidden="1" x14ac:dyDescent="0.25"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</row>
    <row r="133" spans="5:15" hidden="1" x14ac:dyDescent="0.25"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</row>
    <row r="134" spans="5:15" hidden="1" x14ac:dyDescent="0.25"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</row>
    <row r="135" spans="5:15" hidden="1" x14ac:dyDescent="0.25"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</row>
    <row r="136" spans="5:15" hidden="1" x14ac:dyDescent="0.25"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</row>
    <row r="137" spans="5:15" hidden="1" x14ac:dyDescent="0.25"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</row>
    <row r="138" spans="5:15" hidden="1" x14ac:dyDescent="0.25"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</row>
    <row r="139" spans="5:15" hidden="1" x14ac:dyDescent="0.25"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</row>
    <row r="140" spans="5:15" hidden="1" x14ac:dyDescent="0.25"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</row>
    <row r="141" spans="5:15" hidden="1" x14ac:dyDescent="0.25"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</row>
    <row r="142" spans="5:15" hidden="1" x14ac:dyDescent="0.25"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</row>
    <row r="143" spans="5:15" hidden="1" x14ac:dyDescent="0.25"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</row>
    <row r="144" spans="5:15" hidden="1" x14ac:dyDescent="0.25"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</row>
    <row r="145" spans="5:15" hidden="1" x14ac:dyDescent="0.25"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</row>
    <row r="146" spans="5:15" hidden="1" x14ac:dyDescent="0.25"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</row>
    <row r="147" spans="5:15" hidden="1" x14ac:dyDescent="0.25"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</row>
    <row r="148" spans="5:15" hidden="1" x14ac:dyDescent="0.25"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</row>
    <row r="149" spans="5:15" hidden="1" x14ac:dyDescent="0.25"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</row>
    <row r="150" spans="5:15" hidden="1" x14ac:dyDescent="0.25"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</row>
    <row r="151" spans="5:15" hidden="1" x14ac:dyDescent="0.25"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</row>
    <row r="152" spans="5:15" hidden="1" x14ac:dyDescent="0.25"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</row>
    <row r="153" spans="5:15" hidden="1" x14ac:dyDescent="0.25"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</row>
    <row r="154" spans="5:15" hidden="1" x14ac:dyDescent="0.25"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</row>
    <row r="155" spans="5:15" hidden="1" x14ac:dyDescent="0.25"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</row>
    <row r="156" spans="5:15" hidden="1" x14ac:dyDescent="0.25"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</row>
    <row r="157" spans="5:15" hidden="1" x14ac:dyDescent="0.25"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</row>
    <row r="158" spans="5:15" hidden="1" x14ac:dyDescent="0.25"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</row>
    <row r="159" spans="5:15" hidden="1" x14ac:dyDescent="0.25"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</row>
    <row r="160" spans="5:15" hidden="1" x14ac:dyDescent="0.25"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</row>
    <row r="161" spans="5:15" hidden="1" x14ac:dyDescent="0.25"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</row>
    <row r="162" spans="5:15" hidden="1" x14ac:dyDescent="0.25"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</row>
    <row r="163" spans="5:15" hidden="1" x14ac:dyDescent="0.25"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</row>
    <row r="164" spans="5:15" hidden="1" x14ac:dyDescent="0.25"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</row>
    <row r="165" spans="5:15" hidden="1" x14ac:dyDescent="0.25"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</row>
    <row r="166" spans="5:15" hidden="1" x14ac:dyDescent="0.25"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</row>
    <row r="167" spans="5:15" hidden="1" x14ac:dyDescent="0.25"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</row>
    <row r="168" spans="5:15" hidden="1" x14ac:dyDescent="0.25"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</row>
    <row r="169" spans="5:15" hidden="1" x14ac:dyDescent="0.25"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</row>
    <row r="170" spans="5:15" hidden="1" x14ac:dyDescent="0.25"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</row>
    <row r="171" spans="5:15" hidden="1" x14ac:dyDescent="0.25"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</row>
    <row r="172" spans="5:15" hidden="1" x14ac:dyDescent="0.25"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</row>
    <row r="173" spans="5:15" hidden="1" x14ac:dyDescent="0.25"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</row>
    <row r="174" spans="5:15" hidden="1" x14ac:dyDescent="0.25"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</row>
    <row r="175" spans="5:15" hidden="1" x14ac:dyDescent="0.25"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</row>
    <row r="176" spans="5:15" hidden="1" x14ac:dyDescent="0.25"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</row>
    <row r="177" spans="5:15" hidden="1" x14ac:dyDescent="0.25"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</row>
    <row r="178" spans="5:15" hidden="1" x14ac:dyDescent="0.25"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</row>
    <row r="179" spans="5:15" hidden="1" x14ac:dyDescent="0.25"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</row>
    <row r="180" spans="5:15" hidden="1" x14ac:dyDescent="0.25"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</row>
    <row r="181" spans="5:15" hidden="1" x14ac:dyDescent="0.25"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</row>
    <row r="182" spans="5:15" hidden="1" x14ac:dyDescent="0.25"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</row>
    <row r="183" spans="5:15" hidden="1" x14ac:dyDescent="0.25"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</row>
    <row r="184" spans="5:15" hidden="1" x14ac:dyDescent="0.25"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</row>
    <row r="185" spans="5:15" hidden="1" x14ac:dyDescent="0.25"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</row>
    <row r="186" spans="5:15" hidden="1" x14ac:dyDescent="0.25"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</row>
    <row r="187" spans="5:15" hidden="1" x14ac:dyDescent="0.25"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</row>
    <row r="188" spans="5:15" hidden="1" x14ac:dyDescent="0.25"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</row>
    <row r="189" spans="5:15" hidden="1" x14ac:dyDescent="0.25"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</row>
    <row r="190" spans="5:15" hidden="1" x14ac:dyDescent="0.25"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</row>
    <row r="191" spans="5:15" hidden="1" x14ac:dyDescent="0.25"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</row>
    <row r="192" spans="5:15" hidden="1" x14ac:dyDescent="0.25"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</row>
    <row r="193" spans="5:15" hidden="1" x14ac:dyDescent="0.25"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</row>
    <row r="194" spans="5:15" hidden="1" x14ac:dyDescent="0.25"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</row>
    <row r="195" spans="5:15" hidden="1" x14ac:dyDescent="0.25"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</row>
    <row r="196" spans="5:15" hidden="1" x14ac:dyDescent="0.25"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</row>
    <row r="197" spans="5:15" hidden="1" x14ac:dyDescent="0.25"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</row>
    <row r="198" spans="5:15" hidden="1" x14ac:dyDescent="0.25"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</row>
    <row r="199" spans="5:15" hidden="1" x14ac:dyDescent="0.25"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</row>
    <row r="200" spans="5:15" hidden="1" x14ac:dyDescent="0.25"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</row>
    <row r="201" spans="5:15" hidden="1" x14ac:dyDescent="0.25"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</row>
    <row r="202" spans="5:15" hidden="1" x14ac:dyDescent="0.25"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</row>
    <row r="203" spans="5:15" hidden="1" x14ac:dyDescent="0.25"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</row>
    <row r="204" spans="5:15" hidden="1" x14ac:dyDescent="0.25"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</row>
    <row r="205" spans="5:15" hidden="1" x14ac:dyDescent="0.25"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</row>
    <row r="206" spans="5:15" hidden="1" x14ac:dyDescent="0.25"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</row>
    <row r="207" spans="5:15" hidden="1" x14ac:dyDescent="0.25"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</row>
    <row r="208" spans="5:15" hidden="1" x14ac:dyDescent="0.25"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</row>
    <row r="209" spans="5:15" hidden="1" x14ac:dyDescent="0.25"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</row>
    <row r="210" spans="5:15" hidden="1" x14ac:dyDescent="0.25"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</row>
    <row r="211" spans="5:15" hidden="1" x14ac:dyDescent="0.25"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</row>
    <row r="212" spans="5:15" hidden="1" x14ac:dyDescent="0.25"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</row>
    <row r="213" spans="5:15" hidden="1" x14ac:dyDescent="0.25"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</row>
    <row r="214" spans="5:15" hidden="1" x14ac:dyDescent="0.25"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</row>
    <row r="215" spans="5:15" hidden="1" x14ac:dyDescent="0.25"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</row>
    <row r="216" spans="5:15" hidden="1" x14ac:dyDescent="0.25"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</row>
    <row r="217" spans="5:15" hidden="1" x14ac:dyDescent="0.25"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</row>
    <row r="218" spans="5:15" hidden="1" x14ac:dyDescent="0.25"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</row>
    <row r="219" spans="5:15" hidden="1" x14ac:dyDescent="0.25"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</row>
    <row r="220" spans="5:15" hidden="1" x14ac:dyDescent="0.25"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</row>
    <row r="221" spans="5:15" hidden="1" x14ac:dyDescent="0.25"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</row>
    <row r="222" spans="5:15" hidden="1" x14ac:dyDescent="0.25"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</row>
    <row r="223" spans="5:15" hidden="1" x14ac:dyDescent="0.25"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</row>
    <row r="224" spans="5:15" hidden="1" x14ac:dyDescent="0.25"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</row>
    <row r="225" spans="5:15" hidden="1" x14ac:dyDescent="0.25"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</row>
    <row r="226" spans="5:15" hidden="1" x14ac:dyDescent="0.25"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</row>
    <row r="227" spans="5:15" hidden="1" x14ac:dyDescent="0.25"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</row>
    <row r="228" spans="5:15" hidden="1" x14ac:dyDescent="0.25"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</row>
    <row r="229" spans="5:15" hidden="1" x14ac:dyDescent="0.25"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</row>
    <row r="230" spans="5:15" hidden="1" x14ac:dyDescent="0.25"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</row>
    <row r="231" spans="5:15" hidden="1" x14ac:dyDescent="0.25"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</row>
    <row r="232" spans="5:15" hidden="1" x14ac:dyDescent="0.25"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</row>
    <row r="233" spans="5:15" hidden="1" x14ac:dyDescent="0.25"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</row>
    <row r="234" spans="5:15" hidden="1" x14ac:dyDescent="0.25"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</row>
    <row r="235" spans="5:15" hidden="1" x14ac:dyDescent="0.25"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</row>
    <row r="236" spans="5:15" hidden="1" x14ac:dyDescent="0.25"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</row>
    <row r="237" spans="5:15" hidden="1" x14ac:dyDescent="0.25"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</row>
    <row r="238" spans="5:15" hidden="1" x14ac:dyDescent="0.25"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</row>
    <row r="239" spans="5:15" hidden="1" x14ac:dyDescent="0.25"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</row>
    <row r="240" spans="5:15" hidden="1" x14ac:dyDescent="0.25"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</row>
    <row r="241" spans="5:15" hidden="1" x14ac:dyDescent="0.25"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</row>
    <row r="242" spans="5:15" hidden="1" x14ac:dyDescent="0.25"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</row>
    <row r="243" spans="5:15" hidden="1" x14ac:dyDescent="0.25"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</row>
    <row r="244" spans="5:15" hidden="1" x14ac:dyDescent="0.25"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</row>
    <row r="245" spans="5:15" hidden="1" x14ac:dyDescent="0.25"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</row>
    <row r="246" spans="5:15" hidden="1" x14ac:dyDescent="0.25"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</row>
    <row r="247" spans="5:15" hidden="1" x14ac:dyDescent="0.25"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</row>
    <row r="248" spans="5:15" hidden="1" x14ac:dyDescent="0.25"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</row>
    <row r="249" spans="5:15" hidden="1" x14ac:dyDescent="0.25"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</row>
    <row r="250" spans="5:15" hidden="1" x14ac:dyDescent="0.25"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</row>
    <row r="251" spans="5:15" hidden="1" x14ac:dyDescent="0.25"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</row>
    <row r="252" spans="5:15" hidden="1" x14ac:dyDescent="0.25"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</row>
    <row r="253" spans="5:15" hidden="1" x14ac:dyDescent="0.25"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</row>
    <row r="254" spans="5:15" hidden="1" x14ac:dyDescent="0.25"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</row>
    <row r="255" spans="5:15" hidden="1" x14ac:dyDescent="0.25"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</row>
    <row r="256" spans="5:15" hidden="1" x14ac:dyDescent="0.25"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</row>
    <row r="257" spans="5:15" hidden="1" x14ac:dyDescent="0.25"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</row>
    <row r="258" spans="5:15" hidden="1" x14ac:dyDescent="0.25"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</row>
    <row r="259" spans="5:15" hidden="1" x14ac:dyDescent="0.25"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</row>
    <row r="260" spans="5:15" hidden="1" x14ac:dyDescent="0.25"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</row>
    <row r="261" spans="5:15" hidden="1" x14ac:dyDescent="0.25"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</row>
    <row r="262" spans="5:15" hidden="1" x14ac:dyDescent="0.25"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</row>
    <row r="263" spans="5:15" hidden="1" x14ac:dyDescent="0.25"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</row>
    <row r="264" spans="5:15" hidden="1" x14ac:dyDescent="0.25"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</row>
    <row r="265" spans="5:15" hidden="1" x14ac:dyDescent="0.25"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</row>
    <row r="266" spans="5:15" hidden="1" x14ac:dyDescent="0.25"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</row>
    <row r="267" spans="5:15" hidden="1" x14ac:dyDescent="0.25"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</row>
    <row r="268" spans="5:15" hidden="1" x14ac:dyDescent="0.25"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</row>
    <row r="269" spans="5:15" hidden="1" x14ac:dyDescent="0.25"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</row>
    <row r="270" spans="5:15" hidden="1" x14ac:dyDescent="0.25"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</row>
    <row r="271" spans="5:15" hidden="1" x14ac:dyDescent="0.25"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</row>
    <row r="272" spans="5:15" hidden="1" x14ac:dyDescent="0.25"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</row>
    <row r="273" spans="5:15" hidden="1" x14ac:dyDescent="0.25"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</row>
    <row r="274" spans="5:15" hidden="1" x14ac:dyDescent="0.25"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</row>
    <row r="275" spans="5:15" hidden="1" x14ac:dyDescent="0.25"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</row>
    <row r="276" spans="5:15" hidden="1" x14ac:dyDescent="0.25"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</row>
    <row r="277" spans="5:15" hidden="1" x14ac:dyDescent="0.25"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</row>
    <row r="278" spans="5:15" hidden="1" x14ac:dyDescent="0.25"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</row>
    <row r="279" spans="5:15" hidden="1" x14ac:dyDescent="0.25"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</row>
    <row r="280" spans="5:15" hidden="1" x14ac:dyDescent="0.25"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</row>
    <row r="281" spans="5:15" hidden="1" x14ac:dyDescent="0.25"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</row>
    <row r="282" spans="5:15" hidden="1" x14ac:dyDescent="0.25"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</row>
    <row r="283" spans="5:15" hidden="1" x14ac:dyDescent="0.25"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</row>
    <row r="284" spans="5:15" hidden="1" x14ac:dyDescent="0.25"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</row>
    <row r="285" spans="5:15" hidden="1" x14ac:dyDescent="0.25"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</row>
    <row r="286" spans="5:15" hidden="1" x14ac:dyDescent="0.25"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</row>
    <row r="287" spans="5:15" hidden="1" x14ac:dyDescent="0.25"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</row>
    <row r="288" spans="5:15" hidden="1" x14ac:dyDescent="0.25"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</row>
    <row r="289" spans="5:15" hidden="1" x14ac:dyDescent="0.25"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</row>
    <row r="290" spans="5:15" hidden="1" x14ac:dyDescent="0.25"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</row>
    <row r="291" spans="5:15" hidden="1" x14ac:dyDescent="0.25"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</row>
    <row r="292" spans="5:15" hidden="1" x14ac:dyDescent="0.25"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</row>
    <row r="293" spans="5:15" hidden="1" x14ac:dyDescent="0.25"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</row>
    <row r="294" spans="5:15" hidden="1" x14ac:dyDescent="0.25"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</row>
    <row r="295" spans="5:15" hidden="1" x14ac:dyDescent="0.25"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</row>
    <row r="296" spans="5:15" hidden="1" x14ac:dyDescent="0.25"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</row>
    <row r="297" spans="5:15" hidden="1" x14ac:dyDescent="0.25"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</row>
    <row r="298" spans="5:15" hidden="1" x14ac:dyDescent="0.25"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</row>
    <row r="299" spans="5:15" hidden="1" x14ac:dyDescent="0.25"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</row>
    <row r="300" spans="5:15" hidden="1" x14ac:dyDescent="0.25"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</row>
    <row r="301" spans="5:15" hidden="1" x14ac:dyDescent="0.25"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</row>
    <row r="302" spans="5:15" hidden="1" x14ac:dyDescent="0.25"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</row>
    <row r="303" spans="5:15" hidden="1" x14ac:dyDescent="0.25"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</row>
    <row r="304" spans="5:15" hidden="1" x14ac:dyDescent="0.25"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</row>
    <row r="305" spans="5:15" hidden="1" x14ac:dyDescent="0.25"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</row>
    <row r="306" spans="5:15" hidden="1" x14ac:dyDescent="0.25"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</row>
    <row r="307" spans="5:15" hidden="1" x14ac:dyDescent="0.25"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</row>
    <row r="308" spans="5:15" hidden="1" x14ac:dyDescent="0.25"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</row>
    <row r="309" spans="5:15" hidden="1" x14ac:dyDescent="0.25"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</row>
    <row r="310" spans="5:15" hidden="1" x14ac:dyDescent="0.25"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</row>
    <row r="311" spans="5:15" hidden="1" x14ac:dyDescent="0.25"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</row>
    <row r="312" spans="5:15" hidden="1" x14ac:dyDescent="0.25"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</row>
    <row r="313" spans="5:15" hidden="1" x14ac:dyDescent="0.25"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</row>
    <row r="314" spans="5:15" hidden="1" x14ac:dyDescent="0.25"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</row>
    <row r="315" spans="5:15" hidden="1" x14ac:dyDescent="0.25"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</row>
    <row r="316" spans="5:15" hidden="1" x14ac:dyDescent="0.25"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</row>
    <row r="317" spans="5:15" hidden="1" x14ac:dyDescent="0.25"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</row>
    <row r="318" spans="5:15" hidden="1" x14ac:dyDescent="0.25"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</row>
    <row r="319" spans="5:15" hidden="1" x14ac:dyDescent="0.25"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</row>
    <row r="320" spans="5:15" hidden="1" x14ac:dyDescent="0.25"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</row>
    <row r="321" spans="5:15" hidden="1" x14ac:dyDescent="0.25"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</row>
    <row r="322" spans="5:15" hidden="1" x14ac:dyDescent="0.25"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</row>
    <row r="323" spans="5:15" hidden="1" x14ac:dyDescent="0.25"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</row>
    <row r="324" spans="5:15" hidden="1" x14ac:dyDescent="0.25"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</row>
    <row r="325" spans="5:15" hidden="1" x14ac:dyDescent="0.25"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</row>
    <row r="326" spans="5:15" hidden="1" x14ac:dyDescent="0.25"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</row>
    <row r="327" spans="5:15" hidden="1" x14ac:dyDescent="0.25"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</row>
    <row r="328" spans="5:15" hidden="1" x14ac:dyDescent="0.25"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</row>
    <row r="329" spans="5:15" hidden="1" x14ac:dyDescent="0.25"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</row>
    <row r="330" spans="5:15" hidden="1" x14ac:dyDescent="0.25"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</row>
    <row r="331" spans="5:15" hidden="1" x14ac:dyDescent="0.25"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</row>
    <row r="332" spans="5:15" hidden="1" x14ac:dyDescent="0.25"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</row>
    <row r="333" spans="5:15" hidden="1" x14ac:dyDescent="0.25"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</row>
    <row r="334" spans="5:15" hidden="1" x14ac:dyDescent="0.25"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</row>
    <row r="335" spans="5:15" hidden="1" x14ac:dyDescent="0.25"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</row>
    <row r="336" spans="5:15" hidden="1" x14ac:dyDescent="0.25"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</row>
    <row r="337" spans="5:15" hidden="1" x14ac:dyDescent="0.25"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</row>
    <row r="338" spans="5:15" hidden="1" x14ac:dyDescent="0.25"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</row>
    <row r="339" spans="5:15" hidden="1" x14ac:dyDescent="0.25"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</row>
    <row r="340" spans="5:15" hidden="1" x14ac:dyDescent="0.25"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</row>
    <row r="341" spans="5:15" hidden="1" x14ac:dyDescent="0.25"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</row>
    <row r="342" spans="5:15" hidden="1" x14ac:dyDescent="0.25"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</row>
    <row r="343" spans="5:15" hidden="1" x14ac:dyDescent="0.25"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</row>
    <row r="344" spans="5:15" hidden="1" x14ac:dyDescent="0.25"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</row>
    <row r="345" spans="5:15" hidden="1" x14ac:dyDescent="0.25"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</row>
    <row r="346" spans="5:15" hidden="1" x14ac:dyDescent="0.25"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</row>
    <row r="347" spans="5:15" hidden="1" x14ac:dyDescent="0.25"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</row>
    <row r="348" spans="5:15" hidden="1" x14ac:dyDescent="0.25"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</row>
    <row r="349" spans="5:15" hidden="1" x14ac:dyDescent="0.25"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</row>
    <row r="350" spans="5:15" hidden="1" x14ac:dyDescent="0.25"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</row>
    <row r="351" spans="5:15" hidden="1" x14ac:dyDescent="0.25"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</row>
    <row r="352" spans="5:15" hidden="1" x14ac:dyDescent="0.25"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</row>
    <row r="353" spans="5:15" hidden="1" x14ac:dyDescent="0.25"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</row>
    <row r="354" spans="5:15" hidden="1" x14ac:dyDescent="0.25"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</row>
    <row r="355" spans="5:15" hidden="1" x14ac:dyDescent="0.25"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</row>
    <row r="356" spans="5:15" hidden="1" x14ac:dyDescent="0.25"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</row>
    <row r="357" spans="5:15" hidden="1" x14ac:dyDescent="0.25"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</row>
    <row r="358" spans="5:15" hidden="1" x14ac:dyDescent="0.25"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</row>
    <row r="359" spans="5:15" hidden="1" x14ac:dyDescent="0.25"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</row>
    <row r="360" spans="5:15" hidden="1" x14ac:dyDescent="0.25"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</row>
    <row r="361" spans="5:15" hidden="1" x14ac:dyDescent="0.25"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</row>
    <row r="362" spans="5:15" hidden="1" x14ac:dyDescent="0.25"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</row>
    <row r="363" spans="5:15" hidden="1" x14ac:dyDescent="0.25"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</row>
    <row r="364" spans="5:15" hidden="1" x14ac:dyDescent="0.25"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</row>
    <row r="365" spans="5:15" hidden="1" x14ac:dyDescent="0.25"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</row>
    <row r="366" spans="5:15" hidden="1" x14ac:dyDescent="0.25"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</row>
    <row r="367" spans="5:15" hidden="1" x14ac:dyDescent="0.25"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</row>
    <row r="368" spans="5:15" hidden="1" x14ac:dyDescent="0.25"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</row>
    <row r="369" spans="5:15" hidden="1" x14ac:dyDescent="0.25"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</row>
    <row r="370" spans="5:15" hidden="1" x14ac:dyDescent="0.25"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</row>
    <row r="371" spans="5:15" hidden="1" x14ac:dyDescent="0.25"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</row>
    <row r="372" spans="5:15" hidden="1" x14ac:dyDescent="0.25"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</row>
    <row r="373" spans="5:15" hidden="1" x14ac:dyDescent="0.25"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</row>
    <row r="374" spans="5:15" hidden="1" x14ac:dyDescent="0.25"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</row>
    <row r="375" spans="5:15" hidden="1" x14ac:dyDescent="0.25"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</row>
    <row r="376" spans="5:15" hidden="1" x14ac:dyDescent="0.25"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</row>
    <row r="377" spans="5:15" hidden="1" x14ac:dyDescent="0.25"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</row>
    <row r="378" spans="5:15" hidden="1" x14ac:dyDescent="0.25"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</row>
    <row r="379" spans="5:15" hidden="1" x14ac:dyDescent="0.25"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</row>
    <row r="380" spans="5:15" hidden="1" x14ac:dyDescent="0.25"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</row>
    <row r="381" spans="5:15" hidden="1" x14ac:dyDescent="0.25"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</row>
    <row r="382" spans="5:15" hidden="1" x14ac:dyDescent="0.25"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</row>
    <row r="383" spans="5:15" hidden="1" x14ac:dyDescent="0.25"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</row>
    <row r="384" spans="5:15" hidden="1" x14ac:dyDescent="0.25"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</row>
    <row r="385" spans="5:15" hidden="1" x14ac:dyDescent="0.25"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</row>
  </sheetData>
  <sheetProtection algorithmName="SHA-512" hashValue="OAdxiFzlF/k+8bFp/aEmP7VsEsVOr5BDQ6MBLSqlbUwUdr7SreVvm9DIdA4dBk0i6M09mpKLm+XBfLTWeiMVqQ==" saltValue="ANJ8PGRwrtwWSkUd2tmK7Q==" spinCount="100000" sheet="1" objects="1" scenarios="1" sort="0" autoFilter="0"/>
  <autoFilter ref="A15:O33" xr:uid="{C4244DA5-48E3-4353-8765-E398FD3798FE}"/>
  <mergeCells count="5">
    <mergeCell ref="A1:D1"/>
    <mergeCell ref="E1:F1"/>
    <mergeCell ref="H1:I1"/>
    <mergeCell ref="J1:L1"/>
    <mergeCell ref="B10:E10"/>
  </mergeCells>
  <conditionalFormatting sqref="B16:B1991">
    <cfRule type="containsBlanks" dxfId="22" priority="4" stopIfTrue="1">
      <formula>LEN(TRIM(B16))=0</formula>
    </cfRule>
    <cfRule type="cellIs" dxfId="21" priority="5" stopIfTrue="1" operator="equal">
      <formula>"ND"</formula>
    </cfRule>
    <cfRule type="cellIs" dxfId="20" priority="6" operator="equal">
      <formula>"ALL PASS"</formula>
    </cfRule>
    <cfRule type="cellIs" dxfId="19" priority="7" operator="notEqual">
      <formula>"ALL PASS"</formula>
    </cfRule>
  </conditionalFormatting>
  <conditionalFormatting sqref="D16:D1991">
    <cfRule type="cellIs" dxfId="18" priority="1" stopIfTrue="1" operator="equal">
      <formula>99</formula>
    </cfRule>
    <cfRule type="cellIs" dxfId="17" priority="2" operator="between">
      <formula>2</formula>
      <formula>98</formula>
    </cfRule>
    <cfRule type="cellIs" dxfId="16" priority="3" operator="equal">
      <formula>1</formula>
    </cfRule>
  </conditionalFormatting>
  <hyperlinks>
    <hyperlink ref="E1" location="INDEX!A1" display="RETURN TO INDEX" xr:uid="{20B6C6C4-4938-4F68-9926-2791B371E307}"/>
    <hyperlink ref="H1" location="'SCREENING STATUS'!A1" display="SCREENING STATUS" xr:uid="{DC34C438-D591-4A64-B802-02EB810B1907}"/>
    <hyperlink ref="J1:L1" location="'QCI Sample Selection'!A1" display="QCI SAMPLE SELECTION" xr:uid="{DC9FF379-67A1-445F-8D2B-5AEA3A0DAD9C}"/>
    <hyperlink ref="G1" location="SUMMARY!A1" display="SUMMARY" xr:uid="{5B415087-2374-429B-AADD-0FDFAFD3768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EB822-A9EC-4693-8242-636D40EBDCBA}">
  <sheetPr>
    <tabColor rgb="FF00B050"/>
  </sheetPr>
  <dimension ref="A1:W464"/>
  <sheetViews>
    <sheetView zoomScaleNormal="100" workbookViewId="0">
      <pane xSplit="3" ySplit="15" topLeftCell="D16" activePane="bottomRight" state="frozen"/>
      <selection sqref="A1:G1"/>
      <selection pane="topRight" sqref="A1:G1"/>
      <selection pane="bottomLeft" sqref="A1:G1"/>
      <selection pane="bottomRight" activeCell="D16" sqref="D16"/>
    </sheetView>
  </sheetViews>
  <sheetFormatPr defaultColWidth="0" defaultRowHeight="15" customHeight="1" zeroHeight="1" x14ac:dyDescent="0.25"/>
  <cols>
    <col min="1" max="1" width="18.85546875" customWidth="1"/>
    <col min="2" max="2" width="13.5703125" style="46" customWidth="1"/>
    <col min="3" max="3" width="10.7109375" style="46" bestFit="1" customWidth="1"/>
    <col min="4" max="4" width="3.85546875" style="46" customWidth="1"/>
    <col min="5" max="15" width="18.85546875" customWidth="1"/>
    <col min="16" max="23" width="9.140625" hidden="1"/>
  </cols>
  <sheetData>
    <row r="1" spans="1:15" ht="24" x14ac:dyDescent="0.25">
      <c r="A1" s="54" t="s">
        <v>63</v>
      </c>
      <c r="B1" s="54"/>
      <c r="C1" s="54"/>
      <c r="D1" s="54"/>
      <c r="E1" s="53" t="s">
        <v>1</v>
      </c>
      <c r="F1" s="53"/>
      <c r="G1" s="3" t="s">
        <v>6</v>
      </c>
      <c r="H1" s="55" t="s">
        <v>7</v>
      </c>
      <c r="I1" s="55"/>
      <c r="J1" s="55" t="s">
        <v>2</v>
      </c>
      <c r="K1" s="55"/>
      <c r="L1" s="55"/>
      <c r="M1" s="48"/>
      <c r="N1" s="48"/>
      <c r="O1" s="48"/>
    </row>
    <row r="2" spans="1:15" ht="15.75" x14ac:dyDescent="0.25">
      <c r="A2" s="5" t="s">
        <v>8</v>
      </c>
      <c r="B2" s="6" t="s">
        <v>9</v>
      </c>
      <c r="C2" s="7"/>
      <c r="D2" s="7"/>
      <c r="E2" s="8"/>
      <c r="G2" s="9" t="s">
        <v>8</v>
      </c>
      <c r="H2" s="10" t="s">
        <v>64</v>
      </c>
      <c r="I2" s="11"/>
      <c r="K2" s="61" t="s">
        <v>75</v>
      </c>
      <c r="L2" s="62"/>
    </row>
    <row r="3" spans="1:15" ht="15.75" x14ac:dyDescent="0.25">
      <c r="A3" s="17" t="s">
        <v>10</v>
      </c>
      <c r="B3" s="6" t="s">
        <v>11</v>
      </c>
      <c r="C3" s="7"/>
      <c r="D3" s="7"/>
      <c r="E3" s="8"/>
      <c r="G3" s="18" t="s">
        <v>10</v>
      </c>
      <c r="H3" s="10" t="s">
        <v>11</v>
      </c>
      <c r="I3" s="11"/>
      <c r="K3" s="63" t="s">
        <v>76</v>
      </c>
      <c r="L3" s="64"/>
    </row>
    <row r="4" spans="1:15" ht="15.75" x14ac:dyDescent="0.25">
      <c r="A4" s="17" t="s">
        <v>12</v>
      </c>
      <c r="B4" s="6" t="s">
        <v>13</v>
      </c>
      <c r="C4" s="7"/>
      <c r="D4" s="7"/>
      <c r="E4" s="8"/>
      <c r="G4" s="18" t="s">
        <v>12</v>
      </c>
      <c r="H4" s="10" t="s">
        <v>13</v>
      </c>
      <c r="I4" s="11"/>
      <c r="K4" s="57" t="s">
        <v>77</v>
      </c>
      <c r="L4" s="58"/>
    </row>
    <row r="5" spans="1:15" ht="15.75" x14ac:dyDescent="0.25">
      <c r="A5" s="17" t="s">
        <v>14</v>
      </c>
      <c r="B5" s="6" t="s">
        <v>16</v>
      </c>
      <c r="C5" s="7"/>
      <c r="D5" s="7"/>
      <c r="E5" s="8"/>
      <c r="G5" s="18" t="s">
        <v>14</v>
      </c>
      <c r="H5" s="10" t="s">
        <v>16</v>
      </c>
      <c r="I5" s="11"/>
      <c r="K5" s="59" t="s">
        <v>76</v>
      </c>
      <c r="L5" s="60"/>
    </row>
    <row r="6" spans="1:15" ht="15.75" x14ac:dyDescent="0.25">
      <c r="A6" s="17" t="s">
        <v>17</v>
      </c>
      <c r="B6" s="21">
        <v>45369</v>
      </c>
      <c r="C6" s="22"/>
      <c r="D6" s="22"/>
      <c r="E6" s="23"/>
      <c r="F6" s="24"/>
      <c r="G6" s="25" t="s">
        <v>17</v>
      </c>
      <c r="H6" s="26">
        <v>45385</v>
      </c>
      <c r="I6" s="27"/>
      <c r="K6" s="61" t="s">
        <v>78</v>
      </c>
      <c r="L6" s="62"/>
    </row>
    <row r="7" spans="1:15" ht="15.75" x14ac:dyDescent="0.25">
      <c r="A7" s="17" t="s">
        <v>18</v>
      </c>
      <c r="B7" s="21"/>
      <c r="C7" s="22"/>
      <c r="D7" s="22"/>
      <c r="E7" s="23"/>
      <c r="F7" s="24"/>
      <c r="G7" s="25" t="s">
        <v>18</v>
      </c>
      <c r="H7" s="26"/>
      <c r="I7" s="27"/>
      <c r="K7" s="63"/>
      <c r="L7" s="64"/>
    </row>
    <row r="8" spans="1:15" ht="15.75" x14ac:dyDescent="0.25">
      <c r="A8" s="17" t="s">
        <v>19</v>
      </c>
      <c r="B8" s="6" t="s">
        <v>76</v>
      </c>
      <c r="C8" s="7"/>
      <c r="D8" s="7"/>
      <c r="E8" s="8"/>
      <c r="G8" s="18" t="s">
        <v>19</v>
      </c>
      <c r="H8" s="10" t="str">
        <f>K3</f>
        <v>EPC7001BSH</v>
      </c>
      <c r="I8" s="11"/>
      <c r="K8" s="57" t="s">
        <v>79</v>
      </c>
      <c r="L8" s="58"/>
    </row>
    <row r="9" spans="1:15" ht="15.75" x14ac:dyDescent="0.25">
      <c r="A9" s="17" t="s">
        <v>20</v>
      </c>
      <c r="B9" s="33" t="s">
        <v>65</v>
      </c>
      <c r="C9" s="7"/>
      <c r="D9" s="7"/>
      <c r="E9" s="8"/>
      <c r="G9" s="18" t="s">
        <v>20</v>
      </c>
      <c r="H9" s="34" t="s">
        <v>66</v>
      </c>
      <c r="I9" s="11"/>
      <c r="K9" s="59">
        <v>2342</v>
      </c>
      <c r="L9" s="60"/>
    </row>
    <row r="10" spans="1:15" ht="24" x14ac:dyDescent="0.4">
      <c r="A10" s="36" t="str">
        <f>"N= " &amp; COUNT($F$16:$F$194)/2</f>
        <v>N= 6</v>
      </c>
      <c r="B10" s="56" t="str">
        <f>IF(COUNT($A$16:$A$27)=COUNTIF($B$16:$B$494,"All Pass"),"PASS","FAIL")</f>
        <v>PASS</v>
      </c>
      <c r="C10" s="56"/>
      <c r="D10" s="56"/>
      <c r="E10" s="56"/>
      <c r="F10" s="37"/>
    </row>
    <row r="11" spans="1:15" x14ac:dyDescent="0.25">
      <c r="A11" s="38" t="s">
        <v>24</v>
      </c>
      <c r="B11" s="39" t="s">
        <v>25</v>
      </c>
      <c r="C11" s="39" t="s">
        <v>26</v>
      </c>
      <c r="D11" s="39" t="s">
        <v>27</v>
      </c>
      <c r="E11" s="38" t="s">
        <v>28</v>
      </c>
      <c r="F11" s="38" t="s">
        <v>29</v>
      </c>
      <c r="G11" s="38" t="s">
        <v>30</v>
      </c>
      <c r="H11" s="38" t="s">
        <v>31</v>
      </c>
      <c r="I11" s="38" t="s">
        <v>32</v>
      </c>
      <c r="J11" s="38" t="s">
        <v>33</v>
      </c>
      <c r="K11" s="38" t="s">
        <v>34</v>
      </c>
      <c r="L11" s="38" t="s">
        <v>35</v>
      </c>
      <c r="M11" s="38" t="s">
        <v>36</v>
      </c>
      <c r="N11" s="38" t="s">
        <v>37</v>
      </c>
      <c r="O11" s="38" t="s">
        <v>38</v>
      </c>
    </row>
    <row r="12" spans="1:15" x14ac:dyDescent="0.25">
      <c r="A12" s="38"/>
      <c r="B12" s="39"/>
      <c r="C12" s="39"/>
      <c r="D12" s="39"/>
      <c r="E12" s="38" t="s">
        <v>39</v>
      </c>
      <c r="F12" s="38" t="s">
        <v>40</v>
      </c>
      <c r="G12" s="38" t="s">
        <v>41</v>
      </c>
      <c r="H12" s="38" t="s">
        <v>40</v>
      </c>
      <c r="I12" s="38" t="s">
        <v>42</v>
      </c>
      <c r="J12" s="38" t="s">
        <v>43</v>
      </c>
      <c r="K12" s="38" t="s">
        <v>44</v>
      </c>
      <c r="L12" s="38" t="s">
        <v>45</v>
      </c>
      <c r="M12" s="38" t="s">
        <v>46</v>
      </c>
      <c r="N12" s="38" t="s">
        <v>41</v>
      </c>
      <c r="O12" s="38" t="s">
        <v>40</v>
      </c>
    </row>
    <row r="13" spans="1:15" x14ac:dyDescent="0.25">
      <c r="A13" s="38"/>
      <c r="B13" s="39"/>
      <c r="C13" s="39"/>
      <c r="D13" s="39"/>
      <c r="E13" s="38" t="s">
        <v>47</v>
      </c>
      <c r="F13" s="38" t="s">
        <v>48</v>
      </c>
      <c r="G13" s="38" t="s">
        <v>49</v>
      </c>
      <c r="H13" s="38" t="s">
        <v>50</v>
      </c>
      <c r="I13" s="38" t="s">
        <v>51</v>
      </c>
      <c r="J13" s="38" t="s">
        <v>52</v>
      </c>
      <c r="K13" s="38" t="s">
        <v>53</v>
      </c>
      <c r="L13" s="38" t="s">
        <v>54</v>
      </c>
      <c r="M13" s="38" t="s">
        <v>55</v>
      </c>
      <c r="N13" s="38" t="s">
        <v>56</v>
      </c>
      <c r="O13" s="38" t="s">
        <v>57</v>
      </c>
    </row>
    <row r="14" spans="1:15" x14ac:dyDescent="0.25">
      <c r="A14" s="38"/>
      <c r="B14" s="39"/>
      <c r="C14" s="39"/>
      <c r="D14" s="39"/>
      <c r="E14" s="38" t="s">
        <v>54</v>
      </c>
      <c r="F14" s="38"/>
      <c r="G14" s="38"/>
      <c r="H14" s="38"/>
      <c r="I14" s="38"/>
      <c r="J14" s="38"/>
      <c r="K14" s="38"/>
      <c r="L14" s="38" t="s">
        <v>58</v>
      </c>
      <c r="M14" s="38"/>
      <c r="N14" s="38"/>
      <c r="O14" s="38"/>
    </row>
    <row r="15" spans="1:15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</row>
    <row r="16" spans="1:15" x14ac:dyDescent="0.25">
      <c r="A16" s="41">
        <v>58</v>
      </c>
      <c r="B16" s="41" t="s">
        <v>59</v>
      </c>
      <c r="C16" s="42" t="s">
        <v>67</v>
      </c>
      <c r="D16" s="41">
        <v>1</v>
      </c>
      <c r="E16" s="43">
        <v>9.7239999999999993E-2</v>
      </c>
      <c r="F16" s="43">
        <v>7.98E-8</v>
      </c>
      <c r="G16" s="43">
        <v>8.3000000000000015E-9</v>
      </c>
      <c r="H16" s="43">
        <v>3.2119999999999999E-6</v>
      </c>
      <c r="I16" s="43">
        <v>1.1000000000000001E-8</v>
      </c>
      <c r="J16" s="43">
        <v>1.1879999999999999</v>
      </c>
      <c r="K16" s="43">
        <v>1.1879999999999999</v>
      </c>
      <c r="L16" s="43">
        <v>6.4200000000000004E-3</v>
      </c>
      <c r="M16" s="43">
        <v>1.8169999999999999</v>
      </c>
      <c r="N16" s="43">
        <v>5.3300000000000001E-8</v>
      </c>
      <c r="O16" s="43">
        <v>1.102E-6</v>
      </c>
    </row>
    <row r="17" spans="1:15" x14ac:dyDescent="0.25">
      <c r="A17" s="41">
        <v>58</v>
      </c>
      <c r="B17" s="41" t="s">
        <v>59</v>
      </c>
      <c r="C17" s="44" t="s">
        <v>68</v>
      </c>
      <c r="D17" s="41">
        <v>1</v>
      </c>
      <c r="E17" s="43">
        <v>2.5590000000000002</v>
      </c>
      <c r="F17" s="43">
        <v>7.8900000000000012E-8</v>
      </c>
      <c r="G17" s="43">
        <v>8.800000000000001E-9</v>
      </c>
      <c r="H17" s="43">
        <v>3.2589999999999996E-6</v>
      </c>
      <c r="I17" s="43">
        <v>1.04E-8</v>
      </c>
      <c r="J17" s="43">
        <v>1.4830000000000001</v>
      </c>
      <c r="K17" s="43">
        <v>1.4830000000000001</v>
      </c>
      <c r="L17" s="43">
        <v>6.5300000000000002E-3</v>
      </c>
      <c r="M17" s="43">
        <v>1.8280000000000001</v>
      </c>
      <c r="N17" s="43">
        <v>5.4300000000000003E-8</v>
      </c>
      <c r="O17" s="43">
        <v>1.119E-6</v>
      </c>
    </row>
    <row r="18" spans="1:15" x14ac:dyDescent="0.25">
      <c r="A18" s="41">
        <v>60</v>
      </c>
      <c r="B18" s="41" t="s">
        <v>59</v>
      </c>
      <c r="C18" s="42" t="s">
        <v>67</v>
      </c>
      <c r="D18" s="41">
        <v>1</v>
      </c>
      <c r="E18" s="43">
        <v>2.62</v>
      </c>
      <c r="F18" s="43">
        <v>1.522E-7</v>
      </c>
      <c r="G18" s="43">
        <v>1.2500000000000001E-8</v>
      </c>
      <c r="H18" s="43">
        <v>5.6319999999999996E-6</v>
      </c>
      <c r="I18" s="43">
        <v>2.2100000000000003E-8</v>
      </c>
      <c r="J18" s="43">
        <v>1.222</v>
      </c>
      <c r="K18" s="43">
        <v>1.222</v>
      </c>
      <c r="L18" s="43">
        <v>6.4099999999999999E-3</v>
      </c>
      <c r="M18" s="43">
        <v>1.7789999999999999</v>
      </c>
      <c r="N18" s="43">
        <v>7.91E-8</v>
      </c>
      <c r="O18" s="43">
        <v>2.2019999999999998E-6</v>
      </c>
    </row>
    <row r="19" spans="1:15" x14ac:dyDescent="0.25">
      <c r="A19" s="41">
        <v>60</v>
      </c>
      <c r="B19" s="41" t="s">
        <v>59</v>
      </c>
      <c r="C19" s="44" t="s">
        <v>68</v>
      </c>
      <c r="D19" s="41">
        <v>1</v>
      </c>
      <c r="E19" s="43">
        <v>2.5470000000000002</v>
      </c>
      <c r="F19" s="43">
        <v>1.5940000000000001E-7</v>
      </c>
      <c r="G19" s="43">
        <v>1.3000000000000001E-8</v>
      </c>
      <c r="H19" s="43">
        <v>5.609E-6</v>
      </c>
      <c r="I19" s="43">
        <v>2.2300000000000001E-8</v>
      </c>
      <c r="J19" s="43">
        <v>1.218</v>
      </c>
      <c r="K19" s="43">
        <v>1.218</v>
      </c>
      <c r="L19" s="43">
        <v>6.4400000000000004E-3</v>
      </c>
      <c r="M19" s="43">
        <v>1.8049999999999999</v>
      </c>
      <c r="N19" s="43">
        <v>7.98E-8</v>
      </c>
      <c r="O19" s="43">
        <v>2.0769999999999998E-6</v>
      </c>
    </row>
    <row r="20" spans="1:15" x14ac:dyDescent="0.25">
      <c r="A20" s="41">
        <v>75</v>
      </c>
      <c r="B20" s="41" t="s">
        <v>59</v>
      </c>
      <c r="C20" s="42" t="s">
        <v>67</v>
      </c>
      <c r="D20" s="41">
        <v>1</v>
      </c>
      <c r="E20" s="43">
        <v>2.4750000000000001</v>
      </c>
      <c r="F20" s="43">
        <v>1.9390000000000001E-7</v>
      </c>
      <c r="G20" s="43">
        <v>1.1900000000000001E-8</v>
      </c>
      <c r="H20" s="43">
        <v>1.011E-5</v>
      </c>
      <c r="I20" s="43">
        <v>1.4300000000000002E-8</v>
      </c>
      <c r="J20" s="43">
        <v>1.2170000000000001</v>
      </c>
      <c r="K20" s="43">
        <v>1.2170000000000001</v>
      </c>
      <c r="L20" s="43">
        <v>6.8100000000000001E-3</v>
      </c>
      <c r="M20" s="43">
        <v>1.7869999999999999</v>
      </c>
      <c r="N20" s="43">
        <v>7.2400000000000013E-8</v>
      </c>
      <c r="O20" s="43">
        <v>3.0350000000000002E-6</v>
      </c>
    </row>
    <row r="21" spans="1:15" x14ac:dyDescent="0.25">
      <c r="A21" s="41">
        <v>75</v>
      </c>
      <c r="B21" s="41" t="s">
        <v>59</v>
      </c>
      <c r="C21" s="44" t="s">
        <v>68</v>
      </c>
      <c r="D21" s="41">
        <v>1</v>
      </c>
      <c r="E21" s="43">
        <v>2.4740000000000002</v>
      </c>
      <c r="F21" s="43">
        <v>1.8490000000000002E-7</v>
      </c>
      <c r="G21" s="43">
        <v>1.2300000000000001E-8</v>
      </c>
      <c r="H21" s="43">
        <v>1.011E-5</v>
      </c>
      <c r="I21" s="43">
        <v>1.42E-8</v>
      </c>
      <c r="J21" s="43">
        <v>1.5049999999999999</v>
      </c>
      <c r="K21" s="43">
        <v>1.5049999999999999</v>
      </c>
      <c r="L21" s="43">
        <v>6.7000000000000002E-3</v>
      </c>
      <c r="M21" s="43">
        <v>1.7969999999999999</v>
      </c>
      <c r="N21" s="43">
        <v>7.2400000000000013E-8</v>
      </c>
      <c r="O21" s="43">
        <v>3.242E-6</v>
      </c>
    </row>
    <row r="22" spans="1:15" x14ac:dyDescent="0.25">
      <c r="A22" s="41">
        <v>109</v>
      </c>
      <c r="B22" s="41" t="s">
        <v>59</v>
      </c>
      <c r="C22" s="42" t="s">
        <v>67</v>
      </c>
      <c r="D22" s="41">
        <v>1</v>
      </c>
      <c r="E22" s="43">
        <v>2.6970000000000001</v>
      </c>
      <c r="F22" s="43">
        <v>7.9300000000000002E-8</v>
      </c>
      <c r="G22" s="43">
        <v>1.1400000000000001E-8</v>
      </c>
      <c r="H22" s="43">
        <v>3.4709999999999999E-6</v>
      </c>
      <c r="I22" s="43">
        <v>1.8300000000000002E-8</v>
      </c>
      <c r="J22" s="43">
        <v>1.196</v>
      </c>
      <c r="K22" s="43">
        <v>1.196</v>
      </c>
      <c r="L22" s="43">
        <v>6.1900000000000002E-3</v>
      </c>
      <c r="M22" s="43">
        <v>1.7949999999999999</v>
      </c>
      <c r="N22" s="43">
        <v>6.4900000000000005E-8</v>
      </c>
      <c r="O22" s="43">
        <v>1.217E-6</v>
      </c>
    </row>
    <row r="23" spans="1:15" x14ac:dyDescent="0.25">
      <c r="A23" s="41">
        <v>109</v>
      </c>
      <c r="B23" s="41" t="s">
        <v>59</v>
      </c>
      <c r="C23" s="44" t="s">
        <v>68</v>
      </c>
      <c r="D23" s="41">
        <v>1</v>
      </c>
      <c r="E23" s="43">
        <v>2.7410000000000001</v>
      </c>
      <c r="F23" s="43">
        <v>7.7900000000000016E-8</v>
      </c>
      <c r="G23" s="43">
        <v>1.1400000000000001E-8</v>
      </c>
      <c r="H23" s="43">
        <v>3.4849999999999997E-6</v>
      </c>
      <c r="I23" s="43">
        <v>1.8700000000000002E-8</v>
      </c>
      <c r="J23" s="43">
        <v>1.5089999999999999</v>
      </c>
      <c r="K23" s="43">
        <v>1.5089999999999999</v>
      </c>
      <c r="L23" s="43">
        <v>6.0499999999999998E-3</v>
      </c>
      <c r="M23" s="43">
        <v>1.8240000000000001</v>
      </c>
      <c r="N23" s="43">
        <v>6.4200000000000006E-8</v>
      </c>
      <c r="O23" s="43">
        <v>1.1739999999999999E-6</v>
      </c>
    </row>
    <row r="24" spans="1:15" x14ac:dyDescent="0.25">
      <c r="A24" s="41">
        <v>138</v>
      </c>
      <c r="B24" s="41" t="s">
        <v>59</v>
      </c>
      <c r="C24" s="42" t="s">
        <v>67</v>
      </c>
      <c r="D24" s="41">
        <v>1</v>
      </c>
      <c r="E24" s="43">
        <v>2.5680000000000001</v>
      </c>
      <c r="F24" s="43">
        <v>1.592E-7</v>
      </c>
      <c r="G24" s="43">
        <v>1.22E-8</v>
      </c>
      <c r="H24" s="43">
        <v>7.0190000000000001E-6</v>
      </c>
      <c r="I24" s="43">
        <v>1.8300000000000002E-8</v>
      </c>
      <c r="J24" s="43">
        <v>1.21</v>
      </c>
      <c r="K24" s="43">
        <v>1.21</v>
      </c>
      <c r="L24" s="43">
        <v>6.5100000000000002E-3</v>
      </c>
      <c r="M24" s="43">
        <v>1.7909999999999999</v>
      </c>
      <c r="N24" s="43">
        <v>8.6099999999999997E-8</v>
      </c>
      <c r="O24" s="43">
        <v>2.4229999999999999E-6</v>
      </c>
    </row>
    <row r="25" spans="1:15" x14ac:dyDescent="0.25">
      <c r="A25" s="41">
        <v>138</v>
      </c>
      <c r="B25" s="41" t="s">
        <v>59</v>
      </c>
      <c r="C25" s="44" t="s">
        <v>68</v>
      </c>
      <c r="D25" s="41">
        <v>1</v>
      </c>
      <c r="E25" s="43">
        <v>2.6139999999999999</v>
      </c>
      <c r="F25" s="43">
        <v>1.6380000000000002E-7</v>
      </c>
      <c r="G25" s="43">
        <v>1.2500000000000001E-8</v>
      </c>
      <c r="H25" s="43">
        <v>7.1749999999999999E-6</v>
      </c>
      <c r="I25" s="43">
        <v>1.8300000000000002E-8</v>
      </c>
      <c r="J25" s="43">
        <v>1.502</v>
      </c>
      <c r="K25" s="43">
        <v>1.502</v>
      </c>
      <c r="L25" s="43">
        <v>6.4200000000000004E-3</v>
      </c>
      <c r="M25" s="43">
        <v>1.7989999999999999</v>
      </c>
      <c r="N25" s="43">
        <v>8.7300000000000007E-8</v>
      </c>
      <c r="O25" s="43">
        <v>2.5159999999999997E-6</v>
      </c>
    </row>
    <row r="26" spans="1:15" x14ac:dyDescent="0.25">
      <c r="A26" s="41">
        <v>148</v>
      </c>
      <c r="B26" s="41" t="s">
        <v>59</v>
      </c>
      <c r="C26" s="42" t="s">
        <v>67</v>
      </c>
      <c r="D26" s="41">
        <v>1</v>
      </c>
      <c r="E26" s="43">
        <v>2.6360000000000001</v>
      </c>
      <c r="F26" s="43">
        <v>2.4509999999999999E-7</v>
      </c>
      <c r="G26" s="43">
        <v>1.3300000000000002E-8</v>
      </c>
      <c r="H26" s="43">
        <v>1.0519999999999999E-5</v>
      </c>
      <c r="I26" s="43">
        <v>2.1100000000000004E-8</v>
      </c>
      <c r="J26" s="43">
        <v>1.2370000000000001</v>
      </c>
      <c r="K26" s="43">
        <v>1.2370000000000001</v>
      </c>
      <c r="L26" s="43">
        <v>6.3099999999999996E-3</v>
      </c>
      <c r="M26" s="43">
        <v>1.83</v>
      </c>
      <c r="N26" s="43">
        <v>1.141E-7</v>
      </c>
      <c r="O26" s="43">
        <v>3.4860000000000002E-6</v>
      </c>
    </row>
    <row r="27" spans="1:15" x14ac:dyDescent="0.25">
      <c r="A27" s="41">
        <v>148</v>
      </c>
      <c r="B27" s="41" t="s">
        <v>59</v>
      </c>
      <c r="C27" s="44" t="s">
        <v>68</v>
      </c>
      <c r="D27" s="41">
        <v>1</v>
      </c>
      <c r="E27" s="43">
        <v>2.7330000000000001</v>
      </c>
      <c r="F27" s="43">
        <v>2.4380000000000005E-7</v>
      </c>
      <c r="G27" s="43">
        <v>1.37E-8</v>
      </c>
      <c r="H27" s="43">
        <v>1.063E-5</v>
      </c>
      <c r="I27" s="43">
        <v>2.1200000000000001E-8</v>
      </c>
      <c r="J27" s="43">
        <v>1.55</v>
      </c>
      <c r="K27" s="43">
        <v>1.55</v>
      </c>
      <c r="L27" s="43">
        <v>5.9900000000000005E-3</v>
      </c>
      <c r="M27" s="43">
        <v>1.837</v>
      </c>
      <c r="N27" s="43">
        <v>1.1570000000000001E-7</v>
      </c>
      <c r="O27" s="43">
        <v>3.563E-6</v>
      </c>
    </row>
    <row r="28" spans="1:15" hidden="1" x14ac:dyDescent="0.25"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</row>
    <row r="29" spans="1:15" hidden="1" x14ac:dyDescent="0.25"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</row>
    <row r="30" spans="1:15" hidden="1" x14ac:dyDescent="0.25"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</row>
    <row r="31" spans="1:15" hidden="1" x14ac:dyDescent="0.25"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</row>
    <row r="32" spans="1:15" hidden="1" x14ac:dyDescent="0.25"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</row>
    <row r="33" spans="5:15" hidden="1" x14ac:dyDescent="0.25"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</row>
    <row r="34" spans="5:15" hidden="1" x14ac:dyDescent="0.25"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</row>
    <row r="35" spans="5:15" hidden="1" x14ac:dyDescent="0.25"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</row>
    <row r="36" spans="5:15" hidden="1" x14ac:dyDescent="0.25"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</row>
    <row r="37" spans="5:15" hidden="1" x14ac:dyDescent="0.25"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</row>
    <row r="38" spans="5:15" hidden="1" x14ac:dyDescent="0.25"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</row>
    <row r="39" spans="5:15" hidden="1" x14ac:dyDescent="0.25"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</row>
    <row r="40" spans="5:15" hidden="1" x14ac:dyDescent="0.25"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</row>
    <row r="41" spans="5:15" hidden="1" x14ac:dyDescent="0.25"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</row>
    <row r="42" spans="5:15" hidden="1" x14ac:dyDescent="0.25"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</row>
    <row r="43" spans="5:15" hidden="1" x14ac:dyDescent="0.25"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</row>
    <row r="44" spans="5:15" hidden="1" x14ac:dyDescent="0.25"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</row>
    <row r="45" spans="5:15" hidden="1" x14ac:dyDescent="0.25"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</row>
    <row r="46" spans="5:15" hidden="1" x14ac:dyDescent="0.25"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</row>
    <row r="47" spans="5:15" hidden="1" x14ac:dyDescent="0.25"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</row>
    <row r="48" spans="5:15" hidden="1" x14ac:dyDescent="0.25"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</row>
    <row r="49" spans="5:15" hidden="1" x14ac:dyDescent="0.25"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</row>
    <row r="50" spans="5:15" hidden="1" x14ac:dyDescent="0.25"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</row>
    <row r="51" spans="5:15" hidden="1" x14ac:dyDescent="0.25"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</row>
    <row r="52" spans="5:15" hidden="1" x14ac:dyDescent="0.25"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</row>
    <row r="53" spans="5:15" hidden="1" x14ac:dyDescent="0.25"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</row>
    <row r="54" spans="5:15" hidden="1" x14ac:dyDescent="0.25"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</row>
    <row r="55" spans="5:15" hidden="1" x14ac:dyDescent="0.25"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</row>
    <row r="56" spans="5:15" hidden="1" x14ac:dyDescent="0.25"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</row>
    <row r="57" spans="5:15" hidden="1" x14ac:dyDescent="0.25"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</row>
    <row r="58" spans="5:15" hidden="1" x14ac:dyDescent="0.25"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</row>
    <row r="59" spans="5:15" hidden="1" x14ac:dyDescent="0.25"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</row>
    <row r="60" spans="5:15" hidden="1" x14ac:dyDescent="0.25"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</row>
    <row r="61" spans="5:15" hidden="1" x14ac:dyDescent="0.25"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</row>
    <row r="62" spans="5:15" hidden="1" x14ac:dyDescent="0.25"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</row>
    <row r="63" spans="5:15" hidden="1" x14ac:dyDescent="0.25"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</row>
    <row r="64" spans="5:15" hidden="1" x14ac:dyDescent="0.25"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</row>
    <row r="65" spans="5:15" hidden="1" x14ac:dyDescent="0.25"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</row>
    <row r="66" spans="5:15" hidden="1" x14ac:dyDescent="0.25"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</row>
    <row r="67" spans="5:15" hidden="1" x14ac:dyDescent="0.25"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</row>
    <row r="68" spans="5:15" hidden="1" x14ac:dyDescent="0.25"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</row>
    <row r="69" spans="5:15" hidden="1" x14ac:dyDescent="0.25"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</row>
    <row r="70" spans="5:15" hidden="1" x14ac:dyDescent="0.25"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</row>
    <row r="71" spans="5:15" hidden="1" x14ac:dyDescent="0.25"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</row>
    <row r="72" spans="5:15" hidden="1" x14ac:dyDescent="0.25"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</row>
    <row r="73" spans="5:15" hidden="1" x14ac:dyDescent="0.25"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</row>
    <row r="74" spans="5:15" hidden="1" x14ac:dyDescent="0.25"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</row>
    <row r="75" spans="5:15" hidden="1" x14ac:dyDescent="0.25"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</row>
    <row r="76" spans="5:15" hidden="1" x14ac:dyDescent="0.25"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</row>
    <row r="77" spans="5:15" hidden="1" x14ac:dyDescent="0.25"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</row>
    <row r="78" spans="5:15" hidden="1" x14ac:dyDescent="0.25"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</row>
    <row r="79" spans="5:15" hidden="1" x14ac:dyDescent="0.25"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</row>
    <row r="80" spans="5:15" hidden="1" x14ac:dyDescent="0.25"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</row>
    <row r="81" spans="5:15" hidden="1" x14ac:dyDescent="0.25"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</row>
    <row r="82" spans="5:15" hidden="1" x14ac:dyDescent="0.25"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</row>
    <row r="83" spans="5:15" hidden="1" x14ac:dyDescent="0.25"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</row>
    <row r="84" spans="5:15" hidden="1" x14ac:dyDescent="0.25"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</row>
    <row r="85" spans="5:15" hidden="1" x14ac:dyDescent="0.25"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</row>
    <row r="86" spans="5:15" hidden="1" x14ac:dyDescent="0.25"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</row>
    <row r="87" spans="5:15" hidden="1" x14ac:dyDescent="0.25"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</row>
    <row r="88" spans="5:15" hidden="1" x14ac:dyDescent="0.25"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</row>
    <row r="89" spans="5:15" hidden="1" x14ac:dyDescent="0.25"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</row>
    <row r="90" spans="5:15" hidden="1" x14ac:dyDescent="0.25"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</row>
    <row r="91" spans="5:15" hidden="1" x14ac:dyDescent="0.25"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</row>
    <row r="92" spans="5:15" hidden="1" x14ac:dyDescent="0.25"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</row>
    <row r="93" spans="5:15" hidden="1" x14ac:dyDescent="0.25"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</row>
    <row r="94" spans="5:15" hidden="1" x14ac:dyDescent="0.25"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</row>
    <row r="95" spans="5:15" hidden="1" x14ac:dyDescent="0.25"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</row>
    <row r="96" spans="5:15" hidden="1" x14ac:dyDescent="0.25"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</row>
    <row r="97" spans="5:15" hidden="1" x14ac:dyDescent="0.25"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</row>
    <row r="98" spans="5:15" hidden="1" x14ac:dyDescent="0.25"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</row>
    <row r="99" spans="5:15" hidden="1" x14ac:dyDescent="0.25"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</row>
    <row r="100" spans="5:15" hidden="1" x14ac:dyDescent="0.25"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</row>
    <row r="101" spans="5:15" hidden="1" x14ac:dyDescent="0.25"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</row>
    <row r="102" spans="5:15" hidden="1" x14ac:dyDescent="0.25"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</row>
    <row r="103" spans="5:15" hidden="1" x14ac:dyDescent="0.25"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</row>
    <row r="104" spans="5:15" hidden="1" x14ac:dyDescent="0.25"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</row>
    <row r="105" spans="5:15" hidden="1" x14ac:dyDescent="0.25"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</row>
    <row r="106" spans="5:15" hidden="1" x14ac:dyDescent="0.25"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</row>
    <row r="107" spans="5:15" hidden="1" x14ac:dyDescent="0.25"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</row>
    <row r="108" spans="5:15" hidden="1" x14ac:dyDescent="0.25"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</row>
    <row r="109" spans="5:15" hidden="1" x14ac:dyDescent="0.25"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</row>
    <row r="110" spans="5:15" hidden="1" x14ac:dyDescent="0.25"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</row>
    <row r="111" spans="5:15" hidden="1" x14ac:dyDescent="0.25"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</row>
    <row r="112" spans="5:15" hidden="1" x14ac:dyDescent="0.25"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</row>
    <row r="113" spans="5:15" hidden="1" x14ac:dyDescent="0.25"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</row>
    <row r="114" spans="5:15" hidden="1" x14ac:dyDescent="0.25"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</row>
    <row r="115" spans="5:15" hidden="1" x14ac:dyDescent="0.25"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</row>
    <row r="116" spans="5:15" hidden="1" x14ac:dyDescent="0.25"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</row>
    <row r="117" spans="5:15" hidden="1" x14ac:dyDescent="0.25"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</row>
    <row r="118" spans="5:15" hidden="1" x14ac:dyDescent="0.25"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</row>
    <row r="119" spans="5:15" hidden="1" x14ac:dyDescent="0.25"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</row>
    <row r="120" spans="5:15" hidden="1" x14ac:dyDescent="0.25"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</row>
    <row r="121" spans="5:15" hidden="1" x14ac:dyDescent="0.25"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</row>
    <row r="122" spans="5:15" hidden="1" x14ac:dyDescent="0.25"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</row>
    <row r="123" spans="5:15" hidden="1" x14ac:dyDescent="0.25"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</row>
    <row r="124" spans="5:15" hidden="1" x14ac:dyDescent="0.25"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</row>
    <row r="125" spans="5:15" hidden="1" x14ac:dyDescent="0.25"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</row>
    <row r="126" spans="5:15" hidden="1" x14ac:dyDescent="0.25"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</row>
    <row r="127" spans="5:15" hidden="1" x14ac:dyDescent="0.25"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</row>
    <row r="128" spans="5:15" hidden="1" x14ac:dyDescent="0.25"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</row>
    <row r="129" spans="5:15" hidden="1" x14ac:dyDescent="0.25"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</row>
    <row r="130" spans="5:15" hidden="1" x14ac:dyDescent="0.25"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</row>
    <row r="131" spans="5:15" hidden="1" x14ac:dyDescent="0.25"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</row>
    <row r="132" spans="5:15" hidden="1" x14ac:dyDescent="0.25"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</row>
    <row r="133" spans="5:15" hidden="1" x14ac:dyDescent="0.25"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</row>
    <row r="134" spans="5:15" hidden="1" x14ac:dyDescent="0.25"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</row>
    <row r="135" spans="5:15" hidden="1" x14ac:dyDescent="0.25"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</row>
    <row r="136" spans="5:15" hidden="1" x14ac:dyDescent="0.25"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</row>
    <row r="137" spans="5:15" hidden="1" x14ac:dyDescent="0.25"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</row>
    <row r="138" spans="5:15" hidden="1" x14ac:dyDescent="0.25"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</row>
    <row r="139" spans="5:15" hidden="1" x14ac:dyDescent="0.25"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</row>
    <row r="140" spans="5:15" hidden="1" x14ac:dyDescent="0.25"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</row>
    <row r="141" spans="5:15" hidden="1" x14ac:dyDescent="0.25"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</row>
    <row r="142" spans="5:15" hidden="1" x14ac:dyDescent="0.25"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</row>
    <row r="143" spans="5:15" hidden="1" x14ac:dyDescent="0.25"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</row>
    <row r="144" spans="5:15" hidden="1" x14ac:dyDescent="0.25"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</row>
    <row r="145" spans="5:15" hidden="1" x14ac:dyDescent="0.25"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</row>
    <row r="146" spans="5:15" hidden="1" x14ac:dyDescent="0.25"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</row>
    <row r="147" spans="5:15" hidden="1" x14ac:dyDescent="0.25"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</row>
    <row r="148" spans="5:15" hidden="1" x14ac:dyDescent="0.25"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</row>
    <row r="149" spans="5:15" hidden="1" x14ac:dyDescent="0.25"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</row>
    <row r="150" spans="5:15" hidden="1" x14ac:dyDescent="0.25"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</row>
    <row r="151" spans="5:15" hidden="1" x14ac:dyDescent="0.25"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</row>
    <row r="152" spans="5:15" hidden="1" x14ac:dyDescent="0.25"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</row>
    <row r="153" spans="5:15" hidden="1" x14ac:dyDescent="0.25"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</row>
    <row r="154" spans="5:15" hidden="1" x14ac:dyDescent="0.25"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</row>
    <row r="155" spans="5:15" hidden="1" x14ac:dyDescent="0.25"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</row>
    <row r="156" spans="5:15" hidden="1" x14ac:dyDescent="0.25"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</row>
    <row r="157" spans="5:15" hidden="1" x14ac:dyDescent="0.25"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</row>
    <row r="158" spans="5:15" hidden="1" x14ac:dyDescent="0.25"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</row>
    <row r="159" spans="5:15" hidden="1" x14ac:dyDescent="0.25"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</row>
    <row r="160" spans="5:15" hidden="1" x14ac:dyDescent="0.25"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</row>
    <row r="161" spans="5:15" hidden="1" x14ac:dyDescent="0.25"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</row>
    <row r="162" spans="5:15" hidden="1" x14ac:dyDescent="0.25"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</row>
    <row r="163" spans="5:15" hidden="1" x14ac:dyDescent="0.25"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</row>
    <row r="164" spans="5:15" hidden="1" x14ac:dyDescent="0.25"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</row>
    <row r="165" spans="5:15" hidden="1" x14ac:dyDescent="0.25"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</row>
    <row r="166" spans="5:15" hidden="1" x14ac:dyDescent="0.25"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</row>
    <row r="167" spans="5:15" hidden="1" x14ac:dyDescent="0.25"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</row>
    <row r="168" spans="5:15" hidden="1" x14ac:dyDescent="0.25"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</row>
    <row r="169" spans="5:15" hidden="1" x14ac:dyDescent="0.25"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</row>
    <row r="170" spans="5:15" hidden="1" x14ac:dyDescent="0.25"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</row>
    <row r="171" spans="5:15" hidden="1" x14ac:dyDescent="0.25"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</row>
    <row r="172" spans="5:15" hidden="1" x14ac:dyDescent="0.25"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</row>
    <row r="173" spans="5:15" hidden="1" x14ac:dyDescent="0.25"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</row>
    <row r="174" spans="5:15" hidden="1" x14ac:dyDescent="0.25"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</row>
    <row r="175" spans="5:15" hidden="1" x14ac:dyDescent="0.25"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</row>
    <row r="176" spans="5:15" hidden="1" x14ac:dyDescent="0.25"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</row>
    <row r="177" spans="5:15" hidden="1" x14ac:dyDescent="0.25"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</row>
    <row r="178" spans="5:15" hidden="1" x14ac:dyDescent="0.25"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</row>
    <row r="179" spans="5:15" hidden="1" x14ac:dyDescent="0.25"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</row>
    <row r="180" spans="5:15" hidden="1" x14ac:dyDescent="0.25"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</row>
    <row r="181" spans="5:15" hidden="1" x14ac:dyDescent="0.25"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</row>
    <row r="182" spans="5:15" hidden="1" x14ac:dyDescent="0.25"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</row>
    <row r="183" spans="5:15" hidden="1" x14ac:dyDescent="0.25"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</row>
    <row r="184" spans="5:15" hidden="1" x14ac:dyDescent="0.25"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</row>
    <row r="185" spans="5:15" hidden="1" x14ac:dyDescent="0.25"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</row>
    <row r="186" spans="5:15" hidden="1" x14ac:dyDescent="0.25"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</row>
    <row r="187" spans="5:15" hidden="1" x14ac:dyDescent="0.25"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</row>
    <row r="188" spans="5:15" hidden="1" x14ac:dyDescent="0.25"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</row>
    <row r="189" spans="5:15" hidden="1" x14ac:dyDescent="0.25"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</row>
    <row r="190" spans="5:15" hidden="1" x14ac:dyDescent="0.25"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</row>
    <row r="191" spans="5:15" hidden="1" x14ac:dyDescent="0.25"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</row>
    <row r="192" spans="5:15" hidden="1" x14ac:dyDescent="0.25"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</row>
    <row r="193" spans="5:15" hidden="1" x14ac:dyDescent="0.25"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</row>
    <row r="194" spans="5:15" hidden="1" x14ac:dyDescent="0.25"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</row>
    <row r="195" spans="5:15" hidden="1" x14ac:dyDescent="0.25"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</row>
    <row r="196" spans="5:15" hidden="1" x14ac:dyDescent="0.25"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</row>
    <row r="197" spans="5:15" hidden="1" x14ac:dyDescent="0.25"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</row>
    <row r="198" spans="5:15" hidden="1" x14ac:dyDescent="0.25"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</row>
    <row r="199" spans="5:15" hidden="1" x14ac:dyDescent="0.25"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</row>
    <row r="200" spans="5:15" hidden="1" x14ac:dyDescent="0.25"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</row>
    <row r="201" spans="5:15" hidden="1" x14ac:dyDescent="0.25"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</row>
    <row r="202" spans="5:15" hidden="1" x14ac:dyDescent="0.25"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</row>
    <row r="203" spans="5:15" hidden="1" x14ac:dyDescent="0.25"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</row>
    <row r="204" spans="5:15" hidden="1" x14ac:dyDescent="0.25"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</row>
    <row r="205" spans="5:15" hidden="1" x14ac:dyDescent="0.25"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</row>
    <row r="206" spans="5:15" hidden="1" x14ac:dyDescent="0.25"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</row>
    <row r="207" spans="5:15" hidden="1" x14ac:dyDescent="0.25"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</row>
    <row r="208" spans="5:15" hidden="1" x14ac:dyDescent="0.25"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</row>
    <row r="209" spans="5:15" hidden="1" x14ac:dyDescent="0.25"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</row>
    <row r="210" spans="5:15" hidden="1" x14ac:dyDescent="0.25"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</row>
    <row r="211" spans="5:15" hidden="1" x14ac:dyDescent="0.25"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</row>
    <row r="212" spans="5:15" hidden="1" x14ac:dyDescent="0.25"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</row>
    <row r="213" spans="5:15" hidden="1" x14ac:dyDescent="0.25"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</row>
    <row r="214" spans="5:15" hidden="1" x14ac:dyDescent="0.25"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</row>
    <row r="215" spans="5:15" hidden="1" x14ac:dyDescent="0.25"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</row>
    <row r="216" spans="5:15" hidden="1" x14ac:dyDescent="0.25"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</row>
    <row r="217" spans="5:15" hidden="1" x14ac:dyDescent="0.25"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</row>
    <row r="218" spans="5:15" hidden="1" x14ac:dyDescent="0.25"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</row>
    <row r="219" spans="5:15" hidden="1" x14ac:dyDescent="0.25"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</row>
    <row r="220" spans="5:15" hidden="1" x14ac:dyDescent="0.25"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</row>
    <row r="221" spans="5:15" hidden="1" x14ac:dyDescent="0.25"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</row>
    <row r="222" spans="5:15" hidden="1" x14ac:dyDescent="0.25"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</row>
    <row r="223" spans="5:15" hidden="1" x14ac:dyDescent="0.25"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</row>
    <row r="224" spans="5:15" hidden="1" x14ac:dyDescent="0.25"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</row>
    <row r="225" spans="5:15" hidden="1" x14ac:dyDescent="0.25"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</row>
    <row r="226" spans="5:15" hidden="1" x14ac:dyDescent="0.25"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</row>
    <row r="227" spans="5:15" hidden="1" x14ac:dyDescent="0.25"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</row>
    <row r="228" spans="5:15" hidden="1" x14ac:dyDescent="0.25"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</row>
    <row r="229" spans="5:15" hidden="1" x14ac:dyDescent="0.25"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</row>
    <row r="230" spans="5:15" hidden="1" x14ac:dyDescent="0.25"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</row>
    <row r="231" spans="5:15" hidden="1" x14ac:dyDescent="0.25"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</row>
    <row r="232" spans="5:15" hidden="1" x14ac:dyDescent="0.25"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</row>
    <row r="233" spans="5:15" hidden="1" x14ac:dyDescent="0.25"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</row>
    <row r="234" spans="5:15" hidden="1" x14ac:dyDescent="0.25"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</row>
    <row r="235" spans="5:15" hidden="1" x14ac:dyDescent="0.25"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</row>
    <row r="236" spans="5:15" hidden="1" x14ac:dyDescent="0.25"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</row>
    <row r="237" spans="5:15" hidden="1" x14ac:dyDescent="0.25"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</row>
    <row r="238" spans="5:15" hidden="1" x14ac:dyDescent="0.25"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</row>
    <row r="239" spans="5:15" hidden="1" x14ac:dyDescent="0.25"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</row>
    <row r="240" spans="5:15" hidden="1" x14ac:dyDescent="0.25"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</row>
    <row r="241" spans="5:15" hidden="1" x14ac:dyDescent="0.25"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</row>
    <row r="242" spans="5:15" hidden="1" x14ac:dyDescent="0.25"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</row>
    <row r="243" spans="5:15" hidden="1" x14ac:dyDescent="0.25"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</row>
    <row r="244" spans="5:15" hidden="1" x14ac:dyDescent="0.25"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</row>
    <row r="245" spans="5:15" hidden="1" x14ac:dyDescent="0.25"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</row>
    <row r="246" spans="5:15" hidden="1" x14ac:dyDescent="0.25"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</row>
    <row r="247" spans="5:15" hidden="1" x14ac:dyDescent="0.25"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</row>
    <row r="248" spans="5:15" hidden="1" x14ac:dyDescent="0.25"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</row>
    <row r="249" spans="5:15" hidden="1" x14ac:dyDescent="0.25"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</row>
    <row r="250" spans="5:15" hidden="1" x14ac:dyDescent="0.25"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</row>
    <row r="251" spans="5:15" hidden="1" x14ac:dyDescent="0.25"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</row>
    <row r="252" spans="5:15" hidden="1" x14ac:dyDescent="0.25"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</row>
    <row r="253" spans="5:15" hidden="1" x14ac:dyDescent="0.25"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</row>
    <row r="254" spans="5:15" hidden="1" x14ac:dyDescent="0.25"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</row>
    <row r="255" spans="5:15" hidden="1" x14ac:dyDescent="0.25"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</row>
    <row r="256" spans="5:15" hidden="1" x14ac:dyDescent="0.25"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</row>
    <row r="257" spans="5:15" hidden="1" x14ac:dyDescent="0.25"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</row>
    <row r="258" spans="5:15" hidden="1" x14ac:dyDescent="0.25"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</row>
    <row r="259" spans="5:15" hidden="1" x14ac:dyDescent="0.25"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</row>
    <row r="260" spans="5:15" hidden="1" x14ac:dyDescent="0.25"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</row>
    <row r="261" spans="5:15" hidden="1" x14ac:dyDescent="0.25"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</row>
    <row r="262" spans="5:15" hidden="1" x14ac:dyDescent="0.25"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</row>
    <row r="263" spans="5:15" hidden="1" x14ac:dyDescent="0.25"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</row>
    <row r="264" spans="5:15" hidden="1" x14ac:dyDescent="0.25"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</row>
    <row r="265" spans="5:15" hidden="1" x14ac:dyDescent="0.25"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</row>
    <row r="266" spans="5:15" hidden="1" x14ac:dyDescent="0.25"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</row>
    <row r="267" spans="5:15" hidden="1" x14ac:dyDescent="0.25"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</row>
    <row r="268" spans="5:15" hidden="1" x14ac:dyDescent="0.25"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</row>
    <row r="269" spans="5:15" hidden="1" x14ac:dyDescent="0.25"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</row>
    <row r="270" spans="5:15" hidden="1" x14ac:dyDescent="0.25"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</row>
    <row r="271" spans="5:15" hidden="1" x14ac:dyDescent="0.25"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</row>
    <row r="272" spans="5:15" hidden="1" x14ac:dyDescent="0.25"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</row>
    <row r="273" spans="5:15" hidden="1" x14ac:dyDescent="0.25"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</row>
    <row r="274" spans="5:15" hidden="1" x14ac:dyDescent="0.25"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</row>
    <row r="275" spans="5:15" hidden="1" x14ac:dyDescent="0.25"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</row>
    <row r="276" spans="5:15" hidden="1" x14ac:dyDescent="0.25"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</row>
    <row r="277" spans="5:15" hidden="1" x14ac:dyDescent="0.25"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</row>
    <row r="278" spans="5:15" hidden="1" x14ac:dyDescent="0.25"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</row>
    <row r="279" spans="5:15" hidden="1" x14ac:dyDescent="0.25"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</row>
    <row r="280" spans="5:15" hidden="1" x14ac:dyDescent="0.25"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</row>
    <row r="281" spans="5:15" hidden="1" x14ac:dyDescent="0.25"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</row>
    <row r="282" spans="5:15" hidden="1" x14ac:dyDescent="0.25"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</row>
    <row r="283" spans="5:15" hidden="1" x14ac:dyDescent="0.25"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</row>
    <row r="284" spans="5:15" hidden="1" x14ac:dyDescent="0.25"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</row>
    <row r="285" spans="5:15" hidden="1" x14ac:dyDescent="0.25"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</row>
    <row r="286" spans="5:15" hidden="1" x14ac:dyDescent="0.25"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</row>
    <row r="287" spans="5:15" hidden="1" x14ac:dyDescent="0.25"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</row>
    <row r="288" spans="5:15" hidden="1" x14ac:dyDescent="0.25"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</row>
    <row r="289" spans="5:15" hidden="1" x14ac:dyDescent="0.25"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</row>
    <row r="290" spans="5:15" hidden="1" x14ac:dyDescent="0.25"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</row>
    <row r="291" spans="5:15" hidden="1" x14ac:dyDescent="0.25"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</row>
    <row r="292" spans="5:15" hidden="1" x14ac:dyDescent="0.25"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</row>
    <row r="293" spans="5:15" hidden="1" x14ac:dyDescent="0.25"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</row>
    <row r="294" spans="5:15" hidden="1" x14ac:dyDescent="0.25"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</row>
    <row r="295" spans="5:15" hidden="1" x14ac:dyDescent="0.25"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</row>
    <row r="296" spans="5:15" hidden="1" x14ac:dyDescent="0.25"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</row>
    <row r="297" spans="5:15" hidden="1" x14ac:dyDescent="0.25"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</row>
    <row r="298" spans="5:15" hidden="1" x14ac:dyDescent="0.25"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</row>
    <row r="299" spans="5:15" hidden="1" x14ac:dyDescent="0.25"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</row>
    <row r="300" spans="5:15" hidden="1" x14ac:dyDescent="0.25"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</row>
    <row r="301" spans="5:15" hidden="1" x14ac:dyDescent="0.25"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</row>
    <row r="302" spans="5:15" hidden="1" x14ac:dyDescent="0.25"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</row>
    <row r="303" spans="5:15" hidden="1" x14ac:dyDescent="0.25"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</row>
    <row r="304" spans="5:15" hidden="1" x14ac:dyDescent="0.25"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</row>
    <row r="305" spans="5:15" hidden="1" x14ac:dyDescent="0.25"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</row>
    <row r="306" spans="5:15" hidden="1" x14ac:dyDescent="0.25"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</row>
    <row r="307" spans="5:15" hidden="1" x14ac:dyDescent="0.25"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</row>
    <row r="308" spans="5:15" hidden="1" x14ac:dyDescent="0.25"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</row>
    <row r="309" spans="5:15" hidden="1" x14ac:dyDescent="0.25"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</row>
    <row r="310" spans="5:15" hidden="1" x14ac:dyDescent="0.25"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</row>
    <row r="311" spans="5:15" hidden="1" x14ac:dyDescent="0.25"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</row>
    <row r="312" spans="5:15" hidden="1" x14ac:dyDescent="0.25"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</row>
    <row r="313" spans="5:15" hidden="1" x14ac:dyDescent="0.25"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</row>
    <row r="314" spans="5:15" hidden="1" x14ac:dyDescent="0.25"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</row>
    <row r="315" spans="5:15" hidden="1" x14ac:dyDescent="0.25"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</row>
    <row r="316" spans="5:15" hidden="1" x14ac:dyDescent="0.25"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</row>
    <row r="317" spans="5:15" hidden="1" x14ac:dyDescent="0.25"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</row>
    <row r="318" spans="5:15" hidden="1" x14ac:dyDescent="0.25"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</row>
    <row r="319" spans="5:15" hidden="1" x14ac:dyDescent="0.25"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</row>
    <row r="320" spans="5:15" hidden="1" x14ac:dyDescent="0.25"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</row>
    <row r="321" spans="5:15" hidden="1" x14ac:dyDescent="0.25"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</row>
    <row r="322" spans="5:15" hidden="1" x14ac:dyDescent="0.25"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</row>
    <row r="323" spans="5:15" hidden="1" x14ac:dyDescent="0.25"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</row>
    <row r="324" spans="5:15" hidden="1" x14ac:dyDescent="0.25"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</row>
    <row r="325" spans="5:15" hidden="1" x14ac:dyDescent="0.25"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</row>
    <row r="326" spans="5:15" hidden="1" x14ac:dyDescent="0.25"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</row>
    <row r="327" spans="5:15" hidden="1" x14ac:dyDescent="0.25"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</row>
    <row r="328" spans="5:15" hidden="1" x14ac:dyDescent="0.25"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</row>
    <row r="329" spans="5:15" hidden="1" x14ac:dyDescent="0.25"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</row>
    <row r="330" spans="5:15" hidden="1" x14ac:dyDescent="0.25"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</row>
    <row r="331" spans="5:15" hidden="1" x14ac:dyDescent="0.25"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</row>
    <row r="332" spans="5:15" hidden="1" x14ac:dyDescent="0.25"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</row>
    <row r="333" spans="5:15" hidden="1" x14ac:dyDescent="0.25"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</row>
    <row r="334" spans="5:15" hidden="1" x14ac:dyDescent="0.25"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</row>
    <row r="335" spans="5:15" hidden="1" x14ac:dyDescent="0.25"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</row>
    <row r="336" spans="5:15" hidden="1" x14ac:dyDescent="0.25"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</row>
    <row r="337" spans="5:15" hidden="1" x14ac:dyDescent="0.25"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</row>
    <row r="338" spans="5:15" hidden="1" x14ac:dyDescent="0.25"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</row>
    <row r="339" spans="5:15" hidden="1" x14ac:dyDescent="0.25"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</row>
    <row r="340" spans="5:15" hidden="1" x14ac:dyDescent="0.25"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</row>
    <row r="341" spans="5:15" hidden="1" x14ac:dyDescent="0.25"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</row>
    <row r="342" spans="5:15" hidden="1" x14ac:dyDescent="0.25"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</row>
    <row r="343" spans="5:15" hidden="1" x14ac:dyDescent="0.25"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</row>
    <row r="344" spans="5:15" hidden="1" x14ac:dyDescent="0.25"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</row>
    <row r="345" spans="5:15" hidden="1" x14ac:dyDescent="0.25"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</row>
    <row r="346" spans="5:15" hidden="1" x14ac:dyDescent="0.25"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</row>
    <row r="347" spans="5:15" hidden="1" x14ac:dyDescent="0.25"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</row>
    <row r="348" spans="5:15" hidden="1" x14ac:dyDescent="0.25"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</row>
    <row r="349" spans="5:15" hidden="1" x14ac:dyDescent="0.25"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</row>
    <row r="350" spans="5:15" hidden="1" x14ac:dyDescent="0.25"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</row>
    <row r="351" spans="5:15" hidden="1" x14ac:dyDescent="0.25"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</row>
    <row r="352" spans="5:15" hidden="1" x14ac:dyDescent="0.25"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</row>
    <row r="353" spans="5:15" hidden="1" x14ac:dyDescent="0.25"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</row>
    <row r="354" spans="5:15" hidden="1" x14ac:dyDescent="0.25"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</row>
    <row r="355" spans="5:15" hidden="1" x14ac:dyDescent="0.25"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</row>
    <row r="356" spans="5:15" hidden="1" x14ac:dyDescent="0.25"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</row>
    <row r="357" spans="5:15" hidden="1" x14ac:dyDescent="0.25"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</row>
    <row r="358" spans="5:15" hidden="1" x14ac:dyDescent="0.25"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</row>
    <row r="359" spans="5:15" hidden="1" x14ac:dyDescent="0.25"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</row>
    <row r="360" spans="5:15" hidden="1" x14ac:dyDescent="0.25"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</row>
    <row r="361" spans="5:15" hidden="1" x14ac:dyDescent="0.25"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</row>
    <row r="362" spans="5:15" hidden="1" x14ac:dyDescent="0.25"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</row>
    <row r="363" spans="5:15" hidden="1" x14ac:dyDescent="0.25"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</row>
    <row r="364" spans="5:15" hidden="1" x14ac:dyDescent="0.25"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</row>
    <row r="365" spans="5:15" hidden="1" x14ac:dyDescent="0.25"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</row>
    <row r="366" spans="5:15" hidden="1" x14ac:dyDescent="0.25"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</row>
    <row r="367" spans="5:15" hidden="1" x14ac:dyDescent="0.25"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</row>
    <row r="368" spans="5:15" hidden="1" x14ac:dyDescent="0.25"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</row>
    <row r="369" spans="5:15" hidden="1" x14ac:dyDescent="0.25"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</row>
    <row r="370" spans="5:15" hidden="1" x14ac:dyDescent="0.25"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</row>
    <row r="371" spans="5:15" hidden="1" x14ac:dyDescent="0.25"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</row>
    <row r="372" spans="5:15" hidden="1" x14ac:dyDescent="0.25"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</row>
    <row r="373" spans="5:15" hidden="1" x14ac:dyDescent="0.25"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</row>
    <row r="374" spans="5:15" hidden="1" x14ac:dyDescent="0.25"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</row>
    <row r="375" spans="5:15" hidden="1" x14ac:dyDescent="0.25"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</row>
    <row r="376" spans="5:15" hidden="1" x14ac:dyDescent="0.25"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</row>
    <row r="377" spans="5:15" hidden="1" x14ac:dyDescent="0.25"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</row>
    <row r="378" spans="5:15" hidden="1" x14ac:dyDescent="0.25"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</row>
    <row r="379" spans="5:15" hidden="1" x14ac:dyDescent="0.25"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</row>
    <row r="380" spans="5:15" hidden="1" x14ac:dyDescent="0.25"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</row>
    <row r="381" spans="5:15" hidden="1" x14ac:dyDescent="0.25"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</row>
    <row r="382" spans="5:15" hidden="1" x14ac:dyDescent="0.25"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</row>
    <row r="383" spans="5:15" hidden="1" x14ac:dyDescent="0.25"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</row>
    <row r="384" spans="5:15" hidden="1" x14ac:dyDescent="0.25"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</row>
    <row r="385" spans="5:15" hidden="1" x14ac:dyDescent="0.25"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</row>
    <row r="386" spans="5:15" hidden="1" x14ac:dyDescent="0.25"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</row>
    <row r="387" spans="5:15" hidden="1" x14ac:dyDescent="0.25"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</row>
    <row r="388" spans="5:15" hidden="1" x14ac:dyDescent="0.25"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</row>
    <row r="389" spans="5:15" hidden="1" x14ac:dyDescent="0.25"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</row>
    <row r="390" spans="5:15" hidden="1" x14ac:dyDescent="0.25"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</row>
    <row r="391" spans="5:15" hidden="1" x14ac:dyDescent="0.25"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</row>
    <row r="392" spans="5:15" hidden="1" x14ac:dyDescent="0.25"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</row>
    <row r="393" spans="5:15" hidden="1" x14ac:dyDescent="0.25"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</row>
    <row r="394" spans="5:15" hidden="1" x14ac:dyDescent="0.25"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</row>
    <row r="395" spans="5:15" hidden="1" x14ac:dyDescent="0.25"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</row>
    <row r="396" spans="5:15" hidden="1" x14ac:dyDescent="0.25"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</row>
    <row r="397" spans="5:15" hidden="1" x14ac:dyDescent="0.25"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</row>
    <row r="398" spans="5:15" hidden="1" x14ac:dyDescent="0.25"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</row>
    <row r="399" spans="5:15" hidden="1" x14ac:dyDescent="0.25"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</row>
    <row r="400" spans="5:15" hidden="1" x14ac:dyDescent="0.25"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</row>
    <row r="401" spans="5:15" hidden="1" x14ac:dyDescent="0.25"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</row>
    <row r="402" spans="5:15" hidden="1" x14ac:dyDescent="0.25"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</row>
    <row r="403" spans="5:15" hidden="1" x14ac:dyDescent="0.25"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</row>
    <row r="404" spans="5:15" hidden="1" x14ac:dyDescent="0.25"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</row>
    <row r="405" spans="5:15" hidden="1" x14ac:dyDescent="0.25"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</row>
    <row r="406" spans="5:15" hidden="1" x14ac:dyDescent="0.25"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</row>
    <row r="407" spans="5:15" hidden="1" x14ac:dyDescent="0.25"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</row>
    <row r="408" spans="5:15" hidden="1" x14ac:dyDescent="0.25"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</row>
    <row r="409" spans="5:15" hidden="1" x14ac:dyDescent="0.25"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</row>
    <row r="410" spans="5:15" hidden="1" x14ac:dyDescent="0.25"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</row>
    <row r="411" spans="5:15" hidden="1" x14ac:dyDescent="0.25"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</row>
    <row r="412" spans="5:15" hidden="1" x14ac:dyDescent="0.25"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</row>
    <row r="413" spans="5:15" hidden="1" x14ac:dyDescent="0.25"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</row>
    <row r="414" spans="5:15" hidden="1" x14ac:dyDescent="0.25"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</row>
    <row r="415" spans="5:15" hidden="1" x14ac:dyDescent="0.25"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</row>
    <row r="416" spans="5:15" hidden="1" x14ac:dyDescent="0.25"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</row>
    <row r="417" spans="5:15" hidden="1" x14ac:dyDescent="0.25"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</row>
    <row r="418" spans="5:15" hidden="1" x14ac:dyDescent="0.25"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</row>
    <row r="419" spans="5:15" hidden="1" x14ac:dyDescent="0.25"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</row>
    <row r="420" spans="5:15" hidden="1" x14ac:dyDescent="0.25"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</row>
    <row r="421" spans="5:15" hidden="1" x14ac:dyDescent="0.25"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</row>
    <row r="422" spans="5:15" hidden="1" x14ac:dyDescent="0.25"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</row>
    <row r="423" spans="5:15" hidden="1" x14ac:dyDescent="0.25"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</row>
    <row r="424" spans="5:15" hidden="1" x14ac:dyDescent="0.25"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</row>
    <row r="425" spans="5:15" hidden="1" x14ac:dyDescent="0.25"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</row>
    <row r="426" spans="5:15" hidden="1" x14ac:dyDescent="0.25"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</row>
    <row r="427" spans="5:15" hidden="1" x14ac:dyDescent="0.25"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</row>
    <row r="428" spans="5:15" hidden="1" x14ac:dyDescent="0.25"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</row>
    <row r="429" spans="5:15" hidden="1" x14ac:dyDescent="0.25"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</row>
    <row r="430" spans="5:15" hidden="1" x14ac:dyDescent="0.25"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</row>
    <row r="431" spans="5:15" hidden="1" x14ac:dyDescent="0.25"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</row>
    <row r="432" spans="5:15" hidden="1" x14ac:dyDescent="0.25"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</row>
    <row r="433" spans="5:15" hidden="1" x14ac:dyDescent="0.25"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</row>
    <row r="434" spans="5:15" hidden="1" x14ac:dyDescent="0.25"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</row>
    <row r="435" spans="5:15" hidden="1" x14ac:dyDescent="0.25"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</row>
    <row r="436" spans="5:15" hidden="1" x14ac:dyDescent="0.25"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</row>
    <row r="437" spans="5:15" hidden="1" x14ac:dyDescent="0.25"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</row>
    <row r="438" spans="5:15" hidden="1" x14ac:dyDescent="0.25"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</row>
    <row r="439" spans="5:15" hidden="1" x14ac:dyDescent="0.25"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</row>
    <row r="440" spans="5:15" hidden="1" x14ac:dyDescent="0.25"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</row>
    <row r="441" spans="5:15" hidden="1" x14ac:dyDescent="0.25"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</row>
    <row r="442" spans="5:15" hidden="1" x14ac:dyDescent="0.25"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</row>
    <row r="443" spans="5:15" hidden="1" x14ac:dyDescent="0.25"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</row>
    <row r="444" spans="5:15" hidden="1" x14ac:dyDescent="0.25"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</row>
    <row r="445" spans="5:15" hidden="1" x14ac:dyDescent="0.25"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</row>
    <row r="446" spans="5:15" hidden="1" x14ac:dyDescent="0.25"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</row>
    <row r="447" spans="5:15" hidden="1" x14ac:dyDescent="0.25"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</row>
    <row r="448" spans="5:15" hidden="1" x14ac:dyDescent="0.25"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</row>
    <row r="449" spans="5:15" hidden="1" x14ac:dyDescent="0.25"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</row>
    <row r="450" spans="5:15" hidden="1" x14ac:dyDescent="0.25"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</row>
    <row r="451" spans="5:15" hidden="1" x14ac:dyDescent="0.25"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</row>
    <row r="452" spans="5:15" hidden="1" x14ac:dyDescent="0.25"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</row>
    <row r="453" spans="5:15" hidden="1" x14ac:dyDescent="0.25"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</row>
    <row r="454" spans="5:15" hidden="1" x14ac:dyDescent="0.25"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</row>
    <row r="455" spans="5:15" hidden="1" x14ac:dyDescent="0.25"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</row>
    <row r="456" spans="5:15" hidden="1" x14ac:dyDescent="0.25"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</row>
    <row r="457" spans="5:15" hidden="1" x14ac:dyDescent="0.25"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</row>
    <row r="458" spans="5:15" hidden="1" x14ac:dyDescent="0.25"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</row>
    <row r="459" spans="5:15" hidden="1" x14ac:dyDescent="0.25"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</row>
    <row r="460" spans="5:15" hidden="1" x14ac:dyDescent="0.25"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</row>
    <row r="461" spans="5:15" hidden="1" x14ac:dyDescent="0.25"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</row>
    <row r="462" spans="5:15" hidden="1" x14ac:dyDescent="0.25"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</row>
    <row r="463" spans="5:15" hidden="1" x14ac:dyDescent="0.25"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</row>
    <row r="464" spans="5:15" hidden="1" x14ac:dyDescent="0.25"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</row>
  </sheetData>
  <sheetProtection algorithmName="SHA-512" hashValue="h/wBi3fd+6eMC2y11Kk42jvz+pPGnffB2GxUPwkPbGYq+corJqibfpDfVTKpv/rgqvbh+xIdHjroUbpYpZ+XhA==" saltValue="lPKkIblDPs5kVW8AC3YS7A==" spinCount="100000" sheet="1" objects="1" scenarios="1" sort="0" autoFilter="0"/>
  <autoFilter ref="A15:O27" xr:uid="{0E5EB822-A9EC-4693-8242-636D40EBDCBA}"/>
  <mergeCells count="13">
    <mergeCell ref="K3:L3"/>
    <mergeCell ref="A1:D1"/>
    <mergeCell ref="E1:F1"/>
    <mergeCell ref="H1:I1"/>
    <mergeCell ref="J1:L1"/>
    <mergeCell ref="K2:L2"/>
    <mergeCell ref="B10:E10"/>
    <mergeCell ref="K4:L4"/>
    <mergeCell ref="K5:L5"/>
    <mergeCell ref="K6:L6"/>
    <mergeCell ref="K7:L7"/>
    <mergeCell ref="K8:L8"/>
    <mergeCell ref="K9:L9"/>
  </mergeCells>
  <conditionalFormatting sqref="B16:B1994">
    <cfRule type="containsBlanks" dxfId="15" priority="5" stopIfTrue="1">
      <formula>LEN(TRIM(B16))=0</formula>
    </cfRule>
    <cfRule type="cellIs" dxfId="14" priority="6" stopIfTrue="1" operator="equal">
      <formula>"ND"</formula>
    </cfRule>
    <cfRule type="cellIs" dxfId="13" priority="7" operator="equal">
      <formula>"ALL PASS"</formula>
    </cfRule>
    <cfRule type="cellIs" dxfId="12" priority="8" operator="notEqual">
      <formula>"ALL PASS"</formula>
    </cfRule>
  </conditionalFormatting>
  <conditionalFormatting sqref="D16:D1994">
    <cfRule type="cellIs" dxfId="11" priority="2" stopIfTrue="1" operator="equal">
      <formula>99</formula>
    </cfRule>
    <cfRule type="cellIs" dxfId="10" priority="3" operator="between">
      <formula>2</formula>
      <formula>98</formula>
    </cfRule>
    <cfRule type="cellIs" dxfId="9" priority="4" operator="equal">
      <formula>1</formula>
    </cfRule>
  </conditionalFormatting>
  <conditionalFormatting sqref="K2:L6 K8:L9">
    <cfRule type="cellIs" dxfId="8" priority="1" operator="equal">
      <formula>0</formula>
    </cfRule>
  </conditionalFormatting>
  <hyperlinks>
    <hyperlink ref="E1" location="INDEX!A1" display="RETURN TO INDEX" xr:uid="{97C6C5C5-3789-40AD-B607-790DFEAF6056}"/>
    <hyperlink ref="H1" location="'SCREENING STATUS'!A1" display="SCREENING STATUS" xr:uid="{4ADB1549-E41D-4217-B67E-BD7019A70D2C}"/>
    <hyperlink ref="J1:L1" location="'QCI Sample Selection'!A1" display="QCI SAMPLE SELECTION" xr:uid="{FBEAC74A-E5D5-4944-8404-2026D8CE6802}"/>
    <hyperlink ref="G1" location="SUMMARY!A1" display="SUMMARY" xr:uid="{7F66EBDE-939E-403F-BF17-A53660BCD0D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4311D-CEDF-43EC-9083-D214C97F5676}">
  <sheetPr>
    <tabColor rgb="FF00B050"/>
  </sheetPr>
  <dimension ref="A1:K51"/>
  <sheetViews>
    <sheetView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52" t="s">
        <v>69</v>
      </c>
      <c r="B1" s="52"/>
      <c r="C1" s="52"/>
      <c r="D1" s="52"/>
      <c r="E1" s="1" t="s">
        <v>1</v>
      </c>
      <c r="F1" s="1"/>
      <c r="G1" s="1"/>
      <c r="H1" s="2"/>
      <c r="I1" s="53" t="s">
        <v>2</v>
      </c>
      <c r="J1" s="53"/>
      <c r="K1" s="53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</sheetData>
  <sheetProtection algorithmName="SHA-512" hashValue="Wp6CoM4k5nj3dBLNQzSKX6idfRstApptHZM5tcSwWYjWnxKQuvzRHTAwSTKYiE0+M/IaXAyWnKEROeCt+rwc3A==" saltValue="7fd4UNHvL9m9FHQ1+m20kw==" spinCount="100000" sheet="1" objects="1" scenarios="1" sort="0" autoFilter="0"/>
  <mergeCells count="2">
    <mergeCell ref="A1:D1"/>
    <mergeCell ref="I1:K1"/>
  </mergeCells>
  <hyperlinks>
    <hyperlink ref="E1" location="INDEX!A1" display="RETURN TO INDEX" xr:uid="{D107A362-78C0-4177-9F13-80E46C2ACFC9}"/>
    <hyperlink ref="I1:K1" location="'QCI Sample Selection'!A1" display="QCI SAMPLE SELECTION" xr:uid="{C5002ACE-E7E9-402B-8019-F2E905DC20BF}"/>
  </hyperlinks>
  <pageMargins left="0.7" right="0.7" top="0.75" bottom="0.75" header="0.3" footer="0.3"/>
  <pageSetup paperSize="1001" orientation="portrait" horizontalDpi="1200" verticalDpi="1200" copies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90CD-2CB6-4386-9670-2A4AE48F0D7D}">
  <sheetPr>
    <tabColor rgb="FF00B050"/>
  </sheetPr>
  <dimension ref="A1:O81"/>
  <sheetViews>
    <sheetView zoomScaleNormal="100" workbookViewId="0">
      <selection sqref="A1:D1"/>
    </sheetView>
  </sheetViews>
  <sheetFormatPr defaultColWidth="0" defaultRowHeight="15" customHeight="1" zeroHeight="1" x14ac:dyDescent="0.25"/>
  <cols>
    <col min="1" max="1" width="22.28515625" style="46" bestFit="1" customWidth="1"/>
    <col min="2" max="2" width="12" customWidth="1"/>
    <col min="3" max="3" width="8.85546875" bestFit="1" customWidth="1"/>
    <col min="4" max="4" width="6.85546875" customWidth="1"/>
    <col min="5" max="15" width="18.85546875" customWidth="1"/>
    <col min="16" max="16384" width="9.140625" hidden="1"/>
  </cols>
  <sheetData>
    <row r="1" spans="1:15" ht="24" x14ac:dyDescent="0.25">
      <c r="A1" s="54" t="s">
        <v>70</v>
      </c>
      <c r="B1" s="54"/>
      <c r="C1" s="54"/>
      <c r="D1" s="54"/>
      <c r="E1" s="53" t="s">
        <v>1</v>
      </c>
      <c r="F1" s="53"/>
      <c r="G1" s="3" t="s">
        <v>6</v>
      </c>
      <c r="H1" s="55" t="s">
        <v>7</v>
      </c>
      <c r="I1" s="55"/>
      <c r="J1" s="55" t="s">
        <v>2</v>
      </c>
      <c r="K1" s="55"/>
      <c r="L1" s="55"/>
      <c r="M1" s="48"/>
      <c r="N1" s="48"/>
      <c r="O1" s="48"/>
    </row>
    <row r="2" spans="1:15" ht="15.75" x14ac:dyDescent="0.25">
      <c r="A2" s="49" t="s">
        <v>8</v>
      </c>
      <c r="B2" s="6" t="s">
        <v>9</v>
      </c>
      <c r="C2" s="50"/>
      <c r="D2" s="50"/>
      <c r="E2" s="8"/>
      <c r="G2" s="61" t="s">
        <v>75</v>
      </c>
      <c r="H2" s="62"/>
    </row>
    <row r="3" spans="1:15" ht="15.75" x14ac:dyDescent="0.25">
      <c r="A3" s="42" t="s">
        <v>10</v>
      </c>
      <c r="B3" s="6" t="s">
        <v>11</v>
      </c>
      <c r="C3" s="50"/>
      <c r="D3" s="50"/>
      <c r="E3" s="8"/>
      <c r="G3" s="63" t="s">
        <v>76</v>
      </c>
      <c r="H3" s="64"/>
    </row>
    <row r="4" spans="1:15" ht="15.75" x14ac:dyDescent="0.25">
      <c r="A4" s="42" t="s">
        <v>12</v>
      </c>
      <c r="B4" s="6" t="s">
        <v>13</v>
      </c>
      <c r="C4" s="50"/>
      <c r="D4" s="50"/>
      <c r="E4" s="8"/>
      <c r="G4" s="57" t="s">
        <v>77</v>
      </c>
      <c r="H4" s="58"/>
    </row>
    <row r="5" spans="1:15" ht="15.75" x14ac:dyDescent="0.25">
      <c r="A5" s="42" t="s">
        <v>14</v>
      </c>
      <c r="B5" s="6" t="s">
        <v>16</v>
      </c>
      <c r="C5" s="50"/>
      <c r="D5" s="50"/>
      <c r="E5" s="8"/>
      <c r="G5" s="59" t="s">
        <v>76</v>
      </c>
      <c r="H5" s="60"/>
    </row>
    <row r="6" spans="1:15" ht="15.75" x14ac:dyDescent="0.25">
      <c r="A6" s="42" t="s">
        <v>17</v>
      </c>
      <c r="B6" s="21">
        <v>45418</v>
      </c>
      <c r="C6" s="50"/>
      <c r="D6" s="50"/>
      <c r="E6" s="8"/>
      <c r="G6" s="61" t="s">
        <v>78</v>
      </c>
      <c r="H6" s="62"/>
    </row>
    <row r="7" spans="1:15" ht="15.75" x14ac:dyDescent="0.25">
      <c r="A7" s="42" t="s">
        <v>18</v>
      </c>
      <c r="B7" s="21"/>
      <c r="C7" s="50"/>
      <c r="D7" s="50"/>
      <c r="E7" s="8"/>
      <c r="G7" s="63"/>
      <c r="H7" s="64"/>
    </row>
    <row r="8" spans="1:15" ht="15.75" x14ac:dyDescent="0.25">
      <c r="A8" s="42" t="s">
        <v>19</v>
      </c>
      <c r="B8" s="6" t="s">
        <v>76</v>
      </c>
      <c r="C8" s="50"/>
      <c r="D8" s="50"/>
      <c r="E8" s="8"/>
      <c r="G8" s="57" t="s">
        <v>79</v>
      </c>
      <c r="H8" s="58"/>
    </row>
    <row r="9" spans="1:15" ht="15.75" x14ac:dyDescent="0.25">
      <c r="A9" s="42" t="s">
        <v>20</v>
      </c>
      <c r="B9" s="33" t="s">
        <v>71</v>
      </c>
      <c r="C9" s="50"/>
      <c r="D9" s="50"/>
      <c r="E9" s="8"/>
      <c r="G9" s="59">
        <v>2342</v>
      </c>
      <c r="H9" s="60"/>
    </row>
    <row r="10" spans="1:15" ht="24" x14ac:dyDescent="0.4">
      <c r="A10" s="36" t="str">
        <f>"N= " &amp; COUNT($F$16:$F$81)</f>
        <v>N= 12</v>
      </c>
      <c r="B10" s="56" t="str">
        <f>IF(COUNT($A$16:$A$27)=COUNTIF($B$16:$B$81,"All Pass"),"PASS","FAIL")</f>
        <v>PASS</v>
      </c>
      <c r="C10" s="56"/>
      <c r="D10" s="56"/>
      <c r="E10" s="56"/>
      <c r="F10" s="37"/>
      <c r="G10" s="51" t="s">
        <v>72</v>
      </c>
    </row>
    <row r="11" spans="1:15" x14ac:dyDescent="0.25">
      <c r="A11" s="39" t="s">
        <v>24</v>
      </c>
      <c r="B11" s="38" t="s">
        <v>25</v>
      </c>
      <c r="C11" s="38" t="s">
        <v>26</v>
      </c>
      <c r="D11" s="38" t="s">
        <v>27</v>
      </c>
      <c r="E11" s="38" t="s">
        <v>28</v>
      </c>
      <c r="F11" s="38" t="s">
        <v>29</v>
      </c>
      <c r="G11" s="38" t="s">
        <v>30</v>
      </c>
      <c r="H11" s="38" t="s">
        <v>31</v>
      </c>
      <c r="I11" s="38" t="s">
        <v>32</v>
      </c>
      <c r="J11" s="38" t="s">
        <v>33</v>
      </c>
      <c r="K11" s="38" t="s">
        <v>34</v>
      </c>
      <c r="L11" s="38" t="s">
        <v>35</v>
      </c>
      <c r="M11" s="38" t="s">
        <v>36</v>
      </c>
      <c r="N11" s="38" t="s">
        <v>37</v>
      </c>
      <c r="O11" s="38" t="s">
        <v>38</v>
      </c>
    </row>
    <row r="12" spans="1:15" x14ac:dyDescent="0.25">
      <c r="A12" s="39"/>
      <c r="B12" s="38"/>
      <c r="C12" s="38"/>
      <c r="D12" s="38"/>
      <c r="E12" s="38" t="s">
        <v>39</v>
      </c>
      <c r="F12" s="38" t="s">
        <v>40</v>
      </c>
      <c r="G12" s="38" t="s">
        <v>41</v>
      </c>
      <c r="H12" s="38" t="s">
        <v>40</v>
      </c>
      <c r="I12" s="38" t="s">
        <v>42</v>
      </c>
      <c r="J12" s="38" t="s">
        <v>43</v>
      </c>
      <c r="K12" s="38" t="s">
        <v>44</v>
      </c>
      <c r="L12" s="38" t="s">
        <v>45</v>
      </c>
      <c r="M12" s="38" t="s">
        <v>46</v>
      </c>
      <c r="N12" s="38" t="s">
        <v>41</v>
      </c>
      <c r="O12" s="38" t="s">
        <v>40</v>
      </c>
    </row>
    <row r="13" spans="1:15" x14ac:dyDescent="0.25">
      <c r="A13" s="39"/>
      <c r="B13" s="38"/>
      <c r="C13" s="38"/>
      <c r="D13" s="38"/>
      <c r="E13" s="38" t="s">
        <v>47</v>
      </c>
      <c r="F13" s="38" t="s">
        <v>48</v>
      </c>
      <c r="G13" s="38" t="s">
        <v>49</v>
      </c>
      <c r="H13" s="38" t="s">
        <v>50</v>
      </c>
      <c r="I13" s="38" t="s">
        <v>51</v>
      </c>
      <c r="J13" s="38" t="s">
        <v>52</v>
      </c>
      <c r="K13" s="38" t="s">
        <v>53</v>
      </c>
      <c r="L13" s="38" t="s">
        <v>54</v>
      </c>
      <c r="M13" s="38" t="s">
        <v>55</v>
      </c>
      <c r="N13" s="38" t="s">
        <v>56</v>
      </c>
      <c r="O13" s="38" t="s">
        <v>57</v>
      </c>
    </row>
    <row r="14" spans="1:15" x14ac:dyDescent="0.25">
      <c r="A14" s="39"/>
      <c r="B14" s="38"/>
      <c r="C14" s="38"/>
      <c r="D14" s="38"/>
      <c r="E14" s="38" t="s">
        <v>54</v>
      </c>
      <c r="F14" s="38"/>
      <c r="G14" s="38"/>
      <c r="H14" s="38"/>
      <c r="I14" s="38"/>
      <c r="J14" s="38"/>
      <c r="K14" s="38"/>
      <c r="L14" s="38" t="s">
        <v>58</v>
      </c>
      <c r="M14" s="38"/>
      <c r="N14" s="38"/>
      <c r="O14" s="38"/>
    </row>
    <row r="15" spans="1:15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</row>
    <row r="16" spans="1:15" x14ac:dyDescent="0.25">
      <c r="A16" s="41">
        <v>120</v>
      </c>
      <c r="B16" s="41" t="s">
        <v>59</v>
      </c>
      <c r="C16" s="42" t="s">
        <v>73</v>
      </c>
      <c r="D16" s="41">
        <v>1</v>
      </c>
      <c r="E16" s="43">
        <v>2.476</v>
      </c>
      <c r="F16" s="43">
        <v>1.2210000000000001E-7</v>
      </c>
      <c r="G16" s="43">
        <v>8.6000000000000009E-9</v>
      </c>
      <c r="H16" s="43">
        <v>4.8509999999999998E-6</v>
      </c>
      <c r="I16" s="43">
        <v>1.1400000000000001E-8</v>
      </c>
      <c r="J16" s="43">
        <v>1.6859999999999999</v>
      </c>
      <c r="K16" s="43">
        <v>1.6859999999999999</v>
      </c>
      <c r="L16" s="43">
        <v>7.0199999999999993E-3</v>
      </c>
      <c r="M16" s="43">
        <v>1.9850000000000001</v>
      </c>
      <c r="N16" s="43">
        <v>4.1100000000000004E-8</v>
      </c>
      <c r="O16" s="43">
        <v>1.7849999999999999E-6</v>
      </c>
    </row>
    <row r="17" spans="1:15" x14ac:dyDescent="0.25">
      <c r="A17" s="41">
        <v>147</v>
      </c>
      <c r="B17" s="41" t="s">
        <v>59</v>
      </c>
      <c r="C17" s="42" t="s">
        <v>73</v>
      </c>
      <c r="D17" s="41">
        <v>1</v>
      </c>
      <c r="E17" s="43">
        <v>2.5920000000000001</v>
      </c>
      <c r="F17" s="43">
        <v>1.5690000000000001E-7</v>
      </c>
      <c r="G17" s="43">
        <v>9.1999999999999997E-9</v>
      </c>
      <c r="H17" s="43">
        <v>5.6470000000000003E-6</v>
      </c>
      <c r="I17" s="43">
        <v>1.5400000000000002E-8</v>
      </c>
      <c r="J17" s="43">
        <v>1.702</v>
      </c>
      <c r="K17" s="43">
        <v>1.702</v>
      </c>
      <c r="L17" s="43">
        <v>6.5700000000000003E-3</v>
      </c>
      <c r="M17" s="43">
        <v>1.9830000000000001</v>
      </c>
      <c r="N17" s="43">
        <v>4.7899999999999999E-8</v>
      </c>
      <c r="O17" s="43">
        <v>1.8819999999999997E-6</v>
      </c>
    </row>
    <row r="18" spans="1:15" x14ac:dyDescent="0.25">
      <c r="A18" s="41">
        <v>181</v>
      </c>
      <c r="B18" s="41" t="s">
        <v>59</v>
      </c>
      <c r="C18" s="42" t="s">
        <v>73</v>
      </c>
      <c r="D18" s="41">
        <v>1</v>
      </c>
      <c r="E18" s="43">
        <v>2.504</v>
      </c>
      <c r="F18" s="43">
        <v>1.9980000000000003E-7</v>
      </c>
      <c r="G18" s="43">
        <v>9.1999999999999997E-9</v>
      </c>
      <c r="H18" s="43">
        <v>7.9929999999999995E-6</v>
      </c>
      <c r="I18" s="43">
        <v>1.7500000000000001E-8</v>
      </c>
      <c r="J18" s="43">
        <v>1.641</v>
      </c>
      <c r="K18" s="43">
        <v>1.641</v>
      </c>
      <c r="L18" s="43">
        <v>6.96E-3</v>
      </c>
      <c r="M18" s="43">
        <v>1.9139999999999999</v>
      </c>
      <c r="N18" s="43">
        <v>5.4700000000000007E-8</v>
      </c>
      <c r="O18" s="43">
        <v>2.9409999999999999E-6</v>
      </c>
    </row>
    <row r="19" spans="1:15" x14ac:dyDescent="0.25">
      <c r="A19" s="41">
        <v>203</v>
      </c>
      <c r="B19" s="41" t="s">
        <v>59</v>
      </c>
      <c r="C19" s="42" t="s">
        <v>73</v>
      </c>
      <c r="D19" s="41">
        <v>1</v>
      </c>
      <c r="E19" s="43">
        <v>2.464</v>
      </c>
      <c r="F19" s="43">
        <v>1.917E-7</v>
      </c>
      <c r="G19" s="43">
        <v>9.3000000000000006E-9</v>
      </c>
      <c r="H19" s="43">
        <v>6.5919999999999997E-6</v>
      </c>
      <c r="I19" s="43">
        <v>1.7800000000000001E-8</v>
      </c>
      <c r="J19" s="43">
        <v>1.655</v>
      </c>
      <c r="K19" s="43">
        <v>1.655</v>
      </c>
      <c r="L19" s="43">
        <v>6.9699999999999996E-3</v>
      </c>
      <c r="M19" s="43">
        <v>1.9330000000000001</v>
      </c>
      <c r="N19" s="43">
        <v>5.2200000000000004E-8</v>
      </c>
      <c r="O19" s="43">
        <v>2.2909999999999997E-6</v>
      </c>
    </row>
    <row r="20" spans="1:15" x14ac:dyDescent="0.25">
      <c r="A20" s="41">
        <v>263</v>
      </c>
      <c r="B20" s="41" t="s">
        <v>59</v>
      </c>
      <c r="C20" s="42" t="s">
        <v>73</v>
      </c>
      <c r="D20" s="41">
        <v>1</v>
      </c>
      <c r="E20" s="43">
        <v>2.492</v>
      </c>
      <c r="F20" s="43">
        <v>2.1650000000000001E-7</v>
      </c>
      <c r="G20" s="43">
        <v>1.0099999999999999E-8</v>
      </c>
      <c r="H20" s="43">
        <v>8.9459999999999987E-6</v>
      </c>
      <c r="I20" s="43">
        <v>1.9100000000000002E-8</v>
      </c>
      <c r="J20" s="43">
        <v>1.6319999999999999</v>
      </c>
      <c r="K20" s="43">
        <v>1.6319999999999999</v>
      </c>
      <c r="L20" s="43">
        <v>6.9000000000000008E-3</v>
      </c>
      <c r="M20" s="43">
        <v>1.92</v>
      </c>
      <c r="N20" s="43">
        <v>7.5300000000000006E-8</v>
      </c>
      <c r="O20" s="43">
        <v>2.9839999999999997E-6</v>
      </c>
    </row>
    <row r="21" spans="1:15" x14ac:dyDescent="0.25">
      <c r="A21" s="41">
        <v>273</v>
      </c>
      <c r="B21" s="41" t="s">
        <v>59</v>
      </c>
      <c r="C21" s="42" t="s">
        <v>73</v>
      </c>
      <c r="D21" s="41">
        <v>1</v>
      </c>
      <c r="E21" s="43">
        <v>2.4849999999999999</v>
      </c>
      <c r="F21" s="43">
        <v>1.9740000000000001E-7</v>
      </c>
      <c r="G21" s="43">
        <v>9.8000000000000017E-9</v>
      </c>
      <c r="H21" s="43">
        <v>6.5999999999999995E-6</v>
      </c>
      <c r="I21" s="43">
        <v>1.9700000000000001E-8</v>
      </c>
      <c r="J21" s="43">
        <v>1.68</v>
      </c>
      <c r="K21" s="43">
        <v>1.68</v>
      </c>
      <c r="L21" s="43">
        <v>7.0099999999999997E-3</v>
      </c>
      <c r="M21" s="43">
        <v>1.958</v>
      </c>
      <c r="N21" s="43">
        <v>6.0700000000000008E-8</v>
      </c>
      <c r="O21" s="43">
        <v>2.3679999999999996E-6</v>
      </c>
    </row>
    <row r="22" spans="1:15" x14ac:dyDescent="0.25">
      <c r="A22" s="41">
        <v>286</v>
      </c>
      <c r="B22" s="41" t="s">
        <v>59</v>
      </c>
      <c r="C22" s="42" t="s">
        <v>73</v>
      </c>
      <c r="D22" s="41">
        <v>1</v>
      </c>
      <c r="E22" s="43">
        <v>2.5019999999999998</v>
      </c>
      <c r="F22" s="43">
        <v>9.1300000000000004E-8</v>
      </c>
      <c r="G22" s="43">
        <v>7.0999999999999999E-9</v>
      </c>
      <c r="H22" s="43">
        <v>3.1319999999999998E-6</v>
      </c>
      <c r="I22" s="43">
        <v>1.0600000000000001E-8</v>
      </c>
      <c r="J22" s="43">
        <v>1.7330000000000001</v>
      </c>
      <c r="K22" s="43">
        <v>1.7330000000000001</v>
      </c>
      <c r="L22" s="43">
        <v>6.9699999999999996E-3</v>
      </c>
      <c r="M22" s="43">
        <v>2.0510000000000002</v>
      </c>
      <c r="N22" s="43">
        <v>4.0100000000000002E-8</v>
      </c>
      <c r="O22" s="43">
        <v>1.1240000000000002E-6</v>
      </c>
    </row>
    <row r="23" spans="1:15" x14ac:dyDescent="0.25">
      <c r="A23" s="41">
        <v>308</v>
      </c>
      <c r="B23" s="41" t="s">
        <v>59</v>
      </c>
      <c r="C23" s="42" t="s">
        <v>73</v>
      </c>
      <c r="D23" s="41">
        <v>1</v>
      </c>
      <c r="E23" s="43">
        <v>2.6179999999999999</v>
      </c>
      <c r="F23" s="43">
        <v>1.466E-7</v>
      </c>
      <c r="G23" s="43">
        <v>9.0000000000000012E-9</v>
      </c>
      <c r="H23" s="43">
        <v>7.2459999999999997E-6</v>
      </c>
      <c r="I23" s="43">
        <v>1.6899999999999999E-8</v>
      </c>
      <c r="J23" s="43">
        <v>1.71</v>
      </c>
      <c r="K23" s="43">
        <v>1.71</v>
      </c>
      <c r="L23" s="43">
        <v>6.7000000000000002E-3</v>
      </c>
      <c r="M23" s="43">
        <v>2.0059999999999998</v>
      </c>
      <c r="N23" s="43">
        <v>5.5000000000000003E-8</v>
      </c>
      <c r="O23" s="43">
        <v>2.3479999999999998E-6</v>
      </c>
    </row>
    <row r="24" spans="1:15" x14ac:dyDescent="0.25">
      <c r="A24" s="41">
        <v>309</v>
      </c>
      <c r="B24" s="41" t="s">
        <v>59</v>
      </c>
      <c r="C24" s="42" t="s">
        <v>73</v>
      </c>
      <c r="D24" s="41">
        <v>1</v>
      </c>
      <c r="E24" s="43">
        <v>2.5449999999999999</v>
      </c>
      <c r="F24" s="43">
        <v>1.2450000000000001E-7</v>
      </c>
      <c r="G24" s="43">
        <v>8.7000000000000001E-9</v>
      </c>
      <c r="H24" s="43">
        <v>4.7899999999999999E-6</v>
      </c>
      <c r="I24" s="43">
        <v>1.55E-8</v>
      </c>
      <c r="J24" s="43">
        <v>1.74</v>
      </c>
      <c r="K24" s="43">
        <v>1.74</v>
      </c>
      <c r="L24" s="43">
        <v>6.7300000000000007E-3</v>
      </c>
      <c r="M24" s="43">
        <v>2.032</v>
      </c>
      <c r="N24" s="43">
        <v>4.6000000000000002E-8</v>
      </c>
      <c r="O24" s="43">
        <v>1.5909999999999999E-6</v>
      </c>
    </row>
    <row r="25" spans="1:15" x14ac:dyDescent="0.25">
      <c r="A25" s="41">
        <v>313</v>
      </c>
      <c r="B25" s="41" t="s">
        <v>59</v>
      </c>
      <c r="C25" s="42" t="s">
        <v>73</v>
      </c>
      <c r="D25" s="41">
        <v>1</v>
      </c>
      <c r="E25" s="43">
        <v>2.5390000000000001</v>
      </c>
      <c r="F25" s="43">
        <v>2.4980000000000003E-7</v>
      </c>
      <c r="G25" s="43">
        <v>1.1000000000000001E-8</v>
      </c>
      <c r="H25" s="43">
        <v>8.2949999999999994E-6</v>
      </c>
      <c r="I25" s="43">
        <v>2.0300000000000003E-8</v>
      </c>
      <c r="J25" s="43">
        <v>1.6180000000000001</v>
      </c>
      <c r="K25" s="43">
        <v>1.6180000000000001</v>
      </c>
      <c r="L25" s="43">
        <v>6.7599999999999995E-3</v>
      </c>
      <c r="M25" s="43">
        <v>1.889</v>
      </c>
      <c r="N25" s="43">
        <v>7.2800000000000003E-8</v>
      </c>
      <c r="O25" s="43">
        <v>2.875E-6</v>
      </c>
    </row>
    <row r="26" spans="1:15" x14ac:dyDescent="0.25">
      <c r="A26" s="41">
        <v>321</v>
      </c>
      <c r="B26" s="41" t="s">
        <v>59</v>
      </c>
      <c r="C26" s="42" t="s">
        <v>73</v>
      </c>
      <c r="D26" s="41">
        <v>1</v>
      </c>
      <c r="E26" s="43">
        <v>2.5099999999999998</v>
      </c>
      <c r="F26" s="43">
        <v>1.0190000000000001E-7</v>
      </c>
      <c r="G26" s="43">
        <v>7.8000000000000004E-9</v>
      </c>
      <c r="H26" s="43">
        <v>3.5769999999999998E-6</v>
      </c>
      <c r="I26" s="43">
        <v>1.1300000000000002E-8</v>
      </c>
      <c r="J26" s="43">
        <v>1.7230000000000001</v>
      </c>
      <c r="K26" s="43">
        <v>1.7230000000000001</v>
      </c>
      <c r="L26" s="43">
        <v>6.8700000000000002E-3</v>
      </c>
      <c r="M26" s="43">
        <v>2.0339999999999998</v>
      </c>
      <c r="N26" s="43">
        <v>4.0500000000000005E-8</v>
      </c>
      <c r="O26" s="43">
        <v>1.252E-6</v>
      </c>
    </row>
    <row r="27" spans="1:15" x14ac:dyDescent="0.25">
      <c r="A27" s="41">
        <v>327</v>
      </c>
      <c r="B27" s="41" t="s">
        <v>59</v>
      </c>
      <c r="C27" s="42" t="s">
        <v>73</v>
      </c>
      <c r="D27" s="41">
        <v>1</v>
      </c>
      <c r="E27" s="43">
        <v>2.496</v>
      </c>
      <c r="F27" s="43">
        <v>1.1990000000000001E-7</v>
      </c>
      <c r="G27" s="43">
        <v>8.9000000000000003E-9</v>
      </c>
      <c r="H27" s="43">
        <v>5.1549999999999998E-6</v>
      </c>
      <c r="I27" s="43">
        <v>1.7899999999999998E-8</v>
      </c>
      <c r="J27" s="43">
        <v>1.7410000000000001</v>
      </c>
      <c r="K27" s="43">
        <v>1.7410000000000001</v>
      </c>
      <c r="L27" s="43">
        <v>6.8399999999999997E-3</v>
      </c>
      <c r="M27" s="43">
        <v>2.024</v>
      </c>
      <c r="N27" s="43">
        <v>4.9200000000000004E-8</v>
      </c>
      <c r="O27" s="43">
        <v>1.5329999999999998E-6</v>
      </c>
    </row>
    <row r="28" spans="1:15" x14ac:dyDescent="0.25">
      <c r="B28" s="46"/>
      <c r="C28" s="46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</row>
    <row r="29" spans="1:15" x14ac:dyDescent="0.25">
      <c r="B29" s="46"/>
      <c r="C29" s="46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</row>
    <row r="30" spans="1:15" x14ac:dyDescent="0.25">
      <c r="B30" s="46"/>
      <c r="C30" s="46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</row>
    <row r="31" spans="1:15" x14ac:dyDescent="0.25">
      <c r="B31" s="46"/>
      <c r="C31" s="46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</row>
    <row r="32" spans="1:15" x14ac:dyDescent="0.25">
      <c r="B32" s="46"/>
      <c r="C32" s="46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</row>
    <row r="33" spans="2:14" x14ac:dyDescent="0.25">
      <c r="B33" s="46"/>
      <c r="C33" s="46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</row>
    <row r="34" spans="2:14" x14ac:dyDescent="0.25">
      <c r="B34" s="46"/>
      <c r="C34" s="46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</row>
    <row r="35" spans="2:14" x14ac:dyDescent="0.25">
      <c r="B35" s="46"/>
      <c r="C35" s="46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</row>
    <row r="36" spans="2:14" x14ac:dyDescent="0.25">
      <c r="B36" s="46"/>
      <c r="C36" s="46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</row>
    <row r="37" spans="2:14" x14ac:dyDescent="0.25">
      <c r="B37" s="46"/>
      <c r="C37" s="46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</row>
    <row r="38" spans="2:14" x14ac:dyDescent="0.25">
      <c r="B38" s="46"/>
      <c r="C38" s="46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</row>
    <row r="39" spans="2:14" x14ac:dyDescent="0.25">
      <c r="B39" s="46"/>
      <c r="C39" s="46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</row>
    <row r="40" spans="2:14" x14ac:dyDescent="0.25">
      <c r="B40" s="46"/>
      <c r="C40" s="46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</row>
    <row r="41" spans="2:14" x14ac:dyDescent="0.25">
      <c r="B41" s="46"/>
      <c r="C41" s="46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</row>
    <row r="42" spans="2:14" x14ac:dyDescent="0.25">
      <c r="B42" s="46"/>
      <c r="C42" s="46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</row>
    <row r="43" spans="2:14" x14ac:dyDescent="0.25">
      <c r="B43" s="46"/>
      <c r="C43" s="46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</row>
    <row r="44" spans="2:14" x14ac:dyDescent="0.25">
      <c r="B44" s="46"/>
      <c r="C44" s="46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</row>
    <row r="45" spans="2:14" x14ac:dyDescent="0.25">
      <c r="B45" s="46"/>
      <c r="C45" s="46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</row>
    <row r="46" spans="2:14" x14ac:dyDescent="0.25">
      <c r="B46" s="46"/>
      <c r="C46" s="46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</row>
    <row r="47" spans="2:14" x14ac:dyDescent="0.25">
      <c r="B47" s="46"/>
      <c r="C47" s="46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</row>
    <row r="48" spans="2:14" x14ac:dyDescent="0.25">
      <c r="B48" s="46"/>
      <c r="C48" s="46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</row>
    <row r="49" spans="2:14" x14ac:dyDescent="0.25">
      <c r="B49" s="46"/>
      <c r="C49" s="46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</row>
    <row r="50" spans="2:14" x14ac:dyDescent="0.25">
      <c r="B50" s="46"/>
      <c r="C50" s="46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</row>
    <row r="51" spans="2:14" x14ac:dyDescent="0.25">
      <c r="B51" s="46"/>
      <c r="C51" s="46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2:14" x14ac:dyDescent="0.25">
      <c r="B52" s="46"/>
      <c r="C52" s="46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2:14" x14ac:dyDescent="0.25">
      <c r="B53" s="46"/>
      <c r="C53" s="46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</row>
    <row r="54" spans="2:14" x14ac:dyDescent="0.25">
      <c r="B54" s="46"/>
      <c r="C54" s="46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</row>
    <row r="55" spans="2:14" x14ac:dyDescent="0.25">
      <c r="B55" s="46"/>
      <c r="C55" s="46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</row>
    <row r="56" spans="2:14" x14ac:dyDescent="0.25">
      <c r="B56" s="46"/>
      <c r="C56" s="46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</row>
    <row r="57" spans="2:14" x14ac:dyDescent="0.25">
      <c r="B57" s="46"/>
      <c r="C57" s="46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</row>
    <row r="58" spans="2:14" x14ac:dyDescent="0.25">
      <c r="B58" s="46"/>
      <c r="C58" s="46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</row>
    <row r="59" spans="2:14" x14ac:dyDescent="0.25">
      <c r="B59" s="46"/>
      <c r="C59" s="46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</row>
    <row r="60" spans="2:14" x14ac:dyDescent="0.25">
      <c r="B60" s="46"/>
      <c r="C60" s="46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</row>
    <row r="61" spans="2:14" x14ac:dyDescent="0.25">
      <c r="B61" s="46"/>
      <c r="C61" s="46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</row>
    <row r="62" spans="2:14" x14ac:dyDescent="0.25">
      <c r="B62" s="46"/>
      <c r="C62" s="46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</row>
    <row r="63" spans="2:14" x14ac:dyDescent="0.25">
      <c r="B63" s="46"/>
      <c r="C63" s="46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</row>
    <row r="64" spans="2:14" x14ac:dyDescent="0.25">
      <c r="B64" s="46"/>
      <c r="C64" s="46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</row>
    <row r="65" spans="2:14" x14ac:dyDescent="0.25">
      <c r="B65" s="46"/>
      <c r="C65" s="46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</row>
    <row r="66" spans="2:14" x14ac:dyDescent="0.25">
      <c r="B66" s="46"/>
      <c r="C66" s="46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</row>
    <row r="67" spans="2:14" x14ac:dyDescent="0.25">
      <c r="B67" s="46"/>
      <c r="C67" s="46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</row>
    <row r="68" spans="2:14" x14ac:dyDescent="0.25">
      <c r="B68" s="46"/>
      <c r="C68" s="46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</row>
    <row r="69" spans="2:14" x14ac:dyDescent="0.25">
      <c r="B69" s="46"/>
      <c r="C69" s="46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</row>
    <row r="70" spans="2:14" x14ac:dyDescent="0.25">
      <c r="B70" s="46"/>
      <c r="C70" s="46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</row>
    <row r="71" spans="2:14" x14ac:dyDescent="0.25">
      <c r="B71" s="46"/>
      <c r="C71" s="46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</row>
    <row r="72" spans="2:14" x14ac:dyDescent="0.25">
      <c r="B72" s="46"/>
      <c r="C72" s="46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</row>
    <row r="73" spans="2:14" x14ac:dyDescent="0.25">
      <c r="B73" s="46"/>
      <c r="C73" s="46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</row>
    <row r="74" spans="2:14" x14ac:dyDescent="0.25">
      <c r="B74" s="46"/>
      <c r="C74" s="46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</row>
    <row r="75" spans="2:14" x14ac:dyDescent="0.25">
      <c r="B75" s="46"/>
      <c r="C75" s="46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</row>
    <row r="76" spans="2:14" x14ac:dyDescent="0.25">
      <c r="B76" s="46"/>
      <c r="C76" s="46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</row>
    <row r="77" spans="2:14" x14ac:dyDescent="0.25">
      <c r="B77" s="46"/>
      <c r="C77" s="46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</row>
    <row r="78" spans="2:14" x14ac:dyDescent="0.25">
      <c r="B78" s="46"/>
      <c r="C78" s="46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</row>
    <row r="79" spans="2:14" x14ac:dyDescent="0.25">
      <c r="B79" s="46"/>
      <c r="C79" s="46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</row>
    <row r="80" spans="2:14" x14ac:dyDescent="0.25">
      <c r="B80" s="46"/>
      <c r="C80" s="46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</row>
    <row r="81" spans="2:14" x14ac:dyDescent="0.25">
      <c r="B81" s="46"/>
      <c r="C81" s="46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</row>
  </sheetData>
  <sheetProtection algorithmName="SHA-512" hashValue="bugizeLLrJ7dumVUSAdac7XmMausYxWONDLX9jb0xn1kNH8X1KzmQsHnDFyFt/glxNdlFptiMVWCPppgT651Rw==" saltValue="c2cPqaTkoal+PNQuLhjEkw==" spinCount="100000" sheet="1" objects="1" scenarios="1" sort="0" autoFilter="0"/>
  <autoFilter ref="A15:O27" xr:uid="{51BF90CD-2CB6-4386-9670-2A4AE48F0D7D}"/>
  <mergeCells count="13">
    <mergeCell ref="G3:H3"/>
    <mergeCell ref="A1:D1"/>
    <mergeCell ref="E1:F1"/>
    <mergeCell ref="H1:I1"/>
    <mergeCell ref="J1:L1"/>
    <mergeCell ref="G2:H2"/>
    <mergeCell ref="B10:E10"/>
    <mergeCell ref="G4:H4"/>
    <mergeCell ref="G5:H5"/>
    <mergeCell ref="G6:H6"/>
    <mergeCell ref="G7:H7"/>
    <mergeCell ref="G8:H8"/>
    <mergeCell ref="G9:H9"/>
  </mergeCells>
  <conditionalFormatting sqref="B16:B27 A28:A81">
    <cfRule type="containsBlanks" dxfId="7" priority="5" stopIfTrue="1">
      <formula>LEN(TRIM(A16))=0</formula>
    </cfRule>
    <cfRule type="cellIs" dxfId="6" priority="6" stopIfTrue="1" operator="equal">
      <formula>"ND"</formula>
    </cfRule>
    <cfRule type="cellIs" dxfId="5" priority="7" operator="equal">
      <formula>"ALL PASS"</formula>
    </cfRule>
    <cfRule type="cellIs" dxfId="4" priority="8" operator="notEqual">
      <formula>"ALL PASS"</formula>
    </cfRule>
  </conditionalFormatting>
  <conditionalFormatting sqref="D16:D27 C28:C81">
    <cfRule type="cellIs" dxfId="3" priority="2" stopIfTrue="1" operator="equal">
      <formula>99</formula>
    </cfRule>
    <cfRule type="cellIs" dxfId="2" priority="3" operator="between">
      <formula>2</formula>
      <formula>98</formula>
    </cfRule>
    <cfRule type="cellIs" dxfId="1" priority="4" operator="equal">
      <formula>1</formula>
    </cfRule>
  </conditionalFormatting>
  <conditionalFormatting sqref="G2:H6 G8:H9">
    <cfRule type="cellIs" dxfId="0" priority="1" operator="equal">
      <formula>0</formula>
    </cfRule>
  </conditionalFormatting>
  <hyperlinks>
    <hyperlink ref="E1" location="INDEX!A1" display="RETURN TO INDEX" xr:uid="{DDE35E89-37CA-4C8C-8D02-00E5D0A64E99}"/>
    <hyperlink ref="H1" location="'SCREENING STATUS'!A1" display="SCREENING STATUS" xr:uid="{2EE40864-DD4E-4E8C-92F4-FCEC4A8E7332}"/>
    <hyperlink ref="J1:L1" location="'QCI Sample Selection'!A1" display="QCI SAMPLE SELECTION" xr:uid="{0F841642-5C73-4479-AA4C-CC922DF5D6AC}"/>
    <hyperlink ref="G1" location="SUMMARY!A1" display="SUMMARY" xr:uid="{B60C0215-D757-4D24-8748-B8198AF4B252}"/>
  </hyperlink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364BB-2EFB-4A5A-9905-1C3A5BEE10F7}">
  <sheetPr>
    <tabColor rgb="FF00B050"/>
  </sheetPr>
  <dimension ref="A1:K51"/>
  <sheetViews>
    <sheetView zoomScaleNormal="100" workbookViewId="0">
      <selection activeCell="B4" sqref="B4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52" t="s">
        <v>74</v>
      </c>
      <c r="B1" s="52"/>
      <c r="C1" s="52"/>
      <c r="D1" s="53" t="s">
        <v>1</v>
      </c>
      <c r="E1" s="53"/>
      <c r="F1" s="53"/>
      <c r="G1" s="53"/>
      <c r="H1" s="2"/>
      <c r="I1" s="53" t="s">
        <v>2</v>
      </c>
      <c r="J1" s="53"/>
      <c r="K1" s="53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</sheetData>
  <sheetProtection algorithmName="SHA-512" hashValue="jPGMp3u5m/Ei4pv0pGz872kDltvVyjkZjhPbcGq6LpR/4D1+eT0Yh3ZFW+jj6U6DVj1tdXt4q4lNANlBpWcNQQ==" saltValue="T6eVJDMFSDPnDf9oHzcaIA==" spinCount="100000" sheet="1" objects="1" scenarios="1" sort="0" autoFilter="0"/>
  <mergeCells count="3">
    <mergeCell ref="A1:C1"/>
    <mergeCell ref="D1:G1"/>
    <mergeCell ref="I1:K1"/>
  </mergeCells>
  <hyperlinks>
    <hyperlink ref="D1" location="INDEX!A1" display="RETURN TO INDEX" xr:uid="{8C1DE238-E22D-4B02-BF2F-29A6D80D8910}"/>
    <hyperlink ref="D1:E1" location="INDEX!A1" display="RETURN TO INDEX" xr:uid="{BA91C15A-F856-4B17-91BA-B2CDEBB3CDB4}"/>
    <hyperlink ref="I1:K1" location="'QCI Sample Selection'!A1" display="QCI SAMPLE SELECTION" xr:uid="{EC3F4194-9B6D-4B8F-BCB9-CA8C20A9959B}"/>
  </hyperlinks>
  <pageMargins left="0.25" right="0.25" top="0.25" bottom="0.2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GROUP C TRAVELER</vt:lpstr>
      <vt:lpstr>GROUP C1</vt:lpstr>
      <vt:lpstr>GROUP C2</vt:lpstr>
      <vt:lpstr>GROUP C3</vt:lpstr>
      <vt:lpstr>GROUP C4</vt:lpstr>
      <vt:lpstr>GROUP C6</vt:lpstr>
      <vt:lpstr>GROUP C7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Shmoil Pourdavoud</dc:creator>
  <cp:lastModifiedBy>Shmoil Pourdavoud</cp:lastModifiedBy>
  <dcterms:created xsi:type="dcterms:W3CDTF">2024-10-09T00:15:13Z</dcterms:created>
  <dcterms:modified xsi:type="dcterms:W3CDTF">2024-10-09T18:09:12Z</dcterms:modified>
</cp:coreProperties>
</file>