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B\"/>
    </mc:Choice>
  </mc:AlternateContent>
  <xr:revisionPtr revIDLastSave="0" documentId="13_ncr:1_{2421BC52-45BC-4CD5-A535-AF6EAC1E5120}" xr6:coauthVersionLast="47" xr6:coauthVersionMax="47" xr10:uidLastSave="{00000000-0000-0000-0000-000000000000}"/>
  <workbookProtection workbookAlgorithmName="SHA-512" workbookHashValue="wdIUTQjusiBrU6Cw6zzTsOt4/WEo+3Td6n/++UkoEjIEa+gmVv7CYalIZzpVrffVsF0aXcGJavakLWv2jJ4AIw==" workbookSaltValue="ruKf+whsbLsq2E/rpQe1Gw==" workbookSpinCount="100000" lockStructure="1"/>
  <bookViews>
    <workbookView xWindow="-23055" yWindow="2040" windowWidth="21600" windowHeight="11835" xr2:uid="{64B28E96-B937-477E-9F15-9339AE9932DC}"/>
  </bookViews>
  <sheets>
    <sheet name="GROUP B TRAVELER" sheetId="1" r:id="rId1"/>
    <sheet name="GROUP B1" sheetId="2" r:id="rId2"/>
    <sheet name="GROUP B2" sheetId="3" r:id="rId3"/>
    <sheet name="GROUP B3" sheetId="4" r:id="rId4"/>
    <sheet name="SEM" sheetId="5" r:id="rId5"/>
    <sheet name="GROUP B4" sheetId="6" r:id="rId6"/>
    <sheet name="GROUP B5" sheetId="7" r:id="rId7"/>
  </sheets>
  <definedNames>
    <definedName name="_xlnm._FilterDatabase" localSheetId="3" hidden="1">'GROUP B3'!$A$15:$O$27</definedName>
    <definedName name="_xlnm._FilterDatabase" localSheetId="5" hidden="1">'GROUP B4'!$A$15:$O$39</definedName>
    <definedName name="_xlnm._FilterDatabase" localSheetId="6" hidden="1">'GROUP B5'!$A$15:$O$51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A10" i="7"/>
  <c r="L8" i="7"/>
  <c r="H8" i="7"/>
  <c r="B10" i="6"/>
  <c r="A10" i="6"/>
  <c r="H8" i="6"/>
  <c r="B10" i="4"/>
  <c r="A10" i="4"/>
  <c r="H8" i="4"/>
</calcChain>
</file>

<file path=xl/sharedStrings.xml><?xml version="1.0" encoding="utf-8"?>
<sst xmlns="http://schemas.openxmlformats.org/spreadsheetml/2006/main" count="394" uniqueCount="123">
  <si>
    <t>GROUP  B TRAVELER</t>
  </si>
  <si>
    <t>INDEX</t>
  </si>
  <si>
    <t>QCI SAMPLE SELECTION</t>
  </si>
  <si>
    <t>.</t>
  </si>
  <si>
    <t>GROUP  B1 PHYSICAL</t>
  </si>
  <si>
    <t>GROUP  B2 Solderability</t>
  </si>
  <si>
    <t>GROUP B3 TEMP CYCLE</t>
  </si>
  <si>
    <t>SUMMARY</t>
  </si>
  <si>
    <t>SCREENING STATUS</t>
  </si>
  <si>
    <t xml:space="preserve">Operator   </t>
  </si>
  <si>
    <t xml:space="preserve">LMR         </t>
  </si>
  <si>
    <t>LMR</t>
  </si>
  <si>
    <t>SCD PART NUMBER</t>
  </si>
  <si>
    <t xml:space="preserve">Station    </t>
  </si>
  <si>
    <t xml:space="preserve">FBS-007     </t>
  </si>
  <si>
    <t>A</t>
  </si>
  <si>
    <t xml:space="preserve">Product    </t>
  </si>
  <si>
    <t xml:space="preserve">DISCRETE    </t>
  </si>
  <si>
    <t>DISCRETE</t>
  </si>
  <si>
    <t>EPCS PART NUMBER</t>
  </si>
  <si>
    <t xml:space="preserve">Process    </t>
  </si>
  <si>
    <t xml:space="preserve">            </t>
  </si>
  <si>
    <t xml:space="preserve">Start Date </t>
  </si>
  <si>
    <t>LOT</t>
  </si>
  <si>
    <t>Finish Date</t>
  </si>
  <si>
    <t>Part Number</t>
  </si>
  <si>
    <t>DATE CODE</t>
  </si>
  <si>
    <t xml:space="preserve">Remarks    </t>
  </si>
  <si>
    <t>GROUP B SUBGROUP 3 PRE TEMP CYCLE</t>
  </si>
  <si>
    <t>GROUP B SUBGROUP 3 POST TEMP CYCLE</t>
  </si>
  <si>
    <t>Serial Number</t>
  </si>
  <si>
    <t>Label</t>
  </si>
  <si>
    <t>Sort</t>
  </si>
  <si>
    <t>Bin</t>
  </si>
  <si>
    <t>1)CONT      [&lt;1 ]</t>
  </si>
  <si>
    <t>2)IGSSF     [&lt;0.00012A]</t>
  </si>
  <si>
    <t>3)IDSS      [&lt;0.00015A]</t>
  </si>
  <si>
    <t>4)IGSSF     [&lt;0.00012A]</t>
  </si>
  <si>
    <t>5)IGSSR     [&lt;0.0002A]</t>
  </si>
  <si>
    <t>6)VGSTH     [&gt;0.801V]</t>
  </si>
  <si>
    <t>7)VGSTH     [&lt;2.5 ]</t>
  </si>
  <si>
    <t>8)RDSON     [&lt;0.028R]</t>
  </si>
  <si>
    <t>9)VSD       [&lt;3V]</t>
  </si>
  <si>
    <t>10)IDSS      [&lt;0.00015A]</t>
  </si>
  <si>
    <t>11)IGSSF     [&lt;0.00012A]</t>
  </si>
  <si>
    <t>CONT  &lt; 1   T</t>
  </si>
  <si>
    <t>IGSSF &lt; 0.00012 A</t>
  </si>
  <si>
    <t>IDSS  &lt; 0.00015 A</t>
  </si>
  <si>
    <t>IGSSR &lt; 0.0002 A</t>
  </si>
  <si>
    <t>VGSTH  &gt; 0.801 V</t>
  </si>
  <si>
    <t>VGSTH  &lt; 2.5   V</t>
  </si>
  <si>
    <t>RDSON  &lt; 0.028 R</t>
  </si>
  <si>
    <t>VSD   &lt; 3 V</t>
  </si>
  <si>
    <t xml:space="preserve"> = 0  </t>
  </si>
  <si>
    <t>VGS = 4 V</t>
  </si>
  <si>
    <t>VDS = 10 V</t>
  </si>
  <si>
    <t>VGS = 6 V</t>
  </si>
  <si>
    <t>VSG = 4 V</t>
  </si>
  <si>
    <t>IG = 0.003 A</t>
  </si>
  <si>
    <t xml:space="preserve">T# = 6  </t>
  </si>
  <si>
    <t>ID = 18 A</t>
  </si>
  <si>
    <t>ID = 0.5 A</t>
  </si>
  <si>
    <t>VDS = 200 V</t>
  </si>
  <si>
    <t xml:space="preserve"> = 5.5 V</t>
  </si>
  <si>
    <t>VG = 5 V</t>
  </si>
  <si>
    <t>VG = 0 V</t>
  </si>
  <si>
    <t>All Pass</t>
  </si>
  <si>
    <t>PRE TC</t>
  </si>
  <si>
    <t>POST TC</t>
  </si>
  <si>
    <t>SEM</t>
  </si>
  <si>
    <t>GROUP B4 INTERMITTENT OPERATING LIFE</t>
  </si>
  <si>
    <t xml:space="preserve">SPC         </t>
  </si>
  <si>
    <t xml:space="preserve">PRE IOL     </t>
  </si>
  <si>
    <t xml:space="preserve">POST IOL    </t>
  </si>
  <si>
    <t>GROUP B SUBGROUP 4 PRE IOL</t>
  </si>
  <si>
    <t>GROUP B SUBGROUP 4 POST IOL</t>
  </si>
  <si>
    <t xml:space="preserve">  1) IDON      [&gt; 10.01MA]</t>
  </si>
  <si>
    <t xml:space="preserve">  2) IGSSF     [&lt; 119.9UA]</t>
  </si>
  <si>
    <t xml:space="preserve">  3) IDSS      [&lt; 149.9UA]</t>
  </si>
  <si>
    <t xml:space="preserve">  4) IGSSF     [&lt; 119.9UA]</t>
  </si>
  <si>
    <t xml:space="preserve">  5) IGSSR     [&lt; 200.0UA]</t>
  </si>
  <si>
    <t xml:space="preserve">  6) VGSTH     [&gt;   800MV]</t>
  </si>
  <si>
    <t xml:space="preserve">  7) VGSTH     [&lt; 2.500]</t>
  </si>
  <si>
    <t xml:space="preserve">  8) RDSON     [&lt; 27.95M]</t>
  </si>
  <si>
    <t xml:space="preserve">  9) VSD       [&lt; 3.001 V]</t>
  </si>
  <si>
    <t xml:space="preserve"> 10) IDSS      [&lt; 149.9UA]</t>
  </si>
  <si>
    <t xml:space="preserve"> 11) IGSSF     [&lt; 119.9UA]</t>
  </si>
  <si>
    <t xml:space="preserve">   IDON &gt; 10.01MA</t>
  </si>
  <si>
    <t xml:space="preserve">  IGSSF &lt; 119.9UA</t>
  </si>
  <si>
    <t xml:space="preserve">   IDSS &lt; 149.9UA</t>
  </si>
  <si>
    <t xml:space="preserve">  IGSSR &lt; 200.0UA</t>
  </si>
  <si>
    <t xml:space="preserve">  VGSTH &gt; 801.0MV</t>
  </si>
  <si>
    <t xml:space="preserve">VGSTH &lt; 2.500 </t>
  </si>
  <si>
    <t xml:space="preserve">  RDSON &lt; 27.95M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</si>
  <si>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</si>
  <si>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</si>
  <si>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</si>
  <si>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</si>
  <si>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</si>
  <si>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</si>
  <si>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3.001MA</t>
  </si>
  <si>
    <t>VGSTH = S6</t>
  </si>
  <si>
    <t xml:space="preserve">    VGS = 5.001 V</t>
  </si>
  <si>
    <t xml:space="preserve">     IS = 500.1MA</t>
  </si>
  <si>
    <t xml:space="preserve">    VDS = 200.0 V</t>
  </si>
  <si>
    <t xml:space="preserve">   VGSF = 5.499 V</t>
  </si>
  <si>
    <t xml:space="preserve">    VGS = 3.001 V</t>
  </si>
  <si>
    <t xml:space="preserve">     ID = 18.00 A</t>
  </si>
  <si>
    <t>PRE IOL</t>
  </si>
  <si>
    <t>POST IOL</t>
  </si>
  <si>
    <t>GROUP B5 BURN IN HTGB/HTRB</t>
  </si>
  <si>
    <t>03/27/2024</t>
  </si>
  <si>
    <t>GROUP B SUBGROUP 5 PRE HTGB</t>
  </si>
  <si>
    <t>GROUP B SUBGROUP 5 POST HTGB</t>
  </si>
  <si>
    <t>GROUP B SUBGROUP 5 POST HTRB</t>
  </si>
  <si>
    <t>a</t>
  </si>
  <si>
    <t>b</t>
  </si>
  <si>
    <t>c</t>
  </si>
  <si>
    <t>PRE HTGB</t>
  </si>
  <si>
    <t>POST HTGB</t>
  </si>
  <si>
    <t>POST HTRB</t>
  </si>
  <si>
    <t>EPC7007BSH</t>
  </si>
  <si>
    <t>E3759.1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</si>
</sst>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4" fillId="6" borderId="5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4" fillId="7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7" borderId="0" xfId="1" quotePrefix="1" applyFill="1" applyBorder="1" applyAlignment="1">
      <alignment vertical="top"/>
    </xf>
    <xf numFmtId="0" fontId="0" fillId="10" borderId="5" xfId="0" applyFill="1" applyBorder="1" applyAlignment="1">
      <alignment horizontal="left"/>
    </xf>
    <xf numFmtId="0" fontId="0" fillId="10" borderId="5" xfId="0" applyFill="1" applyBorder="1" applyAlignment="1">
      <alignment horizontal="right"/>
    </xf>
    <xf numFmtId="0" fontId="0" fillId="12" borderId="2" xfId="0" applyFill="1" applyBorder="1"/>
    <xf numFmtId="0" fontId="0" fillId="12" borderId="2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14" fontId="0" fillId="12" borderId="5" xfId="0" applyNumberFormat="1" applyFill="1" applyBorder="1"/>
    <xf numFmtId="14" fontId="0" fillId="12" borderId="2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0" fillId="12" borderId="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7" borderId="5" xfId="1" applyFont="1" applyFill="1" applyBorder="1" applyAlignment="1">
      <alignment horizontal="center" vertical="top"/>
    </xf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g"/><Relationship Id="rId13" Type="http://schemas.openxmlformats.org/officeDocument/2006/relationships/image" Target="../media/image22.jpg"/><Relationship Id="rId3" Type="http://schemas.openxmlformats.org/officeDocument/2006/relationships/image" Target="../media/image12.jpg"/><Relationship Id="rId7" Type="http://schemas.openxmlformats.org/officeDocument/2006/relationships/image" Target="../media/image16.jpg"/><Relationship Id="rId12" Type="http://schemas.openxmlformats.org/officeDocument/2006/relationships/image" Target="../media/image21.jpg"/><Relationship Id="rId2" Type="http://schemas.openxmlformats.org/officeDocument/2006/relationships/image" Target="../media/image11.jpg"/><Relationship Id="rId1" Type="http://schemas.openxmlformats.org/officeDocument/2006/relationships/image" Target="../media/image10.jpg"/><Relationship Id="rId6" Type="http://schemas.openxmlformats.org/officeDocument/2006/relationships/image" Target="../media/image15.jpg"/><Relationship Id="rId11" Type="http://schemas.openxmlformats.org/officeDocument/2006/relationships/image" Target="../media/image20.jpg"/><Relationship Id="rId5" Type="http://schemas.openxmlformats.org/officeDocument/2006/relationships/image" Target="../media/image14.jpg"/><Relationship Id="rId15" Type="http://schemas.openxmlformats.org/officeDocument/2006/relationships/image" Target="../media/image24.jpg"/><Relationship Id="rId10" Type="http://schemas.openxmlformats.org/officeDocument/2006/relationships/image" Target="../media/image19.jpg"/><Relationship Id="rId4" Type="http://schemas.openxmlformats.org/officeDocument/2006/relationships/image" Target="../media/image13.jpg"/><Relationship Id="rId9" Type="http://schemas.openxmlformats.org/officeDocument/2006/relationships/image" Target="../media/image18.jpg"/><Relationship Id="rId14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DFB25-EF6D-4490-B48C-66886DA47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F7C7CD-5908-4278-8ADC-8D37F9C5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D8B7E1-64DD-477B-8A26-095B5480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FD0207-775D-4B7F-83C5-ED326F83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EA03D0-04D3-465F-96E7-24AD43003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38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7F52D4-B07C-4774-811D-49E036623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6F85B-47F4-46E3-A119-FD9023D2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28</xdr:row>
      <xdr:rowOff>0</xdr:rowOff>
    </xdr:from>
    <xdr:to>
      <xdr:col>6</xdr:col>
      <xdr:colOff>1209676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79585-C9EA-4FB8-BAE4-88BABA6AB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619750"/>
          <a:ext cx="66865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1009650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B9A5D1-F902-4A4A-AD1A-3443627C4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4175" y="5619750"/>
          <a:ext cx="7296150" cy="10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0CF551-2789-4DD3-A0ED-AAC598BDD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96D6A2-9FA6-444F-9135-1686F631D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AAC039-9038-4533-B80B-E1BF0D3F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7C1368-411E-47DD-84EC-3F1B5D7F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BC362A-9E66-4989-B093-47F8BF9E8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D439C7-25BC-4E1E-9439-495B0E926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9E2528-E7B9-4063-8A80-5AEF4EBB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3571EB-A916-47B6-BA11-79ADB548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11</xdr:col>
      <xdr:colOff>0</xdr:colOff>
      <xdr:row>467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D3DAC77-2C21-4B5D-8F8A-971FEB2AA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11</xdr:col>
      <xdr:colOff>0</xdr:colOff>
      <xdr:row>519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A546BA-48AA-428F-94EA-FAC29F7C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6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11</xdr:col>
      <xdr:colOff>0</xdr:colOff>
      <xdr:row>571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E2332BF-1D7F-407B-AACB-4C76C9197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7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11</xdr:col>
      <xdr:colOff>0</xdr:colOff>
      <xdr:row>623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2D38356-14BA-4693-BE3E-2754F444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11</xdr:col>
      <xdr:colOff>0</xdr:colOff>
      <xdr:row>675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B68A348-795E-485F-B857-7673ED67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11</xdr:col>
      <xdr:colOff>0</xdr:colOff>
      <xdr:row>727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5CEF6CF-37FD-4DC4-98B0-39B8F0122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69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11</xdr:col>
      <xdr:colOff>0</xdr:colOff>
      <xdr:row>1048576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CBF949-57FF-4AE1-BE60-3FBEEEF1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598275"/>
          <a:ext cx="67056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A6D6-BAE3-40EC-9FC1-7B3F1825D6AB}">
  <sheetPr codeName="Sheet24">
    <tabColor theme="5" tint="-0.249977111117893"/>
  </sheetPr>
  <dimension ref="A1:K259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0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</sheetData>
  <sheetProtection algorithmName="SHA-512" hashValue="XpSgC+F/y0+AFAEPpqMjR5LrTspzVLPyec0g1mxX/kMO4bP+j58+PkDVcTIRVMwUYrZx6AirWSaD/HauEjb9OQ==" saltValue="eDJG2saIu/9PJtMOBZff7w==" spinCount="100000" sheet="1" objects="1" scenarios="1" sort="0" autoFilter="0"/>
  <mergeCells count="2">
    <mergeCell ref="A1:D1"/>
    <mergeCell ref="I1:K1"/>
  </mergeCells>
  <hyperlinks>
    <hyperlink ref="E1" location="INDEX!A1" display="RETURN TO INDEX" xr:uid="{C9A3133A-65F6-4A45-A29B-5E03842C42CB}"/>
    <hyperlink ref="I1:K1" location="'QCI Sample Selection'!A1" display="QCI SAMPLE SELECTION" xr:uid="{A7F88D1C-885A-4384-9B44-6447D2B220B2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EE4F-8618-4288-B50D-2F43F0903F9C}">
  <sheetPr codeName="Sheet26">
    <tabColor theme="5" tint="-0.249977111117893"/>
  </sheetPr>
  <dimension ref="A1:L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aMY9p/nVC1HFLVTyV1dWEF3/KTM1ECAsgXeLN18Ex3eIZMHbWO47/Oi+cj3Jp5w3SkDh9+H+j7BBp4mYt6tipQ==" saltValue="ATjnmQSeB2YuW7t7Yf211w==" spinCount="100000" sheet="1" objects="1" scenarios="1" sort="0" autoFilter="0"/>
  <mergeCells count="2">
    <mergeCell ref="A1:D1"/>
    <mergeCell ref="I1:K1"/>
  </mergeCells>
  <hyperlinks>
    <hyperlink ref="E1" location="INDEX!A1" display="RETURN TO INDEX" xr:uid="{0CF26118-B7BA-4A30-B30D-EB811AE51A99}"/>
    <hyperlink ref="I1:K1" location="'QCI Sample Selection'!A1" display="QCI SAMPLE SELECTION" xr:uid="{7357141D-2F4B-4010-9CE1-69B8CAD2CBFA}"/>
  </hyperlinks>
  <pageMargins left="0.25" right="0.25" top="0.25" bottom="0.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D3C4-20F0-44F2-89A5-625875CD4400}">
  <sheetPr codeName="Sheet27">
    <tabColor theme="5" tint="-0.249977111117893"/>
  </sheetPr>
  <dimension ref="A1:L51"/>
  <sheetViews>
    <sheetView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5</v>
      </c>
      <c r="B1" s="52"/>
      <c r="C1" s="52"/>
      <c r="D1" s="52"/>
      <c r="E1" s="52"/>
      <c r="F1" s="1" t="s">
        <v>1</v>
      </c>
      <c r="G1" s="1"/>
      <c r="H1" s="3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Vo0vXPwCum8g1Ux5p9Ncwpl3mzXZ8pQdz5q6s3ZghtmqtVcr5QMkiHv9xw+CZpky0Gnst9o1xbxWAE8pgF+xRw==" saltValue="FTdkkEJIok8Flf1KXiWAsQ==" spinCount="100000" sheet="1" objects="1" scenarios="1" sort="0" autoFilter="0"/>
  <mergeCells count="2">
    <mergeCell ref="A1:E1"/>
    <mergeCell ref="I1:K1"/>
  </mergeCells>
  <hyperlinks>
    <hyperlink ref="F1" location="INDEX!A1" display="RETURN TO INDEX" xr:uid="{6EFC4F96-8914-4D27-A777-5CF7CBB6C587}"/>
    <hyperlink ref="I1:K1" location="'QCI Sample Selection'!A1" display="QCI SAMPLE SELECTION" xr:uid="{F1378847-78C6-44F7-8260-73C064379F03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AFD4-4F0C-4066-87E3-E17B9023B594}">
  <sheetPr codeName="Sheet28">
    <tabColor theme="5" tint="-0.249977111117893"/>
  </sheetPr>
  <dimension ref="A1:O8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18.85546875" customWidth="1"/>
    <col min="2" max="2" width="13.5703125" style="39" customWidth="1"/>
    <col min="3" max="3" width="8.140625" style="39" bestFit="1" customWidth="1"/>
    <col min="4" max="4" width="3.85546875" style="39" customWidth="1"/>
    <col min="5" max="15" width="18.85546875" customWidth="1"/>
  </cols>
  <sheetData>
    <row r="1" spans="1:15" ht="24" x14ac:dyDescent="0.25">
      <c r="A1" s="59" t="s">
        <v>6</v>
      </c>
      <c r="B1" s="59"/>
      <c r="C1" s="59"/>
      <c r="D1" s="59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11</v>
      </c>
      <c r="I2" s="12"/>
      <c r="K2" s="60" t="s">
        <v>12</v>
      </c>
      <c r="L2" s="60"/>
    </row>
    <row r="3" spans="1:15" ht="15.75" x14ac:dyDescent="0.25">
      <c r="A3" s="14" t="s">
        <v>13</v>
      </c>
      <c r="B3" s="7" t="s">
        <v>14</v>
      </c>
      <c r="C3" s="8"/>
      <c r="D3" s="8"/>
      <c r="E3" s="9"/>
      <c r="G3" s="15" t="s">
        <v>13</v>
      </c>
      <c r="H3" s="11" t="s">
        <v>15</v>
      </c>
      <c r="I3" s="12"/>
      <c r="K3" s="60" t="s">
        <v>121</v>
      </c>
      <c r="L3" s="60"/>
    </row>
    <row r="4" spans="1:15" ht="15.75" x14ac:dyDescent="0.25">
      <c r="A4" s="14" t="s">
        <v>16</v>
      </c>
      <c r="B4" s="7" t="s">
        <v>17</v>
      </c>
      <c r="C4" s="8"/>
      <c r="D4" s="8"/>
      <c r="E4" s="9"/>
      <c r="G4" s="15" t="s">
        <v>16</v>
      </c>
      <c r="H4" s="11" t="s">
        <v>18</v>
      </c>
      <c r="I4" s="12"/>
      <c r="K4" s="56" t="s">
        <v>19</v>
      </c>
      <c r="L4" s="56"/>
    </row>
    <row r="5" spans="1:15" ht="15.75" x14ac:dyDescent="0.25">
      <c r="A5" s="14" t="s">
        <v>20</v>
      </c>
      <c r="B5" s="7" t="s">
        <v>21</v>
      </c>
      <c r="C5" s="8"/>
      <c r="D5" s="8"/>
      <c r="E5" s="9"/>
      <c r="G5" s="15" t="s">
        <v>20</v>
      </c>
      <c r="H5" s="11"/>
      <c r="I5" s="12"/>
      <c r="K5" s="56" t="s">
        <v>121</v>
      </c>
      <c r="L5" s="56"/>
    </row>
    <row r="6" spans="1:15" ht="15.75" x14ac:dyDescent="0.25">
      <c r="A6" s="14" t="s">
        <v>22</v>
      </c>
      <c r="B6" s="17">
        <v>45362</v>
      </c>
      <c r="C6" s="18"/>
      <c r="D6" s="18"/>
      <c r="E6" s="19"/>
      <c r="F6" s="20"/>
      <c r="G6" s="21" t="s">
        <v>22</v>
      </c>
      <c r="H6" s="22">
        <v>45365</v>
      </c>
      <c r="I6" s="23"/>
      <c r="K6" s="57" t="s">
        <v>23</v>
      </c>
      <c r="L6" s="57"/>
    </row>
    <row r="7" spans="1:15" ht="15.75" x14ac:dyDescent="0.25">
      <c r="A7" s="14" t="s">
        <v>24</v>
      </c>
      <c r="B7" s="17"/>
      <c r="C7" s="18"/>
      <c r="D7" s="18"/>
      <c r="E7" s="19"/>
      <c r="F7" s="20"/>
      <c r="G7" s="21" t="s">
        <v>24</v>
      </c>
      <c r="H7" s="22"/>
      <c r="I7" s="23"/>
      <c r="K7" s="57" t="s">
        <v>122</v>
      </c>
      <c r="L7" s="57"/>
    </row>
    <row r="8" spans="1:15" ht="15.75" x14ac:dyDescent="0.25">
      <c r="A8" s="14" t="s">
        <v>25</v>
      </c>
      <c r="B8" s="7" t="s">
        <v>121</v>
      </c>
      <c r="C8" s="8"/>
      <c r="D8" s="8"/>
      <c r="E8" s="9"/>
      <c r="G8" s="15" t="s">
        <v>25</v>
      </c>
      <c r="H8" s="11" t="str">
        <f>K3</f>
        <v>EPC7007BSH</v>
      </c>
      <c r="I8" s="12"/>
      <c r="K8" s="58" t="s">
        <v>26</v>
      </c>
      <c r="L8" s="58"/>
    </row>
    <row r="9" spans="1:15" ht="15.75" x14ac:dyDescent="0.25">
      <c r="A9" s="14" t="s">
        <v>27</v>
      </c>
      <c r="B9" s="26" t="s">
        <v>28</v>
      </c>
      <c r="C9" s="27"/>
      <c r="D9" s="27"/>
      <c r="E9" s="28"/>
      <c r="G9" s="15" t="s">
        <v>27</v>
      </c>
      <c r="H9" s="29" t="s">
        <v>29</v>
      </c>
      <c r="I9" s="12"/>
      <c r="K9" s="58">
        <v>2352</v>
      </c>
      <c r="L9" s="58"/>
    </row>
    <row r="10" spans="1:15" ht="24" x14ac:dyDescent="0.4">
      <c r="A10" s="30" t="str">
        <f>"N= " &amp; COUNT($F$16:$F$81)/2</f>
        <v>N= 6</v>
      </c>
      <c r="B10" s="55" t="str">
        <f>IF(COUNT($A$16:$A$27)=COUNTIF($B$16:$B$81,"All Pass"),"PASS","FAIL")</f>
        <v>PASS</v>
      </c>
      <c r="C10" s="55"/>
      <c r="D10" s="55"/>
      <c r="E10" s="55"/>
      <c r="F10" s="31"/>
    </row>
    <row r="11" spans="1:15" x14ac:dyDescent="0.25">
      <c r="A11" s="32" t="s">
        <v>30</v>
      </c>
      <c r="B11" s="33" t="s">
        <v>31</v>
      </c>
      <c r="C11" s="33" t="s">
        <v>32</v>
      </c>
      <c r="D11" s="33" t="s">
        <v>33</v>
      </c>
      <c r="E11" s="32" t="s">
        <v>34</v>
      </c>
      <c r="F11" s="32" t="s">
        <v>35</v>
      </c>
      <c r="G11" s="32" t="s">
        <v>36</v>
      </c>
      <c r="H11" s="32" t="s">
        <v>37</v>
      </c>
      <c r="I11" s="32" t="s">
        <v>38</v>
      </c>
      <c r="J11" s="32" t="s">
        <v>39</v>
      </c>
      <c r="K11" s="32" t="s">
        <v>40</v>
      </c>
      <c r="L11" s="32" t="s">
        <v>41</v>
      </c>
      <c r="M11" s="32" t="s">
        <v>42</v>
      </c>
      <c r="N11" s="32" t="s">
        <v>43</v>
      </c>
      <c r="O11" s="32" t="s">
        <v>44</v>
      </c>
    </row>
    <row r="12" spans="1:15" x14ac:dyDescent="0.25">
      <c r="A12" s="32"/>
      <c r="B12" s="33"/>
      <c r="C12" s="33"/>
      <c r="D12" s="33"/>
      <c r="E12" s="32" t="s">
        <v>45</v>
      </c>
      <c r="F12" s="32" t="s">
        <v>46</v>
      </c>
      <c r="G12" s="32" t="s">
        <v>47</v>
      </c>
      <c r="H12" s="32" t="s">
        <v>46</v>
      </c>
      <c r="I12" s="32" t="s">
        <v>48</v>
      </c>
      <c r="J12" s="32" t="s">
        <v>49</v>
      </c>
      <c r="K12" s="32" t="s">
        <v>50</v>
      </c>
      <c r="L12" s="32" t="s">
        <v>51</v>
      </c>
      <c r="M12" s="32" t="s">
        <v>52</v>
      </c>
      <c r="N12" s="32" t="s">
        <v>47</v>
      </c>
      <c r="O12" s="32" t="s">
        <v>46</v>
      </c>
    </row>
    <row r="13" spans="1:15" x14ac:dyDescent="0.25">
      <c r="A13" s="32"/>
      <c r="B13" s="33"/>
      <c r="C13" s="33"/>
      <c r="D13" s="33"/>
      <c r="E13" s="32" t="s">
        <v>53</v>
      </c>
      <c r="F13" s="32" t="s">
        <v>54</v>
      </c>
      <c r="G13" s="32" t="s">
        <v>55</v>
      </c>
      <c r="H13" s="32" t="s">
        <v>56</v>
      </c>
      <c r="I13" s="32" t="s">
        <v>57</v>
      </c>
      <c r="J13" s="32" t="s">
        <v>58</v>
      </c>
      <c r="K13" s="32" t="s">
        <v>59</v>
      </c>
      <c r="L13" s="32" t="s">
        <v>60</v>
      </c>
      <c r="M13" s="32" t="s">
        <v>61</v>
      </c>
      <c r="N13" s="32" t="s">
        <v>62</v>
      </c>
      <c r="O13" s="32" t="s">
        <v>63</v>
      </c>
    </row>
    <row r="14" spans="1:15" x14ac:dyDescent="0.25">
      <c r="A14" s="32"/>
      <c r="B14" s="33"/>
      <c r="C14" s="33"/>
      <c r="D14" s="33"/>
      <c r="E14" s="32"/>
      <c r="F14" s="32"/>
      <c r="G14" s="32"/>
      <c r="H14" s="32"/>
      <c r="I14" s="32"/>
      <c r="J14" s="32"/>
      <c r="K14" s="32"/>
      <c r="L14" s="32" t="s">
        <v>64</v>
      </c>
      <c r="M14" s="32" t="s">
        <v>65</v>
      </c>
      <c r="N14" s="32"/>
      <c r="O14" s="32"/>
    </row>
    <row r="15" spans="1:15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x14ac:dyDescent="0.25">
      <c r="A16" s="35">
        <v>4</v>
      </c>
      <c r="B16" s="35" t="s">
        <v>66</v>
      </c>
      <c r="C16" s="36" t="s">
        <v>67</v>
      </c>
      <c r="D16" s="35">
        <v>1</v>
      </c>
      <c r="E16" s="37">
        <v>0.49180000000000001</v>
      </c>
      <c r="F16" s="37">
        <v>7.0810000000000005E-7</v>
      </c>
      <c r="G16" s="37">
        <v>9.2200000000000002E-7</v>
      </c>
      <c r="H16" s="37">
        <v>2.9239999999999999E-6</v>
      </c>
      <c r="I16" s="37">
        <v>3.4490000000000002E-7</v>
      </c>
      <c r="J16" s="37">
        <v>1.431</v>
      </c>
      <c r="K16" s="37">
        <v>1.431</v>
      </c>
      <c r="L16" s="37">
        <v>2.7539999999999999E-2</v>
      </c>
      <c r="M16" s="37">
        <v>1.956</v>
      </c>
      <c r="N16" s="37">
        <v>7.6750000000000002E-6</v>
      </c>
      <c r="O16" s="37">
        <v>2.0719999999999998E-6</v>
      </c>
    </row>
    <row r="17" spans="1:15" x14ac:dyDescent="0.25">
      <c r="A17" s="35">
        <v>4</v>
      </c>
      <c r="B17" s="35" t="s">
        <v>66</v>
      </c>
      <c r="C17" s="38" t="s">
        <v>68</v>
      </c>
      <c r="D17" s="35">
        <v>1</v>
      </c>
      <c r="E17" s="37">
        <v>0</v>
      </c>
      <c r="F17" s="37">
        <v>3.4499999999999999E-9</v>
      </c>
      <c r="G17" s="37">
        <v>2.1E-7</v>
      </c>
      <c r="H17" s="37">
        <v>1.1799999999999999E-6</v>
      </c>
      <c r="I17" s="37">
        <v>3.3200000000000001E-7</v>
      </c>
      <c r="J17" s="37">
        <v>1.31</v>
      </c>
      <c r="K17" s="37">
        <v>1.31</v>
      </c>
      <c r="L17" s="37">
        <v>2.35E-2</v>
      </c>
      <c r="M17" s="37">
        <v>1.69</v>
      </c>
      <c r="N17" s="37">
        <v>1.77E-6</v>
      </c>
      <c r="O17" s="37">
        <v>4.58E-7</v>
      </c>
    </row>
    <row r="18" spans="1:15" x14ac:dyDescent="0.25">
      <c r="A18" s="35">
        <v>7</v>
      </c>
      <c r="B18" s="35" t="s">
        <v>66</v>
      </c>
      <c r="C18" s="36" t="s">
        <v>67</v>
      </c>
      <c r="D18" s="35">
        <v>1</v>
      </c>
      <c r="E18" s="37">
        <v>0.5182000000000001</v>
      </c>
      <c r="F18" s="37">
        <v>4.7100000000000005E-8</v>
      </c>
      <c r="G18" s="37">
        <v>9.5000000000000004E-8</v>
      </c>
      <c r="H18" s="37">
        <v>7.3600000000000003E-7</v>
      </c>
      <c r="I18" s="37">
        <v>1.726E-7</v>
      </c>
      <c r="J18" s="37">
        <v>1.4550000000000001</v>
      </c>
      <c r="K18" s="37">
        <v>1.4550000000000001</v>
      </c>
      <c r="L18" s="37">
        <v>2.5329999999999998E-2</v>
      </c>
      <c r="M18" s="37">
        <v>1.9039999999999999</v>
      </c>
      <c r="N18" s="37">
        <v>9.0230000000000003E-7</v>
      </c>
      <c r="O18" s="37">
        <v>3.1090000000000001E-7</v>
      </c>
    </row>
    <row r="19" spans="1:15" x14ac:dyDescent="0.25">
      <c r="A19" s="35">
        <v>7</v>
      </c>
      <c r="B19" s="35" t="s">
        <v>66</v>
      </c>
      <c r="C19" s="38" t="s">
        <v>68</v>
      </c>
      <c r="D19" s="35">
        <v>1</v>
      </c>
      <c r="E19" s="37">
        <v>0</v>
      </c>
      <c r="F19" s="37">
        <v>1.48E-7</v>
      </c>
      <c r="G19" s="37">
        <v>1.3300000000000001E-7</v>
      </c>
      <c r="H19" s="37">
        <v>3.41E-6</v>
      </c>
      <c r="I19" s="37">
        <v>2.4699999999999998E-7</v>
      </c>
      <c r="J19" s="37">
        <v>1.5</v>
      </c>
      <c r="K19" s="37">
        <v>1.5</v>
      </c>
      <c r="L19" s="37">
        <v>2.6200000000000001E-2</v>
      </c>
      <c r="M19" s="37">
        <v>1.95</v>
      </c>
      <c r="N19" s="37">
        <v>1.17E-6</v>
      </c>
      <c r="O19" s="37">
        <v>1.19E-6</v>
      </c>
    </row>
    <row r="20" spans="1:15" x14ac:dyDescent="0.25">
      <c r="A20" s="35">
        <v>8</v>
      </c>
      <c r="B20" s="35" t="s">
        <v>66</v>
      </c>
      <c r="C20" s="36" t="s">
        <v>67</v>
      </c>
      <c r="D20" s="35">
        <v>1</v>
      </c>
      <c r="E20" s="37">
        <v>0.4299</v>
      </c>
      <c r="F20" s="37">
        <v>1.1150000000000001E-7</v>
      </c>
      <c r="G20" s="37">
        <v>5.9500000000000003E-8</v>
      </c>
      <c r="H20" s="37">
        <v>2.232E-6</v>
      </c>
      <c r="I20" s="37">
        <v>1.3119999999999998E-7</v>
      </c>
      <c r="J20" s="37">
        <v>1.6619999999999999</v>
      </c>
      <c r="K20" s="37">
        <v>1.6619999999999999</v>
      </c>
      <c r="L20" s="37">
        <v>2.69E-2</v>
      </c>
      <c r="M20" s="37">
        <v>2.173</v>
      </c>
      <c r="N20" s="37">
        <v>7.1439999999999999E-7</v>
      </c>
      <c r="O20" s="37">
        <v>8.4E-7</v>
      </c>
    </row>
    <row r="21" spans="1:15" x14ac:dyDescent="0.25">
      <c r="A21" s="35">
        <v>8</v>
      </c>
      <c r="B21" s="35" t="s">
        <v>66</v>
      </c>
      <c r="C21" s="38" t="s">
        <v>68</v>
      </c>
      <c r="D21" s="35">
        <v>1</v>
      </c>
      <c r="E21" s="37">
        <v>0</v>
      </c>
      <c r="F21" s="37">
        <v>1.74E-7</v>
      </c>
      <c r="G21" s="37">
        <v>1.9399999999999999E-7</v>
      </c>
      <c r="H21" s="37">
        <v>3.8199999999999998E-6</v>
      </c>
      <c r="I21" s="37">
        <v>5.5400000000000001E-7</v>
      </c>
      <c r="J21" s="37">
        <v>1.31</v>
      </c>
      <c r="K21" s="37">
        <v>1.31</v>
      </c>
      <c r="L21" s="37">
        <v>2.4400000000000002E-2</v>
      </c>
      <c r="M21" s="37">
        <v>1.69</v>
      </c>
      <c r="N21" s="37">
        <v>2.4700000000000001E-6</v>
      </c>
      <c r="O21" s="37">
        <v>1.6199999999999999E-6</v>
      </c>
    </row>
    <row r="22" spans="1:15" x14ac:dyDescent="0.25">
      <c r="A22" s="35">
        <v>11</v>
      </c>
      <c r="B22" s="35" t="s">
        <v>66</v>
      </c>
      <c r="C22" s="36" t="s">
        <v>67</v>
      </c>
      <c r="D22" s="35">
        <v>1</v>
      </c>
      <c r="E22" s="37">
        <v>0.50339999999999996</v>
      </c>
      <c r="F22" s="37">
        <v>1.4730000000000003E-7</v>
      </c>
      <c r="G22" s="37">
        <v>7.3799999999999999E-8</v>
      </c>
      <c r="H22" s="37">
        <v>2.638E-6</v>
      </c>
      <c r="I22" s="37">
        <v>2.1730000000000002E-7</v>
      </c>
      <c r="J22" s="37">
        <v>1.4410000000000001</v>
      </c>
      <c r="K22" s="37">
        <v>1.4410000000000001</v>
      </c>
      <c r="L22" s="37">
        <v>2.5819999999999999E-2</v>
      </c>
      <c r="M22" s="37">
        <v>1.919</v>
      </c>
      <c r="N22" s="37">
        <v>1.0899999999999999E-6</v>
      </c>
      <c r="O22" s="37">
        <v>1.1029999999999999E-6</v>
      </c>
    </row>
    <row r="23" spans="1:15" x14ac:dyDescent="0.25">
      <c r="A23" s="35">
        <v>11</v>
      </c>
      <c r="B23" s="35" t="s">
        <v>66</v>
      </c>
      <c r="C23" s="38" t="s">
        <v>68</v>
      </c>
      <c r="D23" s="35">
        <v>1</v>
      </c>
      <c r="E23" s="37">
        <v>0</v>
      </c>
      <c r="F23" s="37">
        <v>6.5400000000000001E-7</v>
      </c>
      <c r="G23" s="37">
        <v>1.06E-6</v>
      </c>
      <c r="H23" s="37">
        <v>2.9399999999999998E-6</v>
      </c>
      <c r="I23" s="37">
        <v>4.4999999999999998E-7</v>
      </c>
      <c r="J23" s="37">
        <v>1.29</v>
      </c>
      <c r="K23" s="37">
        <v>1.29</v>
      </c>
      <c r="L23" s="37">
        <v>2.4199999999999999E-2</v>
      </c>
      <c r="M23" s="37">
        <v>1.68</v>
      </c>
      <c r="N23" s="37">
        <v>7.8800000000000008E-6</v>
      </c>
      <c r="O23" s="37">
        <v>1.99E-6</v>
      </c>
    </row>
    <row r="24" spans="1:15" x14ac:dyDescent="0.25">
      <c r="A24" s="35">
        <v>13</v>
      </c>
      <c r="B24" s="35" t="s">
        <v>66</v>
      </c>
      <c r="C24" s="36" t="s">
        <v>67</v>
      </c>
      <c r="D24" s="35">
        <v>1</v>
      </c>
      <c r="E24" s="37">
        <v>0.497</v>
      </c>
      <c r="F24" s="37">
        <v>7.1390000000000006E-7</v>
      </c>
      <c r="G24" s="37">
        <v>9.4050000000000004E-7</v>
      </c>
      <c r="H24" s="37">
        <v>3.0249999999999998E-6</v>
      </c>
      <c r="I24" s="37">
        <v>3.5660000000000006E-7</v>
      </c>
      <c r="J24" s="37">
        <v>1.45</v>
      </c>
      <c r="K24" s="37">
        <v>1.45</v>
      </c>
      <c r="L24" s="37">
        <v>2.7140000000000001E-2</v>
      </c>
      <c r="M24" s="37">
        <v>1.946</v>
      </c>
      <c r="N24" s="37">
        <v>6.6069999999999996E-6</v>
      </c>
      <c r="O24" s="37">
        <v>2.1059999999999998E-6</v>
      </c>
    </row>
    <row r="25" spans="1:15" x14ac:dyDescent="0.25">
      <c r="A25" s="35">
        <v>13</v>
      </c>
      <c r="B25" s="35" t="s">
        <v>66</v>
      </c>
      <c r="C25" s="38" t="s">
        <v>68</v>
      </c>
      <c r="D25" s="35">
        <v>1</v>
      </c>
      <c r="E25" s="37">
        <v>0</v>
      </c>
      <c r="F25" s="37">
        <v>3.0199999999999999E-9</v>
      </c>
      <c r="G25" s="37">
        <v>1.24E-7</v>
      </c>
      <c r="H25" s="37">
        <v>5.3200000000000005E-7</v>
      </c>
      <c r="I25" s="37">
        <v>2.5899999999999998E-7</v>
      </c>
      <c r="J25" s="37">
        <v>1.41</v>
      </c>
      <c r="K25" s="37">
        <v>1.41</v>
      </c>
      <c r="L25" s="37">
        <v>2.5000000000000001E-2</v>
      </c>
      <c r="M25" s="37">
        <v>1.82</v>
      </c>
      <c r="N25" s="37">
        <v>1.17E-6</v>
      </c>
      <c r="O25" s="37">
        <v>2.5600000000000002E-7</v>
      </c>
    </row>
    <row r="26" spans="1:15" x14ac:dyDescent="0.25">
      <c r="A26" s="35">
        <v>14</v>
      </c>
      <c r="B26" s="35" t="s">
        <v>66</v>
      </c>
      <c r="C26" s="36" t="s">
        <v>67</v>
      </c>
      <c r="D26" s="35">
        <v>1</v>
      </c>
      <c r="E26" s="37">
        <v>0.48310000000000003</v>
      </c>
      <c r="F26" s="37">
        <v>4.1299999999999999E-8</v>
      </c>
      <c r="G26" s="37">
        <v>5.3200000000000007E-8</v>
      </c>
      <c r="H26" s="37">
        <v>4.277E-7</v>
      </c>
      <c r="I26" s="37">
        <v>1.2500000000000002E-7</v>
      </c>
      <c r="J26" s="37">
        <v>1.5609999999999999</v>
      </c>
      <c r="K26" s="37">
        <v>1.5609999999999999</v>
      </c>
      <c r="L26" s="37">
        <v>2.673E-2</v>
      </c>
      <c r="M26" s="37">
        <v>2.02</v>
      </c>
      <c r="N26" s="37">
        <v>6.4180000000000004E-7</v>
      </c>
      <c r="O26" s="37">
        <v>2.2360000000000002E-7</v>
      </c>
    </row>
    <row r="27" spans="1:15" x14ac:dyDescent="0.25">
      <c r="A27" s="35">
        <v>14</v>
      </c>
      <c r="B27" s="35" t="s">
        <v>66</v>
      </c>
      <c r="C27" s="38" t="s">
        <v>68</v>
      </c>
      <c r="D27" s="35">
        <v>1</v>
      </c>
      <c r="E27" s="37">
        <v>0</v>
      </c>
      <c r="F27" s="37">
        <v>1.2499999999999999E-8</v>
      </c>
      <c r="G27" s="37">
        <v>1.05E-7</v>
      </c>
      <c r="H27" s="37">
        <v>4.1300000000000003E-6</v>
      </c>
      <c r="I27" s="37">
        <v>3.3700000000000001E-7</v>
      </c>
      <c r="J27" s="37">
        <v>1.44</v>
      </c>
      <c r="K27" s="37">
        <v>1.44</v>
      </c>
      <c r="L27" s="37">
        <v>2.4799999999999999E-2</v>
      </c>
      <c r="M27" s="37">
        <v>1.86</v>
      </c>
      <c r="N27" s="37">
        <v>1.48E-6</v>
      </c>
      <c r="O27" s="37">
        <v>1.3799999999999999E-6</v>
      </c>
    </row>
    <row r="28" spans="1:15" x14ac:dyDescent="0.25"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1:15" x14ac:dyDescent="0.25"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1:15" x14ac:dyDescent="0.25"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</row>
    <row r="31" spans="1:15" x14ac:dyDescent="0.25"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</row>
    <row r="32" spans="1:15" x14ac:dyDescent="0.25"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</row>
    <row r="33" spans="4:15" x14ac:dyDescent="0.25"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</row>
    <row r="34" spans="4:15" x14ac:dyDescent="0.25"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</row>
    <row r="35" spans="4:15" x14ac:dyDescent="0.25"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</row>
    <row r="36" spans="4:15" x14ac:dyDescent="0.25"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spans="4:15" x14ac:dyDescent="0.25"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</row>
    <row r="38" spans="4:15" x14ac:dyDescent="0.25"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</row>
    <row r="39" spans="4:15" x14ac:dyDescent="0.25"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</row>
    <row r="40" spans="4:15" x14ac:dyDescent="0.25"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4:15" x14ac:dyDescent="0.25"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4:15" x14ac:dyDescent="0.25"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4:15" x14ac:dyDescent="0.25"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4:15" x14ac:dyDescent="0.25"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4:15" x14ac:dyDescent="0.25">
      <c r="D45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4:15" x14ac:dyDescent="0.25">
      <c r="D46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4:15" x14ac:dyDescent="0.25">
      <c r="D47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4:15" x14ac:dyDescent="0.25">
      <c r="D48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4:15" x14ac:dyDescent="0.25">
      <c r="D4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4:15" x14ac:dyDescent="0.25">
      <c r="D5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4:15" x14ac:dyDescent="0.25">
      <c r="D51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4:15" x14ac:dyDescent="0.25">
      <c r="D52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4:15" x14ac:dyDescent="0.25">
      <c r="D53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spans="4:15" x14ac:dyDescent="0.25">
      <c r="D54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spans="4:15" x14ac:dyDescent="0.25">
      <c r="D55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</row>
    <row r="56" spans="4:15" x14ac:dyDescent="0.25">
      <c r="D56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4:15" x14ac:dyDescent="0.25">
      <c r="D57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spans="4:15" x14ac:dyDescent="0.25">
      <c r="D58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4:15" x14ac:dyDescent="0.25">
      <c r="D59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4:15" x14ac:dyDescent="0.25">
      <c r="D6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4:15" x14ac:dyDescent="0.25">
      <c r="D61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4:15" x14ac:dyDescent="0.25">
      <c r="D62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spans="4:15" x14ac:dyDescent="0.25">
      <c r="D63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4:15" x14ac:dyDescent="0.25">
      <c r="D64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4:15" x14ac:dyDescent="0.25">
      <c r="D65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</row>
    <row r="66" spans="4:15" x14ac:dyDescent="0.25">
      <c r="D66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spans="4:15" x14ac:dyDescent="0.25">
      <c r="D67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spans="4:15" x14ac:dyDescent="0.25">
      <c r="D68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4:15" x14ac:dyDescent="0.25">
      <c r="D69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4:15" x14ac:dyDescent="0.25">
      <c r="D7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spans="4:15" x14ac:dyDescent="0.25">
      <c r="D71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spans="4:15" x14ac:dyDescent="0.25">
      <c r="D72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spans="4:15" x14ac:dyDescent="0.25">
      <c r="D73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4:15" x14ac:dyDescent="0.25">
      <c r="D74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spans="4:15" x14ac:dyDescent="0.25">
      <c r="D75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4:15" x14ac:dyDescent="0.25">
      <c r="D76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spans="4:15" x14ac:dyDescent="0.25">
      <c r="D77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spans="4:15" x14ac:dyDescent="0.25">
      <c r="D78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spans="4:15" x14ac:dyDescent="0.25">
      <c r="D79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4:15" x14ac:dyDescent="0.25">
      <c r="D8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4:15" x14ac:dyDescent="0.25">
      <c r="D81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</row>
  </sheetData>
  <sheetProtection algorithmName="SHA-512" hashValue="KSvVsfwjrAhMQCL+MgSo/ASfQdUsn1bW+Hu9l6gc0YnMER+bJ/VyaUR17SGIdGtYdnfYR/BUPcBIkE1cQnyaUA==" saltValue="iqWjiJiUBAg+rzEta2NLQQ==" spinCount="100000" sheet="1" objects="1" scenarios="1" sort="0" autoFilter="0"/>
  <autoFilter ref="A15:O27" xr:uid="{395DAFD4-4F0C-4066-87E3-E17B9023B594}"/>
  <mergeCells count="13">
    <mergeCell ref="K3:L3"/>
    <mergeCell ref="A1:D1"/>
    <mergeCell ref="E1:F1"/>
    <mergeCell ref="H1:I1"/>
    <mergeCell ref="J1:L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81">
    <cfRule type="containsBlanks" dxfId="23" priority="5" stopIfTrue="1">
      <formula>LEN(TRIM(B16))=0</formula>
    </cfRule>
    <cfRule type="cellIs" dxfId="22" priority="6" stopIfTrue="1" operator="equal">
      <formula>"ND"</formula>
    </cfRule>
    <cfRule type="cellIs" dxfId="21" priority="7" operator="equal">
      <formula>"ALL PASS"</formula>
    </cfRule>
    <cfRule type="cellIs" dxfId="20" priority="8" operator="notEqual">
      <formula>"ALL PASS"</formula>
    </cfRule>
  </conditionalFormatting>
  <conditionalFormatting sqref="D16:D81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3:L3 K5:L5 K7:L7 K9:L9">
    <cfRule type="cellIs" dxfId="16" priority="1" operator="equal">
      <formula>0</formula>
    </cfRule>
  </conditionalFormatting>
  <hyperlinks>
    <hyperlink ref="E1" location="INDEX!A1" display="RETURN TO INDEX" xr:uid="{C2D0DAD6-B07B-4630-8AE8-FDD1EAD8B2CE}"/>
    <hyperlink ref="H1" location="'SCREENING STATUS'!A1" display="SCREENING STATUS" xr:uid="{CEAD4788-0A7F-4E2D-AEAD-7DC8F4CCB07C}"/>
    <hyperlink ref="J1:L1" location="'QCI Sample Selection'!A1" display="QCI SAMPLE SELECTION" xr:uid="{9F321661-96C4-4B6F-8F65-13D927F69F8C}"/>
    <hyperlink ref="G1" location="SUMMARY!A1" display="SUMMARY" xr:uid="{0EFACBCD-879D-41D5-ADC9-0F082E1BD687}"/>
  </hyperlinks>
  <pageMargins left="0.25" right="0.25" top="0.25" bottom="0.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6C68-442B-4787-B388-8DBA8EFFADC2}">
  <sheetPr codeName="Sheet29">
    <tabColor theme="5" tint="-0.249977111117893"/>
  </sheetPr>
  <dimension ref="A1:L779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2" ht="24" x14ac:dyDescent="0.25">
      <c r="A1" s="52" t="s">
        <v>69</v>
      </c>
      <c r="B1" s="52"/>
      <c r="C1" s="52"/>
      <c r="D1" s="53" t="s">
        <v>1</v>
      </c>
      <c r="E1" s="53"/>
      <c r="F1" s="53"/>
      <c r="G1" s="53"/>
      <c r="H1" s="3"/>
      <c r="I1" s="54" t="s">
        <v>2</v>
      </c>
      <c r="J1" s="54"/>
      <c r="K1" s="54"/>
      <c r="L1" s="41"/>
    </row>
    <row r="2" spans="1:12" x14ac:dyDescent="0.25">
      <c r="A2" t="s">
        <v>3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</sheetData>
  <sheetProtection algorithmName="SHA-512" hashValue="HHKo5uZC5gisivQYwzDYe41TGqXJ/nEj3KDS4BZKU6uYR9ltxRPWgnu2qrp460xbLa5IqMuPiT4WyDF1decihw==" saltValue="bAdP7AiCLKJFkmJg3h4a6w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3D583CF4-2711-4F0C-83D3-2350095B6FFF}"/>
    <hyperlink ref="D1:E1" location="INDEX!A1" display="RETURN TO INDEX" xr:uid="{E16C7AB3-734B-4904-9184-AD4509F0D80A}"/>
    <hyperlink ref="I1:K1" location="'QCI Sample Selection'!A1" display="QCI SAMPLE SELECTION" xr:uid="{E5FE3053-2CCF-4752-83E7-F2F92E1EFA7B}"/>
  </hyperlinks>
  <pageMargins left="0.25" right="0.25" top="0.25" bottom="0.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62A2-22C6-4E09-90D2-9815054762A9}">
  <sheetPr codeName="Sheet30">
    <tabColor theme="5" tint="-0.249977111117893"/>
  </sheetPr>
  <dimension ref="A1:O381"/>
  <sheetViews>
    <sheetView zoomScaleNormal="100" workbookViewId="0">
      <pane xSplit="2" ySplit="15" topLeftCell="C16" activePane="bottomRight" state="frozen"/>
      <selection sqref="A1:D1"/>
      <selection pane="topRight" sqref="A1:D1"/>
      <selection pane="bottomLeft" sqref="A1:D1"/>
      <selection pane="bottomRight" activeCell="C16" sqref="C16"/>
    </sheetView>
  </sheetViews>
  <sheetFormatPr defaultColWidth="0" defaultRowHeight="15" zeroHeight="1" x14ac:dyDescent="0.25"/>
  <cols>
    <col min="1" max="1" width="18.85546875" customWidth="1"/>
    <col min="2" max="2" width="13.5703125" style="39" customWidth="1"/>
    <col min="3" max="3" width="8.85546875" style="39" bestFit="1" customWidth="1"/>
    <col min="4" max="4" width="3.85546875" style="39" customWidth="1"/>
    <col min="5" max="15" width="18.85546875" customWidth="1"/>
  </cols>
  <sheetData>
    <row r="1" spans="1:15" ht="24" x14ac:dyDescent="0.25">
      <c r="A1" s="59" t="s">
        <v>70</v>
      </c>
      <c r="B1" s="59"/>
      <c r="C1" s="59"/>
      <c r="D1" s="59"/>
      <c r="E1" s="59"/>
      <c r="F1" s="59"/>
      <c r="G1" s="53" t="s">
        <v>1</v>
      </c>
      <c r="H1" s="53"/>
      <c r="I1" s="4" t="s">
        <v>7</v>
      </c>
      <c r="J1" s="54" t="s">
        <v>8</v>
      </c>
      <c r="K1" s="54"/>
      <c r="L1" s="54" t="s">
        <v>2</v>
      </c>
      <c r="M1" s="54"/>
      <c r="N1" s="54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71</v>
      </c>
      <c r="I2" s="12"/>
      <c r="K2" s="60" t="s">
        <v>12</v>
      </c>
      <c r="L2" s="60"/>
    </row>
    <row r="3" spans="1:15" ht="15.75" x14ac:dyDescent="0.25">
      <c r="A3" s="14" t="s">
        <v>13</v>
      </c>
      <c r="B3" s="7" t="s">
        <v>14</v>
      </c>
      <c r="C3" s="8"/>
      <c r="D3" s="8"/>
      <c r="E3" s="9"/>
      <c r="G3" s="15" t="s">
        <v>13</v>
      </c>
      <c r="H3" s="11" t="s">
        <v>14</v>
      </c>
      <c r="I3" s="12"/>
      <c r="K3" s="60" t="s">
        <v>121</v>
      </c>
      <c r="L3" s="60"/>
    </row>
    <row r="4" spans="1:15" ht="15.75" x14ac:dyDescent="0.25">
      <c r="A4" s="14" t="s">
        <v>16</v>
      </c>
      <c r="B4" s="7" t="s">
        <v>17</v>
      </c>
      <c r="C4" s="8"/>
      <c r="D4" s="8"/>
      <c r="E4" s="9"/>
      <c r="G4" s="15" t="s">
        <v>16</v>
      </c>
      <c r="H4" s="11" t="s">
        <v>17</v>
      </c>
      <c r="I4" s="12"/>
      <c r="K4" s="56" t="s">
        <v>19</v>
      </c>
      <c r="L4" s="56"/>
    </row>
    <row r="5" spans="1:15" ht="15.75" x14ac:dyDescent="0.25">
      <c r="A5" s="14" t="s">
        <v>20</v>
      </c>
      <c r="B5" s="7" t="s">
        <v>72</v>
      </c>
      <c r="C5" s="8"/>
      <c r="D5" s="8"/>
      <c r="E5" s="9"/>
      <c r="G5" s="15" t="s">
        <v>20</v>
      </c>
      <c r="H5" s="11" t="s">
        <v>73</v>
      </c>
      <c r="I5" s="12"/>
      <c r="K5" s="56" t="s">
        <v>121</v>
      </c>
      <c r="L5" s="56"/>
    </row>
    <row r="6" spans="1:15" ht="15.75" x14ac:dyDescent="0.25">
      <c r="A6" s="14" t="s">
        <v>22</v>
      </c>
      <c r="B6" s="17">
        <v>45362</v>
      </c>
      <c r="C6" s="18"/>
      <c r="D6" s="18"/>
      <c r="E6" s="19"/>
      <c r="F6" s="20"/>
      <c r="G6" s="21" t="s">
        <v>22</v>
      </c>
      <c r="H6" s="22">
        <v>45383</v>
      </c>
      <c r="I6" s="12"/>
      <c r="K6" s="57" t="s">
        <v>23</v>
      </c>
      <c r="L6" s="57"/>
    </row>
    <row r="7" spans="1:15" ht="15.75" x14ac:dyDescent="0.25">
      <c r="A7" s="14" t="s">
        <v>24</v>
      </c>
      <c r="B7" s="17"/>
      <c r="C7" s="18"/>
      <c r="D7" s="18"/>
      <c r="E7" s="19"/>
      <c r="F7" s="20"/>
      <c r="G7" s="21" t="s">
        <v>24</v>
      </c>
      <c r="H7" s="22"/>
      <c r="I7" s="12"/>
      <c r="K7" s="57" t="s">
        <v>122</v>
      </c>
      <c r="L7" s="57"/>
    </row>
    <row r="8" spans="1:15" ht="15.75" x14ac:dyDescent="0.25">
      <c r="A8" s="14" t="s">
        <v>25</v>
      </c>
      <c r="B8" s="7" t="s">
        <v>121</v>
      </c>
      <c r="C8" s="8"/>
      <c r="D8" s="8"/>
      <c r="E8" s="9"/>
      <c r="G8" s="15" t="s">
        <v>25</v>
      </c>
      <c r="H8" s="11" t="str">
        <f>K3</f>
        <v>EPC7007BSH</v>
      </c>
      <c r="I8" s="12"/>
      <c r="K8" s="58" t="s">
        <v>26</v>
      </c>
      <c r="L8" s="58"/>
    </row>
    <row r="9" spans="1:15" ht="15.75" x14ac:dyDescent="0.25">
      <c r="A9" s="14" t="s">
        <v>27</v>
      </c>
      <c r="B9" s="26" t="s">
        <v>74</v>
      </c>
      <c r="C9" s="8"/>
      <c r="D9" s="8"/>
      <c r="E9" s="9"/>
      <c r="G9" s="15" t="s">
        <v>27</v>
      </c>
      <c r="H9" s="29" t="s">
        <v>75</v>
      </c>
      <c r="I9" s="12"/>
      <c r="K9" s="58">
        <v>2352</v>
      </c>
      <c r="L9" s="58"/>
    </row>
    <row r="10" spans="1:15" ht="24" x14ac:dyDescent="0.4">
      <c r="A10" s="30" t="str">
        <f>"N= " &amp; COUNT($F$16:$F$193)/2</f>
        <v>N= 12</v>
      </c>
      <c r="B10" s="55" t="str">
        <f>IF(COUNT($A$16:$A$39)=COUNTIF($B$16:$B$493,"All Pass"),"PASS","FAIL")</f>
        <v>PASS</v>
      </c>
      <c r="C10" s="55"/>
      <c r="D10" s="55"/>
      <c r="E10" s="55"/>
      <c r="F10" s="31"/>
    </row>
    <row r="11" spans="1:15" x14ac:dyDescent="0.25">
      <c r="A11" s="32" t="s">
        <v>30</v>
      </c>
      <c r="B11" s="33" t="s">
        <v>31</v>
      </c>
      <c r="C11" s="33" t="s">
        <v>32</v>
      </c>
      <c r="D11" s="33" t="s">
        <v>33</v>
      </c>
      <c r="E11" s="33" t="s">
        <v>76</v>
      </c>
      <c r="F11" s="32" t="s">
        <v>77</v>
      </c>
      <c r="G11" s="42" t="s">
        <v>78</v>
      </c>
      <c r="H11" s="32" t="s">
        <v>79</v>
      </c>
      <c r="I11" s="32" t="s">
        <v>80</v>
      </c>
      <c r="J11" s="32" t="s">
        <v>81</v>
      </c>
      <c r="K11" s="32" t="s">
        <v>82</v>
      </c>
      <c r="L11" s="32" t="s">
        <v>83</v>
      </c>
      <c r="M11" s="32" t="s">
        <v>84</v>
      </c>
      <c r="N11" s="32" t="s">
        <v>85</v>
      </c>
      <c r="O11" s="32" t="s">
        <v>86</v>
      </c>
    </row>
    <row r="12" spans="1:15" x14ac:dyDescent="0.25">
      <c r="A12" s="32"/>
      <c r="B12" s="33"/>
      <c r="C12" s="33"/>
      <c r="D12" s="33"/>
      <c r="E12" s="33" t="s">
        <v>87</v>
      </c>
      <c r="F12" s="32" t="s">
        <v>88</v>
      </c>
      <c r="G12" s="42" t="s">
        <v>89</v>
      </c>
      <c r="H12" s="32" t="s">
        <v>88</v>
      </c>
      <c r="I12" s="32" t="s">
        <v>90</v>
      </c>
      <c r="J12" s="32" t="s">
        <v>91</v>
      </c>
      <c r="K12" s="32" t="s">
        <v>92</v>
      </c>
      <c r="L12" s="32" t="s">
        <v>93</v>
      </c>
      <c r="M12" s="32" t="s">
        <v>94</v>
      </c>
      <c r="N12" s="32" t="s">
        <v>89</v>
      </c>
      <c r="O12" s="32" t="s">
        <v>88</v>
      </c>
    </row>
    <row r="13" spans="1:15" x14ac:dyDescent="0.25">
      <c r="A13" s="32"/>
      <c r="B13" s="33"/>
      <c r="C13" s="33"/>
      <c r="D13" s="33"/>
      <c r="E13" s="33" t="s">
        <v>95</v>
      </c>
      <c r="F13" s="32" t="s">
        <v>96</v>
      </c>
      <c r="G13" s="42" t="s">
        <v>97</v>
      </c>
      <c r="H13" s="32" t="s">
        <v>98</v>
      </c>
      <c r="I13" s="32" t="s">
        <v>99</v>
      </c>
      <c r="J13" s="32" t="s">
        <v>100</v>
      </c>
      <c r="K13" s="32" t="s">
        <v>101</v>
      </c>
      <c r="L13" s="32" t="s">
        <v>102</v>
      </c>
      <c r="M13" s="32" t="s">
        <v>103</v>
      </c>
      <c r="N13" s="32" t="s">
        <v>104</v>
      </c>
      <c r="O13" s="32" t="s">
        <v>105</v>
      </c>
    </row>
    <row r="14" spans="1:15" x14ac:dyDescent="0.25">
      <c r="A14" s="32"/>
      <c r="B14" s="33"/>
      <c r="C14" s="33"/>
      <c r="D14" s="33"/>
      <c r="E14" s="33" t="s">
        <v>106</v>
      </c>
      <c r="F14" s="32"/>
      <c r="G14" s="43"/>
      <c r="H14" s="32"/>
      <c r="I14" s="32"/>
      <c r="J14" s="32"/>
      <c r="K14" s="32"/>
      <c r="L14" s="32" t="s">
        <v>107</v>
      </c>
      <c r="M14" s="32"/>
      <c r="N14" s="32"/>
      <c r="O14" s="32"/>
    </row>
    <row r="15" spans="1:15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x14ac:dyDescent="0.25">
      <c r="A16" s="35">
        <v>3</v>
      </c>
      <c r="B16" s="35" t="s">
        <v>66</v>
      </c>
      <c r="C16" s="36" t="s">
        <v>108</v>
      </c>
      <c r="D16" s="35">
        <v>1</v>
      </c>
      <c r="E16" s="37">
        <v>0.49810000000000004</v>
      </c>
      <c r="F16" s="37">
        <v>1.37E-8</v>
      </c>
      <c r="G16" s="37">
        <v>5.4500000000000005E-8</v>
      </c>
      <c r="H16" s="37">
        <v>1.178E-6</v>
      </c>
      <c r="I16" s="37">
        <v>2.072E-7</v>
      </c>
      <c r="J16" s="37">
        <v>1.417</v>
      </c>
      <c r="K16" s="37">
        <v>1.417</v>
      </c>
      <c r="L16" s="37">
        <v>2.648E-2</v>
      </c>
      <c r="M16" s="37">
        <v>1.879</v>
      </c>
      <c r="N16" s="37">
        <v>8.9810000000000003E-7</v>
      </c>
      <c r="O16" s="37">
        <v>3.3030000000000004E-7</v>
      </c>
    </row>
    <row r="17" spans="1:15" x14ac:dyDescent="0.25">
      <c r="A17" s="35">
        <v>3</v>
      </c>
      <c r="B17" s="35" t="s">
        <v>66</v>
      </c>
      <c r="C17" s="38" t="s">
        <v>109</v>
      </c>
      <c r="D17" s="35">
        <v>1</v>
      </c>
      <c r="E17" s="37">
        <v>0.40539999999999998</v>
      </c>
      <c r="F17" s="37">
        <v>1.3400000000000001E-8</v>
      </c>
      <c r="G17" s="37">
        <v>3.4700000000000006E-8</v>
      </c>
      <c r="H17" s="37">
        <v>1.116E-6</v>
      </c>
      <c r="I17" s="37">
        <v>1.7009999999999999E-7</v>
      </c>
      <c r="J17" s="37">
        <v>1.651</v>
      </c>
      <c r="K17" s="37">
        <v>1.651</v>
      </c>
      <c r="L17" s="37">
        <v>2.691E-2</v>
      </c>
      <c r="M17" s="37">
        <v>2.11</v>
      </c>
      <c r="N17" s="37">
        <v>5.7830000000000004E-7</v>
      </c>
      <c r="O17" s="37">
        <v>3.0660000000000006E-7</v>
      </c>
    </row>
    <row r="18" spans="1:15" x14ac:dyDescent="0.25">
      <c r="A18" s="35">
        <v>5</v>
      </c>
      <c r="B18" s="35" t="s">
        <v>66</v>
      </c>
      <c r="C18" s="36" t="s">
        <v>108</v>
      </c>
      <c r="D18" s="35">
        <v>1</v>
      </c>
      <c r="E18" s="37">
        <v>0.50150000000000006</v>
      </c>
      <c r="F18" s="37">
        <v>7.1820000000000007E-7</v>
      </c>
      <c r="G18" s="37">
        <v>9.1140000000000007E-7</v>
      </c>
      <c r="H18" s="37">
        <v>3.1309999999999998E-6</v>
      </c>
      <c r="I18" s="37">
        <v>3.3760000000000006E-7</v>
      </c>
      <c r="J18" s="37">
        <v>1.4410000000000001</v>
      </c>
      <c r="K18" s="37">
        <v>1.4410000000000001</v>
      </c>
      <c r="L18" s="37">
        <v>2.6980000000000001E-2</v>
      </c>
      <c r="M18" s="37">
        <v>1.97</v>
      </c>
      <c r="N18" s="37">
        <v>6.8759999999999999E-6</v>
      </c>
      <c r="O18" s="37">
        <v>2.153E-6</v>
      </c>
    </row>
    <row r="19" spans="1:15" x14ac:dyDescent="0.25">
      <c r="A19" s="35">
        <v>5</v>
      </c>
      <c r="B19" s="35" t="s">
        <v>66</v>
      </c>
      <c r="C19" s="38" t="s">
        <v>109</v>
      </c>
      <c r="D19" s="35">
        <v>1</v>
      </c>
      <c r="E19" s="37">
        <v>0.439</v>
      </c>
      <c r="F19" s="37">
        <v>6.835E-7</v>
      </c>
      <c r="G19" s="37">
        <v>8.0720000000000008E-7</v>
      </c>
      <c r="H19" s="37">
        <v>3.0379999999999995E-6</v>
      </c>
      <c r="I19" s="37">
        <v>3.0400000000000002E-7</v>
      </c>
      <c r="J19" s="37">
        <v>1.6120000000000001</v>
      </c>
      <c r="K19" s="37">
        <v>1.6120000000000001</v>
      </c>
      <c r="L19" s="37">
        <v>2.6499999999999999E-2</v>
      </c>
      <c r="M19" s="37">
        <v>2.14</v>
      </c>
      <c r="N19" s="37">
        <v>5.7239999999999997E-6</v>
      </c>
      <c r="O19" s="37">
        <v>2.0659999999999998E-6</v>
      </c>
    </row>
    <row r="20" spans="1:15" x14ac:dyDescent="0.25">
      <c r="A20" s="35">
        <v>6</v>
      </c>
      <c r="B20" s="35" t="s">
        <v>66</v>
      </c>
      <c r="C20" s="36" t="s">
        <v>108</v>
      </c>
      <c r="D20" s="35">
        <v>1</v>
      </c>
      <c r="E20" s="37">
        <v>0.51080000000000003</v>
      </c>
      <c r="F20" s="37">
        <v>4.5550000000000002E-7</v>
      </c>
      <c r="G20" s="37">
        <v>5.6710000000000004E-7</v>
      </c>
      <c r="H20" s="37">
        <v>2.2009999999999998E-6</v>
      </c>
      <c r="I20" s="37">
        <v>2.8669999999999999E-7</v>
      </c>
      <c r="J20" s="37">
        <v>1.4630000000000001</v>
      </c>
      <c r="K20" s="37">
        <v>1.4630000000000001</v>
      </c>
      <c r="L20" s="37">
        <v>2.6420000000000003E-2</v>
      </c>
      <c r="M20" s="37">
        <v>1.94</v>
      </c>
      <c r="N20" s="37">
        <v>3.3389999999999997E-6</v>
      </c>
      <c r="O20" s="37">
        <v>1.4589999999999999E-6</v>
      </c>
    </row>
    <row r="21" spans="1:15" x14ac:dyDescent="0.25">
      <c r="A21" s="35">
        <v>6</v>
      </c>
      <c r="B21" s="35" t="s">
        <v>66</v>
      </c>
      <c r="C21" s="38" t="s">
        <v>109</v>
      </c>
      <c r="D21" s="35">
        <v>1</v>
      </c>
      <c r="E21" s="37">
        <v>9.1740000000000002E-2</v>
      </c>
      <c r="F21" s="37">
        <v>4.3680000000000005E-7</v>
      </c>
      <c r="G21" s="37">
        <v>4.3870000000000003E-7</v>
      </c>
      <c r="H21" s="37">
        <v>2.1569999999999998E-6</v>
      </c>
      <c r="I21" s="37">
        <v>2.5569999999999999E-7</v>
      </c>
      <c r="J21" s="37">
        <v>1.6359999999999999</v>
      </c>
      <c r="K21" s="37">
        <v>1.6359999999999999</v>
      </c>
      <c r="L21" s="37">
        <v>2.597E-2</v>
      </c>
      <c r="M21" s="37">
        <v>2.105</v>
      </c>
      <c r="N21" s="37">
        <v>2.4809999999999996E-6</v>
      </c>
      <c r="O21" s="37">
        <v>1.4119999999999998E-6</v>
      </c>
    </row>
    <row r="22" spans="1:15" x14ac:dyDescent="0.25">
      <c r="A22" s="35">
        <v>9</v>
      </c>
      <c r="B22" s="35" t="s">
        <v>66</v>
      </c>
      <c r="C22" s="36" t="s">
        <v>108</v>
      </c>
      <c r="D22" s="35">
        <v>1</v>
      </c>
      <c r="E22" s="37">
        <v>0.50170000000000003</v>
      </c>
      <c r="F22" s="37">
        <v>1.9399999999999998E-8</v>
      </c>
      <c r="G22" s="37">
        <v>5.7200000000000009E-8</v>
      </c>
      <c r="H22" s="37">
        <v>1.5149999999999999E-6</v>
      </c>
      <c r="I22" s="37">
        <v>2.1160000000000002E-7</v>
      </c>
      <c r="J22" s="37">
        <v>1.444</v>
      </c>
      <c r="K22" s="37">
        <v>1.444</v>
      </c>
      <c r="L22" s="37">
        <v>2.6079999999999999E-2</v>
      </c>
      <c r="M22" s="37">
        <v>1.919</v>
      </c>
      <c r="N22" s="37">
        <v>1.0580000000000001E-6</v>
      </c>
      <c r="O22" s="37">
        <v>4.3760000000000005E-7</v>
      </c>
    </row>
    <row r="23" spans="1:15" x14ac:dyDescent="0.25">
      <c r="A23" s="35">
        <v>9</v>
      </c>
      <c r="B23" s="35" t="s">
        <v>66</v>
      </c>
      <c r="C23" s="38" t="s">
        <v>109</v>
      </c>
      <c r="D23" s="35">
        <v>1</v>
      </c>
      <c r="E23" s="37">
        <v>0.42630000000000001</v>
      </c>
      <c r="F23" s="37">
        <v>1.9100000000000002E-8</v>
      </c>
      <c r="G23" s="37">
        <v>4.0399999999999998E-8</v>
      </c>
      <c r="H23" s="37">
        <v>1.575E-6</v>
      </c>
      <c r="I23" s="37">
        <v>1.8020000000000001E-7</v>
      </c>
      <c r="J23" s="37">
        <v>1.645</v>
      </c>
      <c r="K23" s="37">
        <v>1.645</v>
      </c>
      <c r="L23" s="37">
        <v>2.649E-2</v>
      </c>
      <c r="M23" s="37">
        <v>2.121</v>
      </c>
      <c r="N23" s="37">
        <v>7.1710000000000009E-7</v>
      </c>
      <c r="O23" s="37">
        <v>4.4250000000000005E-7</v>
      </c>
    </row>
    <row r="24" spans="1:15" x14ac:dyDescent="0.25">
      <c r="A24" s="35">
        <v>10</v>
      </c>
      <c r="B24" s="35" t="s">
        <v>66</v>
      </c>
      <c r="C24" s="36" t="s">
        <v>108</v>
      </c>
      <c r="D24" s="35">
        <v>1</v>
      </c>
      <c r="E24" s="37">
        <v>0.51039999999999996</v>
      </c>
      <c r="F24" s="37">
        <v>1.7899999999999998E-8</v>
      </c>
      <c r="G24" s="37">
        <v>6.320000000000001E-8</v>
      </c>
      <c r="H24" s="37">
        <v>1.1959999999999999E-6</v>
      </c>
      <c r="I24" s="37">
        <v>2.086E-7</v>
      </c>
      <c r="J24" s="37">
        <v>1.39</v>
      </c>
      <c r="K24" s="37">
        <v>1.39</v>
      </c>
      <c r="L24" s="37">
        <v>2.6540000000000001E-2</v>
      </c>
      <c r="M24" s="37">
        <v>1.833</v>
      </c>
      <c r="N24" s="37">
        <v>9.3390000000000007E-7</v>
      </c>
      <c r="O24" s="37">
        <v>3.8570000000000002E-7</v>
      </c>
    </row>
    <row r="25" spans="1:15" x14ac:dyDescent="0.25">
      <c r="A25" s="35">
        <v>10</v>
      </c>
      <c r="B25" s="35" t="s">
        <v>66</v>
      </c>
      <c r="C25" s="38" t="s">
        <v>109</v>
      </c>
      <c r="D25" s="35">
        <v>1</v>
      </c>
      <c r="E25" s="37">
        <v>0.442</v>
      </c>
      <c r="F25" s="37">
        <v>1.6899999999999999E-8</v>
      </c>
      <c r="G25" s="37">
        <v>4.1899999999999998E-8</v>
      </c>
      <c r="H25" s="37">
        <v>1.1359999999999998E-6</v>
      </c>
      <c r="I25" s="37">
        <v>1.7390000000000002E-7</v>
      </c>
      <c r="J25" s="37">
        <v>1.6319999999999999</v>
      </c>
      <c r="K25" s="37">
        <v>1.6319999999999999</v>
      </c>
      <c r="L25" s="37">
        <v>2.6949999999999998E-2</v>
      </c>
      <c r="M25" s="37">
        <v>2.0720000000000001</v>
      </c>
      <c r="N25" s="37">
        <v>6.0910000000000002E-7</v>
      </c>
      <c r="O25" s="37">
        <v>3.572E-7</v>
      </c>
    </row>
    <row r="26" spans="1:15" x14ac:dyDescent="0.25">
      <c r="A26" s="35">
        <v>12</v>
      </c>
      <c r="B26" s="35" t="s">
        <v>66</v>
      </c>
      <c r="C26" s="36" t="s">
        <v>108</v>
      </c>
      <c r="D26" s="35">
        <v>1</v>
      </c>
      <c r="E26" s="37">
        <v>0.4945</v>
      </c>
      <c r="F26" s="37">
        <v>2.7200000000000002E-8</v>
      </c>
      <c r="G26" s="37">
        <v>3.3000000000000004E-8</v>
      </c>
      <c r="H26" s="37">
        <v>7.0300000000000009E-7</v>
      </c>
      <c r="I26" s="37">
        <v>1.1190000000000002E-7</v>
      </c>
      <c r="J26" s="37">
        <v>1.5740000000000001</v>
      </c>
      <c r="K26" s="37">
        <v>1.5740000000000001</v>
      </c>
      <c r="L26" s="37">
        <v>2.5420000000000002E-2</v>
      </c>
      <c r="M26" s="37">
        <v>2.052</v>
      </c>
      <c r="N26" s="37">
        <v>5.5339999999999997E-7</v>
      </c>
      <c r="O26" s="37">
        <v>2.4560000000000003E-7</v>
      </c>
    </row>
    <row r="27" spans="1:15" x14ac:dyDescent="0.25">
      <c r="A27" s="35">
        <v>12</v>
      </c>
      <c r="B27" s="35" t="s">
        <v>66</v>
      </c>
      <c r="C27" s="38" t="s">
        <v>109</v>
      </c>
      <c r="D27" s="35">
        <v>1</v>
      </c>
      <c r="E27" s="37">
        <v>0.4602</v>
      </c>
      <c r="F27" s="37">
        <v>2.4300000000000003E-8</v>
      </c>
      <c r="G27" s="37">
        <v>2.77E-8</v>
      </c>
      <c r="H27" s="37">
        <v>5.7930000000000001E-7</v>
      </c>
      <c r="I27" s="37">
        <v>1.046E-7</v>
      </c>
      <c r="J27" s="37">
        <v>1.665</v>
      </c>
      <c r="K27" s="37">
        <v>1.665</v>
      </c>
      <c r="L27" s="37">
        <v>2.5010000000000001E-2</v>
      </c>
      <c r="M27" s="37">
        <v>2.1360000000000001</v>
      </c>
      <c r="N27" s="37">
        <v>4.0970000000000002E-7</v>
      </c>
      <c r="O27" s="37">
        <v>2.0280000000000002E-7</v>
      </c>
    </row>
    <row r="28" spans="1:15" x14ac:dyDescent="0.25">
      <c r="A28" s="35">
        <v>15</v>
      </c>
      <c r="B28" s="35" t="s">
        <v>66</v>
      </c>
      <c r="C28" s="36" t="s">
        <v>108</v>
      </c>
      <c r="D28" s="35">
        <v>1</v>
      </c>
      <c r="E28" s="37">
        <v>0.51400000000000001</v>
      </c>
      <c r="F28" s="37">
        <v>3.8570000000000002E-7</v>
      </c>
      <c r="G28" s="37">
        <v>4.8100000000000003E-7</v>
      </c>
      <c r="H28" s="37">
        <v>2.1160000000000002E-6</v>
      </c>
      <c r="I28" s="37">
        <v>2.882E-7</v>
      </c>
      <c r="J28" s="37">
        <v>1.4570000000000001</v>
      </c>
      <c r="K28" s="37">
        <v>1.4570000000000001</v>
      </c>
      <c r="L28" s="37">
        <v>2.6239999999999999E-2</v>
      </c>
      <c r="M28" s="37">
        <v>1.925</v>
      </c>
      <c r="N28" s="37">
        <v>2.8949999999999998E-6</v>
      </c>
      <c r="O28" s="37">
        <v>1.3069999999999999E-6</v>
      </c>
    </row>
    <row r="29" spans="1:15" x14ac:dyDescent="0.25">
      <c r="A29" s="35">
        <v>15</v>
      </c>
      <c r="B29" s="35" t="s">
        <v>66</v>
      </c>
      <c r="C29" s="38" t="s">
        <v>109</v>
      </c>
      <c r="D29" s="35">
        <v>1</v>
      </c>
      <c r="E29" s="37">
        <v>0.4657</v>
      </c>
      <c r="F29" s="37">
        <v>3.7210000000000006E-7</v>
      </c>
      <c r="G29" s="37">
        <v>3.6430000000000005E-7</v>
      </c>
      <c r="H29" s="37">
        <v>2.0719999999999998E-6</v>
      </c>
      <c r="I29" s="37">
        <v>2.5430000000000005E-7</v>
      </c>
      <c r="J29" s="37">
        <v>1.645</v>
      </c>
      <c r="K29" s="37">
        <v>1.645</v>
      </c>
      <c r="L29" s="37">
        <v>2.5920000000000002E-2</v>
      </c>
      <c r="M29" s="37">
        <v>2.11</v>
      </c>
      <c r="N29" s="37">
        <v>2.1329999999999997E-6</v>
      </c>
      <c r="O29" s="37">
        <v>1.282E-6</v>
      </c>
    </row>
    <row r="30" spans="1:15" x14ac:dyDescent="0.25">
      <c r="A30" s="35">
        <v>18</v>
      </c>
      <c r="B30" s="35" t="s">
        <v>66</v>
      </c>
      <c r="C30" s="36" t="s">
        <v>108</v>
      </c>
      <c r="D30" s="35">
        <v>1</v>
      </c>
      <c r="E30" s="37">
        <v>0.50380000000000003</v>
      </c>
      <c r="F30" s="37">
        <v>7.6000000000000006E-8</v>
      </c>
      <c r="G30" s="37">
        <v>1.5419999999999999E-7</v>
      </c>
      <c r="H30" s="37">
        <v>9.2439999999999999E-7</v>
      </c>
      <c r="I30" s="37">
        <v>2.0390000000000002E-7</v>
      </c>
      <c r="J30" s="37">
        <v>1.409</v>
      </c>
      <c r="K30" s="37">
        <v>1.409</v>
      </c>
      <c r="L30" s="37">
        <v>2.7150000000000001E-2</v>
      </c>
      <c r="M30" s="37">
        <v>1.851</v>
      </c>
      <c r="N30" s="37">
        <v>1.1399999999999999E-6</v>
      </c>
      <c r="O30" s="37">
        <v>3.9310000000000005E-7</v>
      </c>
    </row>
    <row r="31" spans="1:15" x14ac:dyDescent="0.25">
      <c r="A31" s="35">
        <v>18</v>
      </c>
      <c r="B31" s="35" t="s">
        <v>66</v>
      </c>
      <c r="C31" s="38" t="s">
        <v>109</v>
      </c>
      <c r="D31" s="35">
        <v>1</v>
      </c>
      <c r="E31" s="37">
        <v>0.435</v>
      </c>
      <c r="F31" s="37">
        <v>7.3400000000000009E-8</v>
      </c>
      <c r="G31" s="37">
        <v>1.0650000000000001E-7</v>
      </c>
      <c r="H31" s="37">
        <v>9.1810000000000005E-7</v>
      </c>
      <c r="I31" s="37">
        <v>1.7080000000000002E-7</v>
      </c>
      <c r="J31" s="37">
        <v>1.651</v>
      </c>
      <c r="K31" s="37">
        <v>1.651</v>
      </c>
      <c r="L31" s="37">
        <v>2.7490000000000001E-2</v>
      </c>
      <c r="M31" s="37">
        <v>2.0920000000000001</v>
      </c>
      <c r="N31" s="37">
        <v>8.2080000000000004E-7</v>
      </c>
      <c r="O31" s="37">
        <v>4.0050000000000002E-7</v>
      </c>
    </row>
    <row r="32" spans="1:15" x14ac:dyDescent="0.25">
      <c r="A32" s="35">
        <v>23</v>
      </c>
      <c r="B32" s="35" t="s">
        <v>66</v>
      </c>
      <c r="C32" s="36" t="s">
        <v>108</v>
      </c>
      <c r="D32" s="35">
        <v>1</v>
      </c>
      <c r="E32" s="37">
        <v>0.51239999999999997</v>
      </c>
      <c r="F32" s="37">
        <v>2.1200000000000001E-8</v>
      </c>
      <c r="G32" s="37">
        <v>7.5300000000000006E-8</v>
      </c>
      <c r="H32" s="37">
        <v>7.6990000000000003E-7</v>
      </c>
      <c r="I32" s="37">
        <v>1.8640000000000003E-7</v>
      </c>
      <c r="J32" s="37">
        <v>1.385</v>
      </c>
      <c r="K32" s="37">
        <v>1.385</v>
      </c>
      <c r="L32" s="37">
        <v>2.6679999999999999E-2</v>
      </c>
      <c r="M32" s="37">
        <v>1.8340000000000001</v>
      </c>
      <c r="N32" s="37">
        <v>8.977000000000001E-7</v>
      </c>
      <c r="O32" s="37">
        <v>2.6819999999999998E-7</v>
      </c>
    </row>
    <row r="33" spans="1:15" x14ac:dyDescent="0.25">
      <c r="A33" s="35">
        <v>23</v>
      </c>
      <c r="B33" s="35" t="s">
        <v>66</v>
      </c>
      <c r="C33" s="38" t="s">
        <v>109</v>
      </c>
      <c r="D33" s="35">
        <v>1</v>
      </c>
      <c r="E33" s="37">
        <v>0.44130000000000003</v>
      </c>
      <c r="F33" s="37">
        <v>1.9500000000000003E-8</v>
      </c>
      <c r="G33" s="37">
        <v>5.0200000000000006E-8</v>
      </c>
      <c r="H33" s="37">
        <v>7.6340000000000007E-7</v>
      </c>
      <c r="I33" s="37">
        <v>1.5390000000000002E-7</v>
      </c>
      <c r="J33" s="37">
        <v>1.6339999999999999</v>
      </c>
      <c r="K33" s="37">
        <v>1.6339999999999999</v>
      </c>
      <c r="L33" s="37">
        <v>2.7019999999999999E-2</v>
      </c>
      <c r="M33" s="37">
        <v>2.0840000000000001</v>
      </c>
      <c r="N33" s="37">
        <v>5.75E-7</v>
      </c>
      <c r="O33" s="37">
        <v>2.7280000000000001E-7</v>
      </c>
    </row>
    <row r="34" spans="1:15" x14ac:dyDescent="0.25">
      <c r="A34" s="35">
        <v>29</v>
      </c>
      <c r="B34" s="35" t="s">
        <v>66</v>
      </c>
      <c r="C34" s="36" t="s">
        <v>108</v>
      </c>
      <c r="D34" s="35">
        <v>1</v>
      </c>
      <c r="E34" s="37">
        <v>0.51870000000000005</v>
      </c>
      <c r="F34" s="37">
        <v>3.5540000000000002E-7</v>
      </c>
      <c r="G34" s="37">
        <v>4.2189999999999999E-7</v>
      </c>
      <c r="H34" s="37">
        <v>2.0699999999999997E-6</v>
      </c>
      <c r="I34" s="37">
        <v>2.6450000000000002E-7</v>
      </c>
      <c r="J34" s="37">
        <v>1.4650000000000001</v>
      </c>
      <c r="K34" s="37">
        <v>1.4650000000000001</v>
      </c>
      <c r="L34" s="37">
        <v>2.6069999999999999E-2</v>
      </c>
      <c r="M34" s="37">
        <v>1.9279999999999999</v>
      </c>
      <c r="N34" s="37">
        <v>2.5659999999999997E-6</v>
      </c>
      <c r="O34" s="37">
        <v>1.2889999999999999E-6</v>
      </c>
    </row>
    <row r="35" spans="1:15" x14ac:dyDescent="0.25">
      <c r="A35" s="35">
        <v>29</v>
      </c>
      <c r="B35" s="35" t="s">
        <v>66</v>
      </c>
      <c r="C35" s="38" t="s">
        <v>109</v>
      </c>
      <c r="D35" s="35">
        <v>1</v>
      </c>
      <c r="E35" s="37">
        <v>0.47100000000000003</v>
      </c>
      <c r="F35" s="37">
        <v>3.3180000000000005E-7</v>
      </c>
      <c r="G35" s="37">
        <v>3.2230000000000002E-7</v>
      </c>
      <c r="H35" s="37">
        <v>1.9870000000000002E-6</v>
      </c>
      <c r="I35" s="37">
        <v>2.3630000000000002E-7</v>
      </c>
      <c r="J35" s="37">
        <v>1.633</v>
      </c>
      <c r="K35" s="37">
        <v>1.633</v>
      </c>
      <c r="L35" s="37">
        <v>2.5760000000000002E-2</v>
      </c>
      <c r="M35" s="37">
        <v>2.0880000000000001</v>
      </c>
      <c r="N35" s="37">
        <v>1.8979999999999999E-6</v>
      </c>
      <c r="O35" s="37">
        <v>1.237E-6</v>
      </c>
    </row>
    <row r="36" spans="1:15" x14ac:dyDescent="0.25">
      <c r="A36" s="35">
        <v>32</v>
      </c>
      <c r="B36" s="35" t="s">
        <v>66</v>
      </c>
      <c r="C36" s="36" t="s">
        <v>108</v>
      </c>
      <c r="D36" s="35">
        <v>1</v>
      </c>
      <c r="E36" s="37">
        <v>0.432</v>
      </c>
      <c r="F36" s="37">
        <v>8.2100000000000001E-8</v>
      </c>
      <c r="G36" s="37">
        <v>2.6800000000000002E-8</v>
      </c>
      <c r="H36" s="37">
        <v>1.1060000000000001E-6</v>
      </c>
      <c r="I36" s="37">
        <v>1.036E-7</v>
      </c>
      <c r="J36" s="37">
        <v>1.6339999999999999</v>
      </c>
      <c r="K36" s="37">
        <v>1.6339999999999999</v>
      </c>
      <c r="L36" s="37">
        <v>2.6409999999999999E-2</v>
      </c>
      <c r="M36" s="37">
        <v>2.1589999999999998</v>
      </c>
      <c r="N36" s="37">
        <v>5.0060000000000002E-7</v>
      </c>
      <c r="O36" s="37">
        <v>4.4589999999999999E-7</v>
      </c>
    </row>
    <row r="37" spans="1:15" x14ac:dyDescent="0.25">
      <c r="A37" s="35">
        <v>32</v>
      </c>
      <c r="B37" s="35" t="s">
        <v>66</v>
      </c>
      <c r="C37" s="38" t="s">
        <v>109</v>
      </c>
      <c r="D37" s="35">
        <v>1</v>
      </c>
      <c r="E37" s="37">
        <v>0.40139999999999998</v>
      </c>
      <c r="F37" s="37">
        <v>3.8200000000000005E-8</v>
      </c>
      <c r="G37" s="37">
        <v>2.1900000000000001E-8</v>
      </c>
      <c r="H37" s="37">
        <v>8.7010000000000004E-7</v>
      </c>
      <c r="I37" s="37">
        <v>9.7100000000000003E-8</v>
      </c>
      <c r="J37" s="37">
        <v>1.7190000000000001</v>
      </c>
      <c r="K37" s="37">
        <v>1.7190000000000001</v>
      </c>
      <c r="L37" s="37">
        <v>2.632E-2</v>
      </c>
      <c r="M37" s="37">
        <v>2.2330000000000001</v>
      </c>
      <c r="N37" s="37">
        <v>3.5250000000000001E-7</v>
      </c>
      <c r="O37" s="37">
        <v>2.8420000000000002E-7</v>
      </c>
    </row>
    <row r="38" spans="1:15" x14ac:dyDescent="0.25">
      <c r="A38" s="35">
        <v>34</v>
      </c>
      <c r="B38" s="35" t="s">
        <v>66</v>
      </c>
      <c r="C38" s="36" t="s">
        <v>108</v>
      </c>
      <c r="D38" s="35">
        <v>1</v>
      </c>
      <c r="E38" s="37">
        <v>0.47110000000000002</v>
      </c>
      <c r="F38" s="37">
        <v>2.55E-8</v>
      </c>
      <c r="G38" s="37">
        <v>3.25E-8</v>
      </c>
      <c r="H38" s="37">
        <v>2.67E-7</v>
      </c>
      <c r="I38" s="37">
        <v>1.0520000000000002E-7</v>
      </c>
      <c r="J38" s="37">
        <v>1.597</v>
      </c>
      <c r="K38" s="37">
        <v>1.597</v>
      </c>
      <c r="L38" s="37">
        <v>2.6880000000000001E-2</v>
      </c>
      <c r="M38" s="37">
        <v>2.0630000000000002</v>
      </c>
      <c r="N38" s="37">
        <v>5.0539999999999996E-7</v>
      </c>
      <c r="O38" s="37">
        <v>1.1890000000000001E-7</v>
      </c>
    </row>
    <row r="39" spans="1:15" x14ac:dyDescent="0.25">
      <c r="A39" s="35">
        <v>34</v>
      </c>
      <c r="B39" s="35" t="s">
        <v>66</v>
      </c>
      <c r="C39" s="38" t="s">
        <v>109</v>
      </c>
      <c r="D39" s="35">
        <v>1</v>
      </c>
      <c r="E39" s="37">
        <v>0.46730000000000005</v>
      </c>
      <c r="F39" s="37">
        <v>2.4200000000000002E-8</v>
      </c>
      <c r="G39" s="37">
        <v>2.6899999999999999E-8</v>
      </c>
      <c r="H39" s="37">
        <v>2.6080000000000001E-7</v>
      </c>
      <c r="I39" s="37">
        <v>1.013E-7</v>
      </c>
      <c r="J39" s="37">
        <v>1.659</v>
      </c>
      <c r="K39" s="37">
        <v>1.659</v>
      </c>
      <c r="L39" s="37">
        <v>2.6339999999999999E-2</v>
      </c>
      <c r="M39" s="37">
        <v>2.1160000000000001</v>
      </c>
      <c r="N39" s="37">
        <v>3.6160000000000006E-7</v>
      </c>
      <c r="O39" s="37">
        <v>1.1790000000000002E-7</v>
      </c>
    </row>
    <row r="40" spans="1:15" hidden="1" x14ac:dyDescent="0.25"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</row>
    <row r="41" spans="1:15" hidden="1" x14ac:dyDescent="0.25"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42" spans="1:15" hidden="1" x14ac:dyDescent="0.25"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1:15" hidden="1" x14ac:dyDescent="0.25"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1:15" hidden="1" x14ac:dyDescent="0.25"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</row>
    <row r="45" spans="1:15" hidden="1" x14ac:dyDescent="0.25"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</row>
    <row r="46" spans="1:15" hidden="1" x14ac:dyDescent="0.25"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</row>
    <row r="47" spans="1:15" hidden="1" x14ac:dyDescent="0.25"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</row>
    <row r="48" spans="1:15" hidden="1" x14ac:dyDescent="0.25"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5:15" hidden="1" x14ac:dyDescent="0.25"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5:15" hidden="1" x14ac:dyDescent="0.25"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5:15" hidden="1" x14ac:dyDescent="0.25"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5:15" hidden="1" x14ac:dyDescent="0.25"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5:15" hidden="1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spans="5:15" hidden="1" x14ac:dyDescent="0.25"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spans="5:15" hidden="1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</row>
    <row r="56" spans="5:15" hidden="1" x14ac:dyDescent="0.25"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5:15" hidden="1" x14ac:dyDescent="0.25"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spans="5:15" hidden="1" x14ac:dyDescent="0.25"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5:15" hidden="1" x14ac:dyDescent="0.25"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5:15" hidden="1" x14ac:dyDescent="0.25"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5:15" hidden="1" x14ac:dyDescent="0.25"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5:15" hidden="1" x14ac:dyDescent="0.25"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spans="5:15" hidden="1" x14ac:dyDescent="0.25"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5:15" hidden="1" x14ac:dyDescent="0.25"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5:15" hidden="1" x14ac:dyDescent="0.25"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</row>
    <row r="66" spans="5:15" hidden="1" x14ac:dyDescent="0.25"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spans="5:15" hidden="1" x14ac:dyDescent="0.25"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spans="5:15" hidden="1" x14ac:dyDescent="0.25"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5:15" hidden="1" x14ac:dyDescent="0.25"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5:15" hidden="1" x14ac:dyDescent="0.25"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spans="5:15" hidden="1" x14ac:dyDescent="0.25"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spans="5:15" hidden="1" x14ac:dyDescent="0.25"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spans="5:15" hidden="1" x14ac:dyDescent="0.25"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5:15" hidden="1" x14ac:dyDescent="0.25"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spans="5:15" hidden="1" x14ac:dyDescent="0.25"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5:15" hidden="1" x14ac:dyDescent="0.25"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spans="5:15" hidden="1" x14ac:dyDescent="0.25"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spans="5:15" hidden="1" x14ac:dyDescent="0.25"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spans="5:15" hidden="1" x14ac:dyDescent="0.25"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5:15" hidden="1" x14ac:dyDescent="0.25"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5:15" hidden="1" x14ac:dyDescent="0.25"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</row>
    <row r="82" spans="5:15" hidden="1" x14ac:dyDescent="0.25"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spans="5:15" hidden="1" x14ac:dyDescent="0.25"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</row>
    <row r="84" spans="5:15" hidden="1" x14ac:dyDescent="0.25"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spans="5:15" hidden="1" x14ac:dyDescent="0.25"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5:15" hidden="1" x14ac:dyDescent="0.25"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spans="5:15" hidden="1" x14ac:dyDescent="0.25"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spans="5:15" hidden="1" x14ac:dyDescent="0.25"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5:15" hidden="1" x14ac:dyDescent="0.25"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spans="5:15" hidden="1" x14ac:dyDescent="0.25"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5:15" hidden="1" x14ac:dyDescent="0.25"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</row>
    <row r="92" spans="5:15" hidden="1" x14ac:dyDescent="0.25"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spans="5:15" hidden="1" x14ac:dyDescent="0.25"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</row>
    <row r="94" spans="5:15" hidden="1" x14ac:dyDescent="0.25"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spans="5:15" hidden="1" x14ac:dyDescent="0.25"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</row>
    <row r="96" spans="5:15" hidden="1" x14ac:dyDescent="0.25"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5:15" hidden="1" x14ac:dyDescent="0.25"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</row>
    <row r="98" spans="5:15" hidden="1" x14ac:dyDescent="0.25"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spans="5:15" hidden="1" x14ac:dyDescent="0.25"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</row>
    <row r="100" spans="5:15" hidden="1" x14ac:dyDescent="0.25"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5:15" hidden="1" x14ac:dyDescent="0.25"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</row>
    <row r="102" spans="5:15" hidden="1" x14ac:dyDescent="0.25"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5:15" hidden="1" x14ac:dyDescent="0.25"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5:15" hidden="1" x14ac:dyDescent="0.25"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5:15" hidden="1" x14ac:dyDescent="0.25"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  <row r="106" spans="5:15" hidden="1" x14ac:dyDescent="0.25"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</row>
    <row r="107" spans="5:15" hidden="1" x14ac:dyDescent="0.25"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</row>
    <row r="108" spans="5:15" hidden="1" x14ac:dyDescent="0.25"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spans="5:15" hidden="1" x14ac:dyDescent="0.25"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</row>
    <row r="110" spans="5:15" hidden="1" x14ac:dyDescent="0.25"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</row>
    <row r="111" spans="5:15" hidden="1" x14ac:dyDescent="0.25"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</row>
    <row r="112" spans="5:15" hidden="1" x14ac:dyDescent="0.25"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</row>
    <row r="113" spans="5:15" hidden="1" x14ac:dyDescent="0.25"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</row>
    <row r="114" spans="5:15" hidden="1" x14ac:dyDescent="0.25"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</row>
    <row r="115" spans="5:15" hidden="1" x14ac:dyDescent="0.25"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</row>
    <row r="116" spans="5:15" hidden="1" x14ac:dyDescent="0.25"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5:15" hidden="1" x14ac:dyDescent="0.25"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</row>
    <row r="118" spans="5:15" hidden="1" x14ac:dyDescent="0.25"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5:15" hidden="1" x14ac:dyDescent="0.25"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5:15" hidden="1" x14ac:dyDescent="0.25"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5:15" hidden="1" x14ac:dyDescent="0.25"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</row>
    <row r="122" spans="5:15" hidden="1" x14ac:dyDescent="0.25"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</row>
    <row r="123" spans="5:15" hidden="1" x14ac:dyDescent="0.25"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5:15" hidden="1" x14ac:dyDescent="0.25"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</row>
    <row r="125" spans="5:15" hidden="1" x14ac:dyDescent="0.25"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</row>
    <row r="126" spans="5:15" hidden="1" x14ac:dyDescent="0.25"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5:15" hidden="1" x14ac:dyDescent="0.25"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5:15" hidden="1" x14ac:dyDescent="0.25"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5:15" hidden="1" x14ac:dyDescent="0.25"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5:15" hidden="1" x14ac:dyDescent="0.25"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5:15" hidden="1" x14ac:dyDescent="0.25"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5:15" hidden="1" x14ac:dyDescent="0.25"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5:15" hidden="1" x14ac:dyDescent="0.25"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5:15" hidden="1" x14ac:dyDescent="0.25"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5:15" hidden="1" x14ac:dyDescent="0.25"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5:15" hidden="1" x14ac:dyDescent="0.25"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5:15" hidden="1" x14ac:dyDescent="0.25"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5:15" hidden="1" x14ac:dyDescent="0.25"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5:15" hidden="1" x14ac:dyDescent="0.25"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5:15" hidden="1" x14ac:dyDescent="0.25"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5:15" hidden="1" x14ac:dyDescent="0.25"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5:15" hidden="1" x14ac:dyDescent="0.25"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5:15" hidden="1" x14ac:dyDescent="0.25"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5:15" hidden="1" x14ac:dyDescent="0.25"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5:15" hidden="1" x14ac:dyDescent="0.25"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5:15" hidden="1" x14ac:dyDescent="0.25"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5:15" hidden="1" x14ac:dyDescent="0.25"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5:15" hidden="1" x14ac:dyDescent="0.25"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5:15" hidden="1" x14ac:dyDescent="0.25"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5:15" hidden="1" x14ac:dyDescent="0.25"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5:15" hidden="1" x14ac:dyDescent="0.25"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5:15" hidden="1" x14ac:dyDescent="0.25"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5:15" hidden="1" x14ac:dyDescent="0.25"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5:15" hidden="1" x14ac:dyDescent="0.25"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5:15" hidden="1" x14ac:dyDescent="0.25"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5:15" hidden="1" x14ac:dyDescent="0.25"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5:15" hidden="1" x14ac:dyDescent="0.25"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5:15" hidden="1" x14ac:dyDescent="0.25"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5:15" hidden="1" x14ac:dyDescent="0.25"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5:15" hidden="1" x14ac:dyDescent="0.25"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5:15" hidden="1" x14ac:dyDescent="0.25"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5:15" hidden="1" x14ac:dyDescent="0.25"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5:15" hidden="1" x14ac:dyDescent="0.25"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5:15" hidden="1" x14ac:dyDescent="0.25"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5:15" hidden="1" x14ac:dyDescent="0.25"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5:15" hidden="1" x14ac:dyDescent="0.25"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5:15" hidden="1" x14ac:dyDescent="0.25"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5:15" hidden="1" x14ac:dyDescent="0.25"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5:15" hidden="1" x14ac:dyDescent="0.25"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5:15" hidden="1" x14ac:dyDescent="0.25"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5:15" hidden="1" x14ac:dyDescent="0.25"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5:15" hidden="1" x14ac:dyDescent="0.25"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5:15" hidden="1" x14ac:dyDescent="0.25"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5:15" hidden="1" x14ac:dyDescent="0.25"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5:15" hidden="1" x14ac:dyDescent="0.25"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5:15" hidden="1" x14ac:dyDescent="0.25"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5:15" hidden="1" x14ac:dyDescent="0.25"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5:15" hidden="1" x14ac:dyDescent="0.25"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5:15" hidden="1" x14ac:dyDescent="0.25"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5:15" hidden="1" x14ac:dyDescent="0.25"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5:15" hidden="1" x14ac:dyDescent="0.25"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5:15" hidden="1" x14ac:dyDescent="0.25"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5:15" hidden="1" x14ac:dyDescent="0.25"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5:15" hidden="1" x14ac:dyDescent="0.25"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5:15" hidden="1" x14ac:dyDescent="0.25"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5:15" hidden="1" x14ac:dyDescent="0.25"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5:15" hidden="1" x14ac:dyDescent="0.25"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5:15" hidden="1" x14ac:dyDescent="0.25"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5:15" hidden="1" x14ac:dyDescent="0.25"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5:15" hidden="1" x14ac:dyDescent="0.25"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5:15" hidden="1" x14ac:dyDescent="0.25"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5:15" hidden="1" x14ac:dyDescent="0.25"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5:15" hidden="1" x14ac:dyDescent="0.25"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5:15" hidden="1" x14ac:dyDescent="0.25"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5:15" hidden="1" x14ac:dyDescent="0.25"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5:15" hidden="1" x14ac:dyDescent="0.25"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5:15" hidden="1" x14ac:dyDescent="0.25"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5:15" hidden="1" x14ac:dyDescent="0.25"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5:15" hidden="1" x14ac:dyDescent="0.25"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5:15" hidden="1" x14ac:dyDescent="0.25"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5:15" hidden="1" x14ac:dyDescent="0.25"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5:15" hidden="1" x14ac:dyDescent="0.25"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5:15" hidden="1" x14ac:dyDescent="0.25"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5:15" hidden="1" x14ac:dyDescent="0.25"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5:15" hidden="1" x14ac:dyDescent="0.25"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5:15" hidden="1" x14ac:dyDescent="0.25"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5:15" hidden="1" x14ac:dyDescent="0.25"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5:15" hidden="1" x14ac:dyDescent="0.25"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5:15" hidden="1" x14ac:dyDescent="0.25"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5:15" hidden="1" x14ac:dyDescent="0.25"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5:15" hidden="1" x14ac:dyDescent="0.25"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5:15" hidden="1" x14ac:dyDescent="0.25"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5:15" hidden="1" x14ac:dyDescent="0.25"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5:15" hidden="1" x14ac:dyDescent="0.25"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5:15" hidden="1" x14ac:dyDescent="0.25"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5:15" hidden="1" x14ac:dyDescent="0.25"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5:15" hidden="1" x14ac:dyDescent="0.25"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5:15" hidden="1" x14ac:dyDescent="0.25"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5:15" hidden="1" x14ac:dyDescent="0.25"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5:15" hidden="1" x14ac:dyDescent="0.25"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5:15" hidden="1" x14ac:dyDescent="0.25"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5:15" hidden="1" x14ac:dyDescent="0.25"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5:15" hidden="1" x14ac:dyDescent="0.25"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5:15" hidden="1" x14ac:dyDescent="0.25"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5:15" hidden="1" x14ac:dyDescent="0.25"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5:15" hidden="1" x14ac:dyDescent="0.25"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5:15" hidden="1" x14ac:dyDescent="0.25"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5:15" hidden="1" x14ac:dyDescent="0.25"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5:15" hidden="1" x14ac:dyDescent="0.25"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5:15" hidden="1" x14ac:dyDescent="0.25"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5:15" hidden="1" x14ac:dyDescent="0.25"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5:15" hidden="1" x14ac:dyDescent="0.25"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5:15" hidden="1" x14ac:dyDescent="0.25"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5:15" hidden="1" x14ac:dyDescent="0.25"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5:15" hidden="1" x14ac:dyDescent="0.25"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5:15" hidden="1" x14ac:dyDescent="0.25"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5:15" hidden="1" x14ac:dyDescent="0.25"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5:15" hidden="1" x14ac:dyDescent="0.25"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5:15" hidden="1" x14ac:dyDescent="0.25"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5:15" hidden="1" x14ac:dyDescent="0.25"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5:15" hidden="1" x14ac:dyDescent="0.25"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5:15" hidden="1" x14ac:dyDescent="0.25"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5:15" hidden="1" x14ac:dyDescent="0.25"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5:15" hidden="1" x14ac:dyDescent="0.25"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5:15" hidden="1" x14ac:dyDescent="0.25"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5:15" hidden="1" x14ac:dyDescent="0.25"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5:15" hidden="1" x14ac:dyDescent="0.25"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5:15" hidden="1" x14ac:dyDescent="0.25"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5:15" hidden="1" x14ac:dyDescent="0.25"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5:15" hidden="1" x14ac:dyDescent="0.25"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5:15" hidden="1" x14ac:dyDescent="0.25"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5:15" hidden="1" x14ac:dyDescent="0.25"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5:15" hidden="1" x14ac:dyDescent="0.25"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5:15" hidden="1" x14ac:dyDescent="0.25"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5:15" hidden="1" x14ac:dyDescent="0.25"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5:15" hidden="1" x14ac:dyDescent="0.25"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5:15" hidden="1" x14ac:dyDescent="0.25"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5:15" hidden="1" x14ac:dyDescent="0.25"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5:15" hidden="1" x14ac:dyDescent="0.25"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5:15" hidden="1" x14ac:dyDescent="0.25"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5:15" hidden="1" x14ac:dyDescent="0.25"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5:15" hidden="1" x14ac:dyDescent="0.25"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5:15" hidden="1" x14ac:dyDescent="0.25"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5:15" hidden="1" x14ac:dyDescent="0.25"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5:15" hidden="1" x14ac:dyDescent="0.25"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5:15" hidden="1" x14ac:dyDescent="0.25"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5:15" hidden="1" x14ac:dyDescent="0.25"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5:15" hidden="1" x14ac:dyDescent="0.25"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5:15" hidden="1" x14ac:dyDescent="0.25"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5:15" hidden="1" x14ac:dyDescent="0.25"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5:15" hidden="1" x14ac:dyDescent="0.25"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5:15" hidden="1" x14ac:dyDescent="0.25"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5:15" hidden="1" x14ac:dyDescent="0.25"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5:15" hidden="1" x14ac:dyDescent="0.25"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5:15" hidden="1" x14ac:dyDescent="0.25"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5:15" hidden="1" x14ac:dyDescent="0.25"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5:15" hidden="1" x14ac:dyDescent="0.25"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5:15" hidden="1" x14ac:dyDescent="0.25"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5:15" hidden="1" x14ac:dyDescent="0.25"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5:15" hidden="1" x14ac:dyDescent="0.25"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5:15" hidden="1" x14ac:dyDescent="0.25"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5:15" hidden="1" x14ac:dyDescent="0.25"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5:15" hidden="1" x14ac:dyDescent="0.25"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5:15" hidden="1" x14ac:dyDescent="0.25"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5:15" hidden="1" x14ac:dyDescent="0.25"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5:15" hidden="1" x14ac:dyDescent="0.25"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5:15" hidden="1" x14ac:dyDescent="0.25"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5:15" hidden="1" x14ac:dyDescent="0.25"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5:15" hidden="1" x14ac:dyDescent="0.25"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5:15" hidden="1" x14ac:dyDescent="0.25"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5:15" hidden="1" x14ac:dyDescent="0.25"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5:15" hidden="1" x14ac:dyDescent="0.25"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5:15" hidden="1" x14ac:dyDescent="0.25"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5:15" hidden="1" x14ac:dyDescent="0.25"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5:15" hidden="1" x14ac:dyDescent="0.25"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5:15" hidden="1" x14ac:dyDescent="0.25"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5:15" hidden="1" x14ac:dyDescent="0.25"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5:15" hidden="1" x14ac:dyDescent="0.25"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5:15" hidden="1" x14ac:dyDescent="0.25"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5:15" hidden="1" x14ac:dyDescent="0.25"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5:15" hidden="1" x14ac:dyDescent="0.25"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5:15" hidden="1" x14ac:dyDescent="0.25"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5:15" hidden="1" x14ac:dyDescent="0.25"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5:15" hidden="1" x14ac:dyDescent="0.25"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5:15" hidden="1" x14ac:dyDescent="0.25"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5:15" hidden="1" x14ac:dyDescent="0.25"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5:15" hidden="1" x14ac:dyDescent="0.25"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5:15" hidden="1" x14ac:dyDescent="0.25"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5:15" hidden="1" x14ac:dyDescent="0.25"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5:15" hidden="1" x14ac:dyDescent="0.25"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5:15" hidden="1" x14ac:dyDescent="0.25"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5:15" hidden="1" x14ac:dyDescent="0.25"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5:15" hidden="1" x14ac:dyDescent="0.25"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5:15" hidden="1" x14ac:dyDescent="0.25"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5:15" hidden="1" x14ac:dyDescent="0.25"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5:15" hidden="1" x14ac:dyDescent="0.25"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5:15" hidden="1" x14ac:dyDescent="0.25"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5:15" hidden="1" x14ac:dyDescent="0.25"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5:15" hidden="1" x14ac:dyDescent="0.25"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5:15" hidden="1" x14ac:dyDescent="0.25"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5:15" hidden="1" x14ac:dyDescent="0.25"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5:15" hidden="1" x14ac:dyDescent="0.25"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5:15" hidden="1" x14ac:dyDescent="0.25"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5:15" hidden="1" x14ac:dyDescent="0.25"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5:15" hidden="1" x14ac:dyDescent="0.25"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5:15" hidden="1" x14ac:dyDescent="0.25"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5:15" hidden="1" x14ac:dyDescent="0.25"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5:15" hidden="1" x14ac:dyDescent="0.25"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5:15" hidden="1" x14ac:dyDescent="0.25"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5:15" hidden="1" x14ac:dyDescent="0.25"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5:15" hidden="1" x14ac:dyDescent="0.25"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5:15" hidden="1" x14ac:dyDescent="0.25"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5:15" hidden="1" x14ac:dyDescent="0.25"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5:15" hidden="1" x14ac:dyDescent="0.25"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5:15" hidden="1" x14ac:dyDescent="0.25"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5:15" hidden="1" x14ac:dyDescent="0.25"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5:15" hidden="1" x14ac:dyDescent="0.25"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5:15" hidden="1" x14ac:dyDescent="0.25"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5:15" hidden="1" x14ac:dyDescent="0.25"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5:15" hidden="1" x14ac:dyDescent="0.25"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5:15" hidden="1" x14ac:dyDescent="0.25"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5:15" hidden="1" x14ac:dyDescent="0.25"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5:15" hidden="1" x14ac:dyDescent="0.25"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5:15" hidden="1" x14ac:dyDescent="0.25"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5:15" hidden="1" x14ac:dyDescent="0.25"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5:15" hidden="1" x14ac:dyDescent="0.25"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5:15" hidden="1" x14ac:dyDescent="0.25"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5:15" hidden="1" x14ac:dyDescent="0.25"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5:15" hidden="1" x14ac:dyDescent="0.25"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5:15" hidden="1" x14ac:dyDescent="0.25"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5:15" hidden="1" x14ac:dyDescent="0.25"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5:15" hidden="1" x14ac:dyDescent="0.25"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5:15" hidden="1" x14ac:dyDescent="0.25"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5:15" hidden="1" x14ac:dyDescent="0.25"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5:15" hidden="1" x14ac:dyDescent="0.25"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5:15" hidden="1" x14ac:dyDescent="0.25"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5:15" hidden="1" x14ac:dyDescent="0.25"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5:15" hidden="1" x14ac:dyDescent="0.25"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5:15" hidden="1" x14ac:dyDescent="0.25"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5:15" hidden="1" x14ac:dyDescent="0.25"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5:15" hidden="1" x14ac:dyDescent="0.25"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5:15" hidden="1" x14ac:dyDescent="0.25"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5:15" hidden="1" x14ac:dyDescent="0.25"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5:15" hidden="1" x14ac:dyDescent="0.25"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5:15" hidden="1" x14ac:dyDescent="0.25"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5:15" hidden="1" x14ac:dyDescent="0.25"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5:15" hidden="1" x14ac:dyDescent="0.25"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5:15" hidden="1" x14ac:dyDescent="0.25"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5:15" hidden="1" x14ac:dyDescent="0.25"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5:15" hidden="1" x14ac:dyDescent="0.25"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5:15" hidden="1" x14ac:dyDescent="0.25"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5:15" hidden="1" x14ac:dyDescent="0.25"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5:15" hidden="1" x14ac:dyDescent="0.25"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5:15" hidden="1" x14ac:dyDescent="0.25"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5:15" hidden="1" x14ac:dyDescent="0.25"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5:15" hidden="1" x14ac:dyDescent="0.25"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5:15" hidden="1" x14ac:dyDescent="0.25"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5:15" hidden="1" x14ac:dyDescent="0.25"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5:15" hidden="1" x14ac:dyDescent="0.25"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5:15" hidden="1" x14ac:dyDescent="0.25"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5:15" hidden="1" x14ac:dyDescent="0.25"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</sheetData>
  <sheetProtection algorithmName="SHA-512" hashValue="7qjgtNk4JDqArh/PiYk9IxpjMQ4xAcEzj8U2BrOv5G4QusJxxXBOkiPD9cS9msNW9NaqPInJFLHPYVrMLRtqdA==" saltValue="2PtZnMP9KVZ5gfvk6g5WfQ==" spinCount="100000" sheet="1" objects="1" scenarios="1" sort="0" autoFilter="0"/>
  <autoFilter ref="A15:O39" xr:uid="{6D6D62A2-22C6-4E09-90D2-9815054762A9}"/>
  <mergeCells count="13">
    <mergeCell ref="K3:L3"/>
    <mergeCell ref="A1:F1"/>
    <mergeCell ref="G1:H1"/>
    <mergeCell ref="J1:K1"/>
    <mergeCell ref="L1:N1"/>
    <mergeCell ref="K2:L2"/>
    <mergeCell ref="B10:E10"/>
    <mergeCell ref="K4:L4"/>
    <mergeCell ref="K5:L5"/>
    <mergeCell ref="K6:L6"/>
    <mergeCell ref="K7:L7"/>
    <mergeCell ref="K8:L8"/>
    <mergeCell ref="K9:L9"/>
  </mergeCells>
  <conditionalFormatting sqref="B16:B1993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3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3:L3 K5:L5 K7:L7 K9:L9">
    <cfRule type="cellIs" dxfId="8" priority="1" operator="equal">
      <formula>0</formula>
    </cfRule>
  </conditionalFormatting>
  <hyperlinks>
    <hyperlink ref="G1" location="INDEX!A1" display="RETURN TO INDEX" xr:uid="{5640143B-96B4-4596-876B-D7213EBFFD16}"/>
    <hyperlink ref="J1" location="'SCREENING STATUS'!A1" display="SCREENING STATUS" xr:uid="{81DC4CF9-8B58-435D-8299-F1B34A3568FD}"/>
    <hyperlink ref="L1:N1" location="'QCI Sample Selection'!A1" display="QCI SAMPLE SELECTION" xr:uid="{258E0F02-5602-4B35-9AE6-7F8E858816E9}"/>
    <hyperlink ref="I1" location="SUMMARY!A1" display="SUMMARY" xr:uid="{344EA74C-2843-403B-9FCC-01CC06CE23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DBB6-8002-4950-8675-F058413D72B2}">
  <sheetPr codeName="Sheet31">
    <tabColor theme="5" tint="-0.249977111117893"/>
  </sheetPr>
  <dimension ref="A1:O395"/>
  <sheetViews>
    <sheetView zoomScaleNormal="100" workbookViewId="0">
      <pane xSplit="2" ySplit="15" topLeftCell="C16" activePane="bottomRight" state="frozen"/>
      <selection sqref="A1:D1"/>
      <selection pane="topRight" sqref="A1:D1"/>
      <selection pane="bottomLeft" sqref="A1:D1"/>
      <selection pane="bottomRight" activeCell="B4" sqref="B4"/>
    </sheetView>
  </sheetViews>
  <sheetFormatPr defaultColWidth="0" defaultRowHeight="15" zeroHeight="1" x14ac:dyDescent="0.25"/>
  <cols>
    <col min="1" max="1" width="18.85546875" customWidth="1"/>
    <col min="2" max="2" width="13.5703125" style="39" customWidth="1"/>
    <col min="3" max="3" width="10.7109375" style="39" bestFit="1" customWidth="1"/>
    <col min="4" max="4" width="3.85546875" style="39" customWidth="1"/>
    <col min="5" max="13" width="18.85546875" customWidth="1"/>
    <col min="14" max="14" width="21" bestFit="1" customWidth="1"/>
    <col min="15" max="15" width="18.85546875" customWidth="1"/>
  </cols>
  <sheetData>
    <row r="1" spans="1:15" ht="24" x14ac:dyDescent="0.25">
      <c r="A1" s="59" t="s">
        <v>110</v>
      </c>
      <c r="B1" s="59"/>
      <c r="C1" s="59"/>
      <c r="D1" s="59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</row>
    <row r="2" spans="1:15" ht="15.75" x14ac:dyDescent="0.25">
      <c r="A2" s="6"/>
      <c r="B2" s="7" t="s">
        <v>10</v>
      </c>
      <c r="C2" s="8"/>
      <c r="D2" s="8"/>
      <c r="E2" s="9"/>
      <c r="G2" s="10"/>
      <c r="H2" s="11" t="s">
        <v>10</v>
      </c>
      <c r="I2" s="12"/>
      <c r="K2" s="44"/>
      <c r="L2" s="45" t="s">
        <v>11</v>
      </c>
      <c r="M2" s="46"/>
      <c r="N2" s="13" t="s">
        <v>12</v>
      </c>
    </row>
    <row r="3" spans="1:15" ht="15.75" x14ac:dyDescent="0.25">
      <c r="A3" s="14"/>
      <c r="B3" s="7" t="s">
        <v>14</v>
      </c>
      <c r="C3" s="8"/>
      <c r="D3" s="8"/>
      <c r="E3" s="9"/>
      <c r="G3" s="15"/>
      <c r="H3" s="11" t="s">
        <v>14</v>
      </c>
      <c r="I3" s="12"/>
      <c r="K3" s="47"/>
      <c r="L3" s="45" t="s">
        <v>15</v>
      </c>
      <c r="M3" s="46"/>
      <c r="N3" s="13" t="s">
        <v>121</v>
      </c>
    </row>
    <row r="4" spans="1:15" ht="15.75" x14ac:dyDescent="0.25">
      <c r="A4" s="14"/>
      <c r="B4" s="7" t="s">
        <v>17</v>
      </c>
      <c r="C4" s="8"/>
      <c r="D4" s="8"/>
      <c r="E4" s="9"/>
      <c r="G4" s="15"/>
      <c r="H4" s="11" t="s">
        <v>17</v>
      </c>
      <c r="I4" s="12"/>
      <c r="K4" s="47"/>
      <c r="L4" s="45" t="s">
        <v>18</v>
      </c>
      <c r="M4" s="46"/>
      <c r="N4" s="16" t="s">
        <v>19</v>
      </c>
    </row>
    <row r="5" spans="1:15" ht="15.75" x14ac:dyDescent="0.25">
      <c r="A5" s="14"/>
      <c r="B5" s="7" t="s">
        <v>21</v>
      </c>
      <c r="C5" s="8"/>
      <c r="D5" s="8"/>
      <c r="E5" s="9"/>
      <c r="G5" s="15"/>
      <c r="H5" s="11" t="s">
        <v>21</v>
      </c>
      <c r="I5" s="12"/>
      <c r="K5" s="47"/>
      <c r="L5" s="45"/>
      <c r="M5" s="46"/>
      <c r="N5" s="16" t="s">
        <v>121</v>
      </c>
    </row>
    <row r="6" spans="1:15" ht="15.75" x14ac:dyDescent="0.25">
      <c r="A6" s="14"/>
      <c r="B6" s="17">
        <v>45359</v>
      </c>
      <c r="C6" s="18"/>
      <c r="D6" s="18"/>
      <c r="E6" s="19"/>
      <c r="F6" s="20"/>
      <c r="G6" s="21"/>
      <c r="H6" s="22">
        <v>45364</v>
      </c>
      <c r="I6" s="23"/>
      <c r="J6" s="20"/>
      <c r="K6" s="48"/>
      <c r="L6" s="49" t="s">
        <v>111</v>
      </c>
      <c r="M6" s="46"/>
      <c r="N6" s="24" t="s">
        <v>23</v>
      </c>
    </row>
    <row r="7" spans="1:15" ht="15.75" x14ac:dyDescent="0.25">
      <c r="A7" s="14" t="s">
        <v>24</v>
      </c>
      <c r="B7" s="17"/>
      <c r="C7" s="18"/>
      <c r="D7" s="18"/>
      <c r="E7" s="19"/>
      <c r="F7" s="20"/>
      <c r="G7" s="21" t="s">
        <v>24</v>
      </c>
      <c r="H7" s="22"/>
      <c r="I7" s="23"/>
      <c r="J7" s="20"/>
      <c r="K7" s="48" t="s">
        <v>24</v>
      </c>
      <c r="L7" s="49"/>
      <c r="M7" s="46"/>
      <c r="N7" s="24" t="s">
        <v>122</v>
      </c>
    </row>
    <row r="8" spans="1:15" ht="15.75" x14ac:dyDescent="0.25">
      <c r="A8" s="14" t="s">
        <v>25</v>
      </c>
      <c r="B8" s="7" t="s">
        <v>121</v>
      </c>
      <c r="C8" s="8"/>
      <c r="D8" s="8"/>
      <c r="E8" s="9"/>
      <c r="G8" s="15" t="s">
        <v>25</v>
      </c>
      <c r="H8" s="11" t="str">
        <f>N3</f>
        <v>EPC7007BSH</v>
      </c>
      <c r="I8" s="12"/>
      <c r="K8" s="47" t="s">
        <v>25</v>
      </c>
      <c r="L8" s="45" t="str">
        <f>N3</f>
        <v>EPC7007BSH</v>
      </c>
      <c r="M8" s="46"/>
      <c r="N8" s="25" t="s">
        <v>26</v>
      </c>
    </row>
    <row r="9" spans="1:15" ht="15.75" x14ac:dyDescent="0.25">
      <c r="A9" s="14" t="s">
        <v>27</v>
      </c>
      <c r="B9" s="26" t="s">
        <v>112</v>
      </c>
      <c r="C9" s="8"/>
      <c r="D9" s="8"/>
      <c r="E9" s="9"/>
      <c r="G9" s="15" t="s">
        <v>27</v>
      </c>
      <c r="H9" s="29" t="s">
        <v>113</v>
      </c>
      <c r="I9" s="12"/>
      <c r="K9" s="47" t="s">
        <v>27</v>
      </c>
      <c r="L9" s="50" t="s">
        <v>114</v>
      </c>
      <c r="M9" s="46"/>
      <c r="N9" s="25">
        <v>2352</v>
      </c>
    </row>
    <row r="10" spans="1:15" ht="24" x14ac:dyDescent="0.4">
      <c r="A10" s="30" t="str">
        <f>"N= " &amp; COUNT($F$16:$F$191)/3</f>
        <v>N= 12</v>
      </c>
      <c r="B10" s="55" t="str">
        <f>IF(COUNT($A$18:$A$51)=COUNTIF($B$18:$B$404,"All Pass"),"PASS","FAIL")</f>
        <v>PASS</v>
      </c>
      <c r="C10" s="55"/>
      <c r="D10" s="55"/>
      <c r="E10" s="55"/>
      <c r="F10" s="31"/>
    </row>
    <row r="11" spans="1:15" x14ac:dyDescent="0.25">
      <c r="A11" s="32" t="s">
        <v>30</v>
      </c>
      <c r="B11" s="33" t="s">
        <v>31</v>
      </c>
      <c r="C11" s="33" t="s">
        <v>32</v>
      </c>
      <c r="D11" s="33" t="s">
        <v>33</v>
      </c>
      <c r="E11" s="33" t="s">
        <v>76</v>
      </c>
      <c r="F11" s="32" t="s">
        <v>77</v>
      </c>
      <c r="G11" s="42" t="s">
        <v>78</v>
      </c>
      <c r="H11" s="32" t="s">
        <v>79</v>
      </c>
      <c r="I11" s="32" t="s">
        <v>80</v>
      </c>
      <c r="J11" s="32" t="s">
        <v>81</v>
      </c>
      <c r="K11" s="32" t="s">
        <v>82</v>
      </c>
      <c r="L11" s="32" t="s">
        <v>83</v>
      </c>
      <c r="M11" s="32" t="s">
        <v>84</v>
      </c>
      <c r="N11" s="32" t="s">
        <v>85</v>
      </c>
      <c r="O11" s="32" t="s">
        <v>86</v>
      </c>
    </row>
    <row r="12" spans="1:15" x14ac:dyDescent="0.25">
      <c r="A12" s="32"/>
      <c r="B12" s="33"/>
      <c r="C12" s="33"/>
      <c r="D12" s="33"/>
      <c r="E12" s="33" t="s">
        <v>87</v>
      </c>
      <c r="F12" s="32" t="s">
        <v>88</v>
      </c>
      <c r="G12" s="42" t="s">
        <v>89</v>
      </c>
      <c r="H12" s="32" t="s">
        <v>88</v>
      </c>
      <c r="I12" s="32" t="s">
        <v>90</v>
      </c>
      <c r="J12" s="32" t="s">
        <v>91</v>
      </c>
      <c r="K12" s="32" t="s">
        <v>92</v>
      </c>
      <c r="L12" s="32" t="s">
        <v>93</v>
      </c>
      <c r="M12" s="32" t="s">
        <v>94</v>
      </c>
      <c r="N12" s="32" t="s">
        <v>89</v>
      </c>
      <c r="O12" s="32" t="s">
        <v>88</v>
      </c>
    </row>
    <row r="13" spans="1:15" x14ac:dyDescent="0.25">
      <c r="A13" s="32"/>
      <c r="B13" s="33"/>
      <c r="C13" s="33"/>
      <c r="D13" s="33"/>
      <c r="E13" s="33" t="s">
        <v>95</v>
      </c>
      <c r="F13" s="32" t="s">
        <v>96</v>
      </c>
      <c r="G13" s="42" t="s">
        <v>97</v>
      </c>
      <c r="H13" s="32" t="s">
        <v>98</v>
      </c>
      <c r="I13" s="32" t="s">
        <v>99</v>
      </c>
      <c r="J13" s="32" t="s">
        <v>100</v>
      </c>
      <c r="K13" s="32" t="s">
        <v>101</v>
      </c>
      <c r="L13" s="32" t="s">
        <v>102</v>
      </c>
      <c r="M13" s="32" t="s">
        <v>103</v>
      </c>
      <c r="N13" s="32" t="s">
        <v>104</v>
      </c>
      <c r="O13" s="32" t="s">
        <v>105</v>
      </c>
    </row>
    <row r="14" spans="1:15" x14ac:dyDescent="0.25">
      <c r="A14" s="32"/>
      <c r="B14" s="33"/>
      <c r="C14" s="33"/>
      <c r="D14" s="33"/>
      <c r="E14" s="33" t="s">
        <v>106</v>
      </c>
      <c r="F14" s="32"/>
      <c r="G14" s="43"/>
      <c r="H14" s="32"/>
      <c r="I14" s="32"/>
      <c r="J14" s="32"/>
      <c r="K14" s="32"/>
      <c r="L14" s="32" t="s">
        <v>107</v>
      </c>
      <c r="M14" s="32"/>
      <c r="N14" s="32"/>
      <c r="O14" s="32"/>
    </row>
    <row r="15" spans="1:15" x14ac:dyDescent="0.25">
      <c r="A15" s="34" t="s">
        <v>115</v>
      </c>
      <c r="B15" s="34" t="s">
        <v>116</v>
      </c>
      <c r="C15" s="34" t="s">
        <v>117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x14ac:dyDescent="0.25">
      <c r="A16" s="35">
        <v>19</v>
      </c>
      <c r="B16" s="35" t="s">
        <v>66</v>
      </c>
      <c r="C16" s="36" t="s">
        <v>118</v>
      </c>
      <c r="D16" s="35">
        <v>1</v>
      </c>
      <c r="E16" s="37">
        <v>0.50409999999999999</v>
      </c>
      <c r="F16" s="37">
        <v>5.6600000000000004E-8</v>
      </c>
      <c r="G16" s="37">
        <v>1.2060000000000001E-7</v>
      </c>
      <c r="H16" s="37">
        <v>6.9979999999999995E-7</v>
      </c>
      <c r="I16" s="37">
        <v>1.7590000000000001E-7</v>
      </c>
      <c r="J16" s="37">
        <v>1.3879999999999999</v>
      </c>
      <c r="K16" s="37">
        <v>1.3879999999999999</v>
      </c>
      <c r="L16" s="37">
        <v>2.743E-2</v>
      </c>
      <c r="M16" s="37">
        <v>1.849</v>
      </c>
      <c r="N16" s="37">
        <v>8.8560000000000004E-7</v>
      </c>
      <c r="O16" s="37">
        <v>3.1269999999999999E-7</v>
      </c>
    </row>
    <row r="17" spans="1:15" x14ac:dyDescent="0.25">
      <c r="A17" s="35">
        <v>19</v>
      </c>
      <c r="B17" s="35" t="s">
        <v>66</v>
      </c>
      <c r="C17" s="38" t="s">
        <v>119</v>
      </c>
      <c r="D17" s="35">
        <v>1</v>
      </c>
      <c r="E17" s="37">
        <v>0.3533</v>
      </c>
      <c r="F17" s="37">
        <v>2.8300000000000002E-8</v>
      </c>
      <c r="G17" s="37">
        <v>9.3300000000000008E-8</v>
      </c>
      <c r="H17" s="37">
        <v>1.8610000000000001E-7</v>
      </c>
      <c r="I17" s="37">
        <v>5.6600000000000004E-8</v>
      </c>
      <c r="J17" s="37">
        <v>1.9359999999999999</v>
      </c>
      <c r="K17" s="37">
        <v>1.9359999999999999</v>
      </c>
      <c r="L17" s="37">
        <v>2.5270000000000001E-2</v>
      </c>
      <c r="M17" s="37">
        <v>2.3199999999999998</v>
      </c>
      <c r="N17" s="37">
        <v>7.8729999999999996E-7</v>
      </c>
      <c r="O17" s="37">
        <v>1.047E-7</v>
      </c>
    </row>
    <row r="18" spans="1:15" x14ac:dyDescent="0.25">
      <c r="A18" s="35">
        <v>19</v>
      </c>
      <c r="B18" s="35" t="s">
        <v>66</v>
      </c>
      <c r="C18" s="51" t="s">
        <v>120</v>
      </c>
      <c r="D18" s="35">
        <v>1</v>
      </c>
      <c r="E18" s="37">
        <v>0</v>
      </c>
      <c r="F18" s="37">
        <v>3.4900000000000001E-9</v>
      </c>
      <c r="G18" s="37">
        <v>1.66E-8</v>
      </c>
      <c r="H18" s="37">
        <v>8.3699999999999999E-7</v>
      </c>
      <c r="I18" s="37">
        <v>2.4600000000000001E-7</v>
      </c>
      <c r="J18" s="37">
        <v>1.3</v>
      </c>
      <c r="K18" s="37">
        <v>1.3</v>
      </c>
      <c r="L18" s="37">
        <v>2.76E-2</v>
      </c>
      <c r="M18" s="37">
        <v>1.79</v>
      </c>
      <c r="N18" s="37">
        <v>6.9100000000000003E-7</v>
      </c>
      <c r="O18" s="37">
        <v>3.6300000000000001E-7</v>
      </c>
    </row>
    <row r="19" spans="1:15" x14ac:dyDescent="0.25">
      <c r="A19" s="35">
        <v>25</v>
      </c>
      <c r="B19" s="35" t="s">
        <v>66</v>
      </c>
      <c r="C19" s="36" t="s">
        <v>118</v>
      </c>
      <c r="D19" s="35">
        <v>1</v>
      </c>
      <c r="E19" s="37">
        <v>0.44260000000000005</v>
      </c>
      <c r="F19" s="37">
        <v>3.1900000000000001E-8</v>
      </c>
      <c r="G19" s="37">
        <v>2.9500000000000003E-8</v>
      </c>
      <c r="H19" s="37">
        <v>1.7749999999999997E-6</v>
      </c>
      <c r="I19" s="37">
        <v>1.1780000000000001E-7</v>
      </c>
      <c r="J19" s="37">
        <v>1.5920000000000001</v>
      </c>
      <c r="K19" s="37">
        <v>1.5920000000000001</v>
      </c>
      <c r="L19" s="37">
        <v>2.666E-2</v>
      </c>
      <c r="M19" s="37">
        <v>2.1030000000000002</v>
      </c>
      <c r="N19" s="37">
        <v>5.7700000000000004E-7</v>
      </c>
      <c r="O19" s="37">
        <v>5.7429999999999995E-7</v>
      </c>
    </row>
    <row r="20" spans="1:15" x14ac:dyDescent="0.25">
      <c r="A20" s="35">
        <v>25</v>
      </c>
      <c r="B20" s="35" t="s">
        <v>66</v>
      </c>
      <c r="C20" s="38" t="s">
        <v>119</v>
      </c>
      <c r="D20" s="35">
        <v>1</v>
      </c>
      <c r="E20" s="37">
        <v>0.29680000000000001</v>
      </c>
      <c r="F20" s="37">
        <v>5.0700000000000004E-8</v>
      </c>
      <c r="G20" s="37">
        <v>2.8900000000000001E-8</v>
      </c>
      <c r="H20" s="37">
        <v>2.4130000000000002E-7</v>
      </c>
      <c r="I20" s="37">
        <v>2.4100000000000004E-8</v>
      </c>
      <c r="J20" s="37">
        <v>2.0099999999999998</v>
      </c>
      <c r="K20" s="37">
        <v>2.0099999999999998</v>
      </c>
      <c r="L20" s="37">
        <v>2.555E-2</v>
      </c>
      <c r="M20" s="37">
        <v>2.452</v>
      </c>
      <c r="N20" s="37">
        <v>5.2210000000000005E-7</v>
      </c>
      <c r="O20" s="37">
        <v>1.0950000000000001E-7</v>
      </c>
    </row>
    <row r="21" spans="1:15" x14ac:dyDescent="0.25">
      <c r="A21" s="35">
        <v>25</v>
      </c>
      <c r="B21" s="35" t="s">
        <v>66</v>
      </c>
      <c r="C21" s="51" t="s">
        <v>120</v>
      </c>
      <c r="D21" s="35">
        <v>1</v>
      </c>
      <c r="E21" s="37">
        <v>0</v>
      </c>
      <c r="F21" s="37">
        <v>1.6500000000000001E-7</v>
      </c>
      <c r="G21" s="37">
        <v>3.8799999999999998E-9</v>
      </c>
      <c r="H21" s="37">
        <v>3.9899999999999999E-6</v>
      </c>
      <c r="I21" s="37">
        <v>1.9999999999999999E-7</v>
      </c>
      <c r="J21" s="37">
        <v>1.45</v>
      </c>
      <c r="K21" s="37">
        <v>1.45</v>
      </c>
      <c r="L21" s="37">
        <v>2.7699999999999999E-2</v>
      </c>
      <c r="M21" s="37">
        <v>1.93</v>
      </c>
      <c r="N21" s="37">
        <v>5.2300000000000001E-7</v>
      </c>
      <c r="O21" s="37">
        <v>1.4699999999999999E-6</v>
      </c>
    </row>
    <row r="22" spans="1:15" x14ac:dyDescent="0.25">
      <c r="A22" s="35">
        <v>28</v>
      </c>
      <c r="B22" s="35" t="s">
        <v>66</v>
      </c>
      <c r="C22" s="36" t="s">
        <v>118</v>
      </c>
      <c r="D22" s="35">
        <v>1</v>
      </c>
      <c r="E22" s="37">
        <v>0.4819</v>
      </c>
      <c r="F22" s="37">
        <v>2.5600000000000004E-8</v>
      </c>
      <c r="G22" s="37">
        <v>4.29E-8</v>
      </c>
      <c r="H22" s="37">
        <v>2.0659999999999998E-6</v>
      </c>
      <c r="I22" s="37">
        <v>1.6940000000000002E-7</v>
      </c>
      <c r="J22" s="37">
        <v>1.4890000000000001</v>
      </c>
      <c r="K22" s="37">
        <v>1.4890000000000001</v>
      </c>
      <c r="L22" s="37">
        <v>2.5760000000000002E-2</v>
      </c>
      <c r="M22" s="37">
        <v>1.9830000000000001</v>
      </c>
      <c r="N22" s="37">
        <v>8.7200000000000008E-7</v>
      </c>
      <c r="O22" s="37">
        <v>6.0940000000000004E-7</v>
      </c>
    </row>
    <row r="23" spans="1:15" x14ac:dyDescent="0.25">
      <c r="A23" s="35">
        <v>28</v>
      </c>
      <c r="B23" s="35" t="s">
        <v>66</v>
      </c>
      <c r="C23" s="38" t="s">
        <v>119</v>
      </c>
      <c r="D23" s="35">
        <v>1</v>
      </c>
      <c r="E23" s="37">
        <v>0.31430000000000002</v>
      </c>
      <c r="F23" s="37">
        <v>2.44E-8</v>
      </c>
      <c r="G23" s="37">
        <v>4.1299999999999999E-8</v>
      </c>
      <c r="H23" s="37">
        <v>4.7710000000000006E-7</v>
      </c>
      <c r="I23" s="37">
        <v>3.2700000000000002E-8</v>
      </c>
      <c r="J23" s="37">
        <v>1.974</v>
      </c>
      <c r="K23" s="37">
        <v>1.974</v>
      </c>
      <c r="L23" s="37">
        <v>2.5050000000000003E-2</v>
      </c>
      <c r="M23" s="37">
        <v>2.391</v>
      </c>
      <c r="N23" s="37">
        <v>7.5180000000000005E-7</v>
      </c>
      <c r="O23" s="37">
        <v>1.945E-7</v>
      </c>
    </row>
    <row r="24" spans="1:15" x14ac:dyDescent="0.25">
      <c r="A24" s="35">
        <v>28</v>
      </c>
      <c r="B24" s="35" t="s">
        <v>66</v>
      </c>
      <c r="C24" s="51" t="s">
        <v>120</v>
      </c>
      <c r="D24" s="35">
        <v>1</v>
      </c>
      <c r="E24" s="37">
        <v>0</v>
      </c>
      <c r="F24" s="37">
        <v>1.3E-7</v>
      </c>
      <c r="G24" s="37">
        <v>3.65E-9</v>
      </c>
      <c r="H24" s="37">
        <v>3.4599999999999999E-6</v>
      </c>
      <c r="I24" s="37">
        <v>2.7500000000000001E-7</v>
      </c>
      <c r="J24" s="37">
        <v>1.35</v>
      </c>
      <c r="K24" s="37">
        <v>1.35</v>
      </c>
      <c r="L24" s="37">
        <v>2.6700000000000002E-2</v>
      </c>
      <c r="M24" s="37">
        <v>1.82</v>
      </c>
      <c r="N24" s="37">
        <v>7.4600000000000004E-7</v>
      </c>
      <c r="O24" s="37">
        <v>1.3400000000000001E-6</v>
      </c>
    </row>
    <row r="25" spans="1:15" x14ac:dyDescent="0.25">
      <c r="A25" s="35">
        <v>30</v>
      </c>
      <c r="B25" s="35" t="s">
        <v>66</v>
      </c>
      <c r="C25" s="36" t="s">
        <v>118</v>
      </c>
      <c r="D25" s="35">
        <v>1</v>
      </c>
      <c r="E25" s="37">
        <v>0.5101</v>
      </c>
      <c r="F25" s="37">
        <v>1.4100000000000001E-7</v>
      </c>
      <c r="G25" s="37">
        <v>1.7950000000000001E-7</v>
      </c>
      <c r="H25" s="37">
        <v>8.3640000000000005E-7</v>
      </c>
      <c r="I25" s="37">
        <v>2.051E-7</v>
      </c>
      <c r="J25" s="37">
        <v>1.5169999999999999</v>
      </c>
      <c r="K25" s="37">
        <v>1.5169999999999999</v>
      </c>
      <c r="L25" s="37">
        <v>2.6679999999999999E-2</v>
      </c>
      <c r="M25" s="37">
        <v>1.9610000000000001</v>
      </c>
      <c r="N25" s="37">
        <v>1.2720000000000001E-6</v>
      </c>
      <c r="O25" s="37">
        <v>5.087E-7</v>
      </c>
    </row>
    <row r="26" spans="1:15" x14ac:dyDescent="0.25">
      <c r="A26" s="35">
        <v>30</v>
      </c>
      <c r="B26" s="35" t="s">
        <v>66</v>
      </c>
      <c r="C26" s="38" t="s">
        <v>119</v>
      </c>
      <c r="D26" s="35">
        <v>1</v>
      </c>
      <c r="E26" s="37">
        <v>0.38210000000000005</v>
      </c>
      <c r="F26" s="37">
        <v>8.6000000000000002E-8</v>
      </c>
      <c r="G26" s="37">
        <v>1.6990000000000001E-7</v>
      </c>
      <c r="H26" s="37">
        <v>4.7130000000000004E-7</v>
      </c>
      <c r="I26" s="37">
        <v>8.4700000000000011E-8</v>
      </c>
      <c r="J26" s="37">
        <v>1.9730000000000001</v>
      </c>
      <c r="K26" s="37">
        <v>1.9730000000000001</v>
      </c>
      <c r="L26" s="37">
        <v>2.4379999999999999E-2</v>
      </c>
      <c r="M26" s="37">
        <v>2.367</v>
      </c>
      <c r="N26" s="37">
        <v>1.2390000000000001E-6</v>
      </c>
      <c r="O26" s="37">
        <v>3.0560000000000004E-7</v>
      </c>
    </row>
    <row r="27" spans="1:15" x14ac:dyDescent="0.25">
      <c r="A27" s="35">
        <v>30</v>
      </c>
      <c r="B27" s="35" t="s">
        <v>66</v>
      </c>
      <c r="C27" s="51" t="s">
        <v>120</v>
      </c>
      <c r="D27" s="35">
        <v>1</v>
      </c>
      <c r="E27" s="37">
        <v>0</v>
      </c>
      <c r="F27" s="37">
        <v>1.4399999999999999E-7</v>
      </c>
      <c r="G27" s="37">
        <v>1.11E-7</v>
      </c>
      <c r="H27" s="37">
        <v>8.7400000000000002E-7</v>
      </c>
      <c r="I27" s="37">
        <v>2.3999999999999998E-7</v>
      </c>
      <c r="J27" s="37">
        <v>1.41</v>
      </c>
      <c r="K27" s="37">
        <v>1.41</v>
      </c>
      <c r="L27" s="37">
        <v>2.76E-2</v>
      </c>
      <c r="M27" s="37">
        <v>1.88</v>
      </c>
      <c r="N27" s="37">
        <v>8.7899999999999997E-7</v>
      </c>
      <c r="O27" s="37">
        <v>5.0699999999999997E-7</v>
      </c>
    </row>
    <row r="28" spans="1:15" x14ac:dyDescent="0.25">
      <c r="A28" s="35">
        <v>38</v>
      </c>
      <c r="B28" s="35" t="s">
        <v>66</v>
      </c>
      <c r="C28" s="36" t="s">
        <v>118</v>
      </c>
      <c r="D28" s="35">
        <v>1</v>
      </c>
      <c r="E28" s="37">
        <v>0.49170000000000003</v>
      </c>
      <c r="F28" s="37">
        <v>2.1900000000000001E-8</v>
      </c>
      <c r="G28" s="37">
        <v>5.5100000000000004E-8</v>
      </c>
      <c r="H28" s="37">
        <v>1.181E-6</v>
      </c>
      <c r="I28" s="37">
        <v>1.9360000000000001E-7</v>
      </c>
      <c r="J28" s="37">
        <v>1.4550000000000001</v>
      </c>
      <c r="K28" s="37">
        <v>1.4550000000000001</v>
      </c>
      <c r="L28" s="37">
        <v>2.6690000000000002E-2</v>
      </c>
      <c r="M28" s="37">
        <v>1.9139999999999999</v>
      </c>
      <c r="N28" s="37">
        <v>9.202000000000001E-7</v>
      </c>
      <c r="O28" s="37">
        <v>3.7030000000000003E-7</v>
      </c>
    </row>
    <row r="29" spans="1:15" x14ac:dyDescent="0.25">
      <c r="A29" s="35">
        <v>38</v>
      </c>
      <c r="B29" s="35" t="s">
        <v>66</v>
      </c>
      <c r="C29" s="38" t="s">
        <v>119</v>
      </c>
      <c r="D29" s="35">
        <v>1</v>
      </c>
      <c r="E29" s="37">
        <v>0.35150000000000003</v>
      </c>
      <c r="F29" s="37">
        <v>3.6799999999999999E-8</v>
      </c>
      <c r="G29" s="37">
        <v>4.9399999999999999E-8</v>
      </c>
      <c r="H29" s="37">
        <v>2.7310000000000003E-7</v>
      </c>
      <c r="I29" s="37">
        <v>3.6100000000000006E-8</v>
      </c>
      <c r="J29" s="37">
        <v>1.9370000000000001</v>
      </c>
      <c r="K29" s="37">
        <v>1.9370000000000001</v>
      </c>
      <c r="L29" s="37">
        <v>2.5430000000000001E-2</v>
      </c>
      <c r="M29" s="37">
        <v>2.3380000000000001</v>
      </c>
      <c r="N29" s="37">
        <v>7.5620000000000006E-7</v>
      </c>
      <c r="O29" s="37">
        <v>7.7099999999999996E-8</v>
      </c>
    </row>
    <row r="30" spans="1:15" x14ac:dyDescent="0.25">
      <c r="A30" s="35">
        <v>38</v>
      </c>
      <c r="B30" s="35" t="s">
        <v>66</v>
      </c>
      <c r="C30" s="51" t="s">
        <v>120</v>
      </c>
      <c r="D30" s="35">
        <v>1</v>
      </c>
      <c r="E30" s="37">
        <v>0</v>
      </c>
      <c r="F30" s="37">
        <v>2.3099999999999999E-7</v>
      </c>
      <c r="G30" s="37">
        <v>2.29E-7</v>
      </c>
      <c r="H30" s="37">
        <v>5.2900000000000002E-6</v>
      </c>
      <c r="I30" s="37">
        <v>3.58E-7</v>
      </c>
      <c r="J30" s="37">
        <v>1.33</v>
      </c>
      <c r="K30" s="37">
        <v>1.33</v>
      </c>
      <c r="L30" s="37">
        <v>2.46E-2</v>
      </c>
      <c r="M30" s="37">
        <v>1.67</v>
      </c>
      <c r="N30" s="37">
        <v>2.7300000000000001E-6</v>
      </c>
      <c r="O30" s="37">
        <v>2.21E-6</v>
      </c>
    </row>
    <row r="31" spans="1:15" x14ac:dyDescent="0.25">
      <c r="A31" s="35">
        <v>41</v>
      </c>
      <c r="B31" s="35" t="s">
        <v>66</v>
      </c>
      <c r="C31" s="36" t="s">
        <v>118</v>
      </c>
      <c r="D31" s="35">
        <v>1</v>
      </c>
      <c r="E31" s="37">
        <v>0.52629999999999999</v>
      </c>
      <c r="F31" s="37">
        <v>3.03E-8</v>
      </c>
      <c r="G31" s="37">
        <v>6.1400000000000007E-8</v>
      </c>
      <c r="H31" s="37">
        <v>1.421E-6</v>
      </c>
      <c r="I31" s="37">
        <v>2.0620000000000001E-7</v>
      </c>
      <c r="J31" s="37">
        <v>1.381</v>
      </c>
      <c r="K31" s="37">
        <v>1.381</v>
      </c>
      <c r="L31" s="37">
        <v>2.5160000000000002E-2</v>
      </c>
      <c r="M31" s="37">
        <v>1.8420000000000001</v>
      </c>
      <c r="N31" s="37">
        <v>8.9780000000000001E-7</v>
      </c>
      <c r="O31" s="37">
        <v>4.5150000000000004E-7</v>
      </c>
    </row>
    <row r="32" spans="1:15" x14ac:dyDescent="0.25">
      <c r="A32" s="35">
        <v>41</v>
      </c>
      <c r="B32" s="35" t="s">
        <v>66</v>
      </c>
      <c r="C32" s="38" t="s">
        <v>119</v>
      </c>
      <c r="D32" s="35">
        <v>1</v>
      </c>
      <c r="E32" s="37">
        <v>0.36310000000000003</v>
      </c>
      <c r="F32" s="37">
        <v>1.55E-8</v>
      </c>
      <c r="G32" s="37">
        <v>5.2800000000000003E-8</v>
      </c>
      <c r="H32" s="37">
        <v>1.6790000000000001E-7</v>
      </c>
      <c r="I32" s="37">
        <v>4.1600000000000002E-8</v>
      </c>
      <c r="J32" s="37">
        <v>1.9139999999999999</v>
      </c>
      <c r="K32" s="37">
        <v>1.9139999999999999</v>
      </c>
      <c r="L32" s="37">
        <v>2.3859999999999999E-2</v>
      </c>
      <c r="M32" s="37">
        <v>2.2970000000000002</v>
      </c>
      <c r="N32" s="37">
        <v>7.2630000000000004E-7</v>
      </c>
      <c r="O32" s="37">
        <v>6.2200000000000001E-8</v>
      </c>
    </row>
    <row r="33" spans="1:15" x14ac:dyDescent="0.25">
      <c r="A33" s="35">
        <v>41</v>
      </c>
      <c r="B33" s="35" t="s">
        <v>66</v>
      </c>
      <c r="C33" s="51" t="s">
        <v>120</v>
      </c>
      <c r="D33" s="35">
        <v>1</v>
      </c>
      <c r="E33" s="37">
        <v>0</v>
      </c>
      <c r="F33" s="37">
        <v>2.4400000000000001E-7</v>
      </c>
      <c r="G33" s="37">
        <v>2.1400000000000001E-7</v>
      </c>
      <c r="H33" s="37">
        <v>4.5199999999999999E-6</v>
      </c>
      <c r="I33" s="37">
        <v>4.0900000000000002E-7</v>
      </c>
      <c r="J33" s="37">
        <v>1.25</v>
      </c>
      <c r="K33" s="37">
        <v>1.25</v>
      </c>
      <c r="L33" s="37">
        <v>2.2800000000000001E-2</v>
      </c>
      <c r="M33" s="37">
        <v>1.59</v>
      </c>
      <c r="N33" s="37">
        <v>2.5000000000000002E-6</v>
      </c>
      <c r="O33" s="37">
        <v>1.8700000000000001E-6</v>
      </c>
    </row>
    <row r="34" spans="1:15" x14ac:dyDescent="0.25">
      <c r="A34" s="35">
        <v>43</v>
      </c>
      <c r="B34" s="35" t="s">
        <v>66</v>
      </c>
      <c r="C34" s="36" t="s">
        <v>118</v>
      </c>
      <c r="D34" s="35">
        <v>1</v>
      </c>
      <c r="E34" s="37">
        <v>0.49819999999999998</v>
      </c>
      <c r="F34" s="37">
        <v>1.0720000000000001E-7</v>
      </c>
      <c r="G34" s="37">
        <v>1.2560000000000001E-7</v>
      </c>
      <c r="H34" s="37">
        <v>1.2639999999999999E-6</v>
      </c>
      <c r="I34" s="37">
        <v>1.7910000000000001E-7</v>
      </c>
      <c r="J34" s="37">
        <v>1.528</v>
      </c>
      <c r="K34" s="37">
        <v>1.528</v>
      </c>
      <c r="L34" s="37">
        <v>2.7170000000000003E-2</v>
      </c>
      <c r="M34" s="37">
        <v>1.962</v>
      </c>
      <c r="N34" s="37">
        <v>9.513E-7</v>
      </c>
      <c r="O34" s="37">
        <v>4.714E-7</v>
      </c>
    </row>
    <row r="35" spans="1:15" x14ac:dyDescent="0.25">
      <c r="A35" s="35">
        <v>43</v>
      </c>
      <c r="B35" s="35" t="s">
        <v>66</v>
      </c>
      <c r="C35" s="38" t="s">
        <v>119</v>
      </c>
      <c r="D35" s="35">
        <v>1</v>
      </c>
      <c r="E35" s="37">
        <v>0.36410000000000003</v>
      </c>
      <c r="F35" s="37">
        <v>6.5499999999999998E-8</v>
      </c>
      <c r="G35" s="37">
        <v>1.14E-7</v>
      </c>
      <c r="H35" s="37">
        <v>8.7620000000000008E-7</v>
      </c>
      <c r="I35" s="37">
        <v>6.5900000000000014E-8</v>
      </c>
      <c r="J35" s="37">
        <v>1.8640000000000001</v>
      </c>
      <c r="K35" s="37">
        <v>1.8640000000000001</v>
      </c>
      <c r="L35" s="37">
        <v>2.511E-2</v>
      </c>
      <c r="M35" s="37">
        <v>2.3660000000000001</v>
      </c>
      <c r="N35" s="37">
        <v>9.6790000000000008E-7</v>
      </c>
      <c r="O35" s="37">
        <v>3.4400000000000001E-7</v>
      </c>
    </row>
    <row r="36" spans="1:15" x14ac:dyDescent="0.25">
      <c r="A36" s="35">
        <v>43</v>
      </c>
      <c r="B36" s="35" t="s">
        <v>66</v>
      </c>
      <c r="C36" s="51" t="s">
        <v>120</v>
      </c>
      <c r="D36" s="35">
        <v>1</v>
      </c>
      <c r="E36" s="37">
        <v>0</v>
      </c>
      <c r="F36" s="37">
        <v>1.2700000000000001E-7</v>
      </c>
      <c r="G36" s="37">
        <v>3.7600000000000003E-9</v>
      </c>
      <c r="H36" s="37">
        <v>1.31E-6</v>
      </c>
      <c r="I36" s="37">
        <v>2.16E-7</v>
      </c>
      <c r="J36" s="37">
        <v>1.43</v>
      </c>
      <c r="K36" s="37">
        <v>1.43</v>
      </c>
      <c r="L36" s="37">
        <v>2.7900000000000001E-2</v>
      </c>
      <c r="M36" s="37">
        <v>1.87</v>
      </c>
      <c r="N36" s="37">
        <v>6.8599999999999998E-7</v>
      </c>
      <c r="O36" s="37">
        <v>5.3099999999999998E-7</v>
      </c>
    </row>
    <row r="37" spans="1:15" x14ac:dyDescent="0.25">
      <c r="A37" s="35">
        <v>45</v>
      </c>
      <c r="B37" s="35" t="s">
        <v>66</v>
      </c>
      <c r="C37" s="36" t="s">
        <v>118</v>
      </c>
      <c r="D37" s="35">
        <v>1</v>
      </c>
      <c r="E37" s="37">
        <v>0.52379999999999993</v>
      </c>
      <c r="F37" s="37">
        <v>1.4400000000000002E-8</v>
      </c>
      <c r="G37" s="37">
        <v>6.4200000000000006E-8</v>
      </c>
      <c r="H37" s="37">
        <v>1.0869999999999999E-6</v>
      </c>
      <c r="I37" s="37">
        <v>2.1350000000000003E-7</v>
      </c>
      <c r="J37" s="37">
        <v>1.3839999999999999</v>
      </c>
      <c r="K37" s="37">
        <v>1.3839999999999999</v>
      </c>
      <c r="L37" s="37">
        <v>2.5010000000000001E-2</v>
      </c>
      <c r="M37" s="37">
        <v>1.8580000000000001</v>
      </c>
      <c r="N37" s="37">
        <v>9.385000000000001E-7</v>
      </c>
      <c r="O37" s="37">
        <v>3.1430000000000005E-7</v>
      </c>
    </row>
    <row r="38" spans="1:15" x14ac:dyDescent="0.25">
      <c r="A38" s="35">
        <v>45</v>
      </c>
      <c r="B38" s="35" t="s">
        <v>66</v>
      </c>
      <c r="C38" s="38" t="s">
        <v>119</v>
      </c>
      <c r="D38" s="35">
        <v>1</v>
      </c>
      <c r="E38" s="37">
        <v>0.36569999999999997</v>
      </c>
      <c r="F38" s="37">
        <v>1.1700000000000001E-8</v>
      </c>
      <c r="G38" s="37">
        <v>5.5100000000000004E-8</v>
      </c>
      <c r="H38" s="37">
        <v>9.9600000000000005E-8</v>
      </c>
      <c r="I38" s="37">
        <v>4.1899999999999998E-8</v>
      </c>
      <c r="J38" s="37">
        <v>1.9159999999999999</v>
      </c>
      <c r="K38" s="37">
        <v>1.9159999999999999</v>
      </c>
      <c r="L38" s="37">
        <v>2.3760000000000003E-2</v>
      </c>
      <c r="M38" s="37">
        <v>2.3079999999999998</v>
      </c>
      <c r="N38" s="37">
        <v>7.5760000000000006E-7</v>
      </c>
      <c r="O38" s="37">
        <v>4.0399999999999998E-8</v>
      </c>
    </row>
    <row r="39" spans="1:15" x14ac:dyDescent="0.25">
      <c r="A39" s="35">
        <v>45</v>
      </c>
      <c r="B39" s="35" t="s">
        <v>66</v>
      </c>
      <c r="C39" s="51" t="s">
        <v>120</v>
      </c>
      <c r="D39" s="35">
        <v>1</v>
      </c>
      <c r="E39" s="37">
        <v>0</v>
      </c>
      <c r="F39" s="37">
        <v>1.39E-8</v>
      </c>
      <c r="G39" s="37">
        <v>1.3399999999999999E-8</v>
      </c>
      <c r="H39" s="37">
        <v>2.6900000000000001E-6</v>
      </c>
      <c r="I39" s="37">
        <v>3.4900000000000001E-7</v>
      </c>
      <c r="J39" s="37">
        <v>1.24</v>
      </c>
      <c r="K39" s="37">
        <v>1.24</v>
      </c>
      <c r="L39" s="37">
        <v>2.6499999999999999E-2</v>
      </c>
      <c r="M39" s="37">
        <v>1.69</v>
      </c>
      <c r="N39" s="37">
        <v>8.7199999999999997E-7</v>
      </c>
      <c r="O39" s="37">
        <v>8.8299999999999995E-7</v>
      </c>
    </row>
    <row r="40" spans="1:15" x14ac:dyDescent="0.25">
      <c r="A40" s="35">
        <v>50</v>
      </c>
      <c r="B40" s="35" t="s">
        <v>66</v>
      </c>
      <c r="C40" s="36" t="s">
        <v>118</v>
      </c>
      <c r="D40" s="35">
        <v>1</v>
      </c>
      <c r="E40" s="37">
        <v>0.49460000000000004</v>
      </c>
      <c r="F40" s="37">
        <v>3.6400000000000002E-8</v>
      </c>
      <c r="G40" s="37">
        <v>6.1000000000000004E-8</v>
      </c>
      <c r="H40" s="37">
        <v>7.3730000000000002E-7</v>
      </c>
      <c r="I40" s="37">
        <v>1.395E-7</v>
      </c>
      <c r="J40" s="37">
        <v>1.522</v>
      </c>
      <c r="K40" s="37">
        <v>1.522</v>
      </c>
      <c r="L40" s="37">
        <v>2.5920000000000002E-2</v>
      </c>
      <c r="M40" s="37">
        <v>1.9810000000000001</v>
      </c>
      <c r="N40" s="37">
        <v>7.3120000000000009E-7</v>
      </c>
      <c r="O40" s="37">
        <v>2.5980000000000004E-7</v>
      </c>
    </row>
    <row r="41" spans="1:15" x14ac:dyDescent="0.25">
      <c r="A41" s="35">
        <v>50</v>
      </c>
      <c r="B41" s="35" t="s">
        <v>66</v>
      </c>
      <c r="C41" s="38" t="s">
        <v>119</v>
      </c>
      <c r="D41" s="35">
        <v>1</v>
      </c>
      <c r="E41" s="37">
        <v>0.35970000000000002</v>
      </c>
      <c r="F41" s="37">
        <v>2.7200000000000002E-8</v>
      </c>
      <c r="G41" s="37">
        <v>4.3800000000000002E-8</v>
      </c>
      <c r="H41" s="37">
        <v>1.7880000000000001E-7</v>
      </c>
      <c r="I41" s="37">
        <v>3.2000000000000002E-8</v>
      </c>
      <c r="J41" s="37">
        <v>1.9490000000000001</v>
      </c>
      <c r="K41" s="37">
        <v>1.9490000000000001</v>
      </c>
      <c r="L41" s="37">
        <v>2.4420000000000001E-2</v>
      </c>
      <c r="M41" s="37">
        <v>2.3660000000000001</v>
      </c>
      <c r="N41" s="37">
        <v>5.3570000000000012E-7</v>
      </c>
      <c r="O41" s="37">
        <v>8.8800000000000001E-8</v>
      </c>
    </row>
    <row r="42" spans="1:15" x14ac:dyDescent="0.25">
      <c r="A42" s="35">
        <v>50</v>
      </c>
      <c r="B42" s="35" t="s">
        <v>66</v>
      </c>
      <c r="C42" s="51" t="s">
        <v>120</v>
      </c>
      <c r="D42" s="35">
        <v>1</v>
      </c>
      <c r="E42" s="37">
        <v>0</v>
      </c>
      <c r="F42" s="37">
        <v>3.2500000000000002E-9</v>
      </c>
      <c r="G42" s="37">
        <v>1.2100000000000001E-8</v>
      </c>
      <c r="H42" s="37">
        <v>8.4300000000000002E-7</v>
      </c>
      <c r="I42" s="37">
        <v>1.9299999999999999E-7</v>
      </c>
      <c r="J42" s="37">
        <v>1.41</v>
      </c>
      <c r="K42" s="37">
        <v>1.41</v>
      </c>
      <c r="L42" s="37">
        <v>2.7400000000000001E-2</v>
      </c>
      <c r="M42" s="37">
        <v>1.88</v>
      </c>
      <c r="N42" s="37">
        <v>5.2499999999999995E-7</v>
      </c>
      <c r="O42" s="37">
        <v>3.9400000000000001E-7</v>
      </c>
    </row>
    <row r="43" spans="1:15" x14ac:dyDescent="0.25">
      <c r="A43" s="35">
        <v>52</v>
      </c>
      <c r="B43" s="35" t="s">
        <v>66</v>
      </c>
      <c r="C43" s="36" t="s">
        <v>118</v>
      </c>
      <c r="D43" s="35">
        <v>1</v>
      </c>
      <c r="E43" s="37">
        <v>0.42070000000000002</v>
      </c>
      <c r="F43" s="37">
        <v>4.2600000000000004E-8</v>
      </c>
      <c r="G43" s="37">
        <v>3.3500000000000002E-8</v>
      </c>
      <c r="H43" s="37">
        <v>3.0319999999999999E-6</v>
      </c>
      <c r="I43" s="37">
        <v>1.0230000000000001E-7</v>
      </c>
      <c r="J43" s="37">
        <v>1.651</v>
      </c>
      <c r="K43" s="37">
        <v>1.651</v>
      </c>
      <c r="L43" s="37">
        <v>2.6110000000000001E-2</v>
      </c>
      <c r="M43" s="37">
        <v>2.1829999999999998</v>
      </c>
      <c r="N43" s="37">
        <v>5.3789999999999997E-7</v>
      </c>
      <c r="O43" s="37">
        <v>7.7540000000000002E-7</v>
      </c>
    </row>
    <row r="44" spans="1:15" x14ac:dyDescent="0.25">
      <c r="A44" s="35">
        <v>52</v>
      </c>
      <c r="B44" s="35" t="s">
        <v>66</v>
      </c>
      <c r="C44" s="38" t="s">
        <v>119</v>
      </c>
      <c r="D44" s="35">
        <v>1</v>
      </c>
      <c r="E44" s="37">
        <v>0.23300000000000001</v>
      </c>
      <c r="F44" s="37">
        <v>4.7899999999999999E-8</v>
      </c>
      <c r="G44" s="37">
        <v>2.5399999999999999E-8</v>
      </c>
      <c r="H44" s="37">
        <v>3.6800000000000001E-7</v>
      </c>
      <c r="I44" s="37">
        <v>2.3400000000000001E-8</v>
      </c>
      <c r="J44" s="37">
        <v>2.0720000000000001</v>
      </c>
      <c r="K44" s="37">
        <v>2.0720000000000001</v>
      </c>
      <c r="L44" s="37">
        <v>2.5940000000000001E-2</v>
      </c>
      <c r="M44" s="37">
        <v>2.56</v>
      </c>
      <c r="N44" s="37">
        <v>4.0920000000000004E-7</v>
      </c>
      <c r="O44" s="37">
        <v>1.652E-7</v>
      </c>
    </row>
    <row r="45" spans="1:15" x14ac:dyDescent="0.25">
      <c r="A45" s="35">
        <v>52</v>
      </c>
      <c r="B45" s="35" t="s">
        <v>66</v>
      </c>
      <c r="C45" s="51" t="s">
        <v>120</v>
      </c>
      <c r="D45" s="35">
        <v>1</v>
      </c>
      <c r="E45" s="37">
        <v>0</v>
      </c>
      <c r="F45" s="37">
        <v>2.91E-7</v>
      </c>
      <c r="G45" s="37">
        <v>3.8499999999999997E-9</v>
      </c>
      <c r="H45" s="37">
        <v>6.46E-6</v>
      </c>
      <c r="I45" s="37">
        <v>9.850000000000001E-7</v>
      </c>
      <c r="J45" s="37">
        <v>1.55</v>
      </c>
      <c r="K45" s="37">
        <v>1.55</v>
      </c>
      <c r="L45" s="37">
        <v>2.7E-2</v>
      </c>
      <c r="M45" s="37">
        <v>2.0499999999999998</v>
      </c>
      <c r="N45" s="37">
        <v>4.7399999999999998E-7</v>
      </c>
      <c r="O45" s="37">
        <v>2.4600000000000002E-6</v>
      </c>
    </row>
    <row r="46" spans="1:15" x14ac:dyDescent="0.25">
      <c r="A46" s="35">
        <v>213</v>
      </c>
      <c r="B46" s="35" t="s">
        <v>66</v>
      </c>
      <c r="C46" s="36" t="s">
        <v>118</v>
      </c>
      <c r="D46" s="35">
        <v>1</v>
      </c>
      <c r="E46" s="37">
        <v>0.50829999999999997</v>
      </c>
      <c r="F46" s="37">
        <v>2.2500000000000002E-7</v>
      </c>
      <c r="G46" s="37">
        <v>2.9719999999999999E-7</v>
      </c>
      <c r="H46" s="37">
        <v>1.3999999999999999E-6</v>
      </c>
      <c r="I46" s="37">
        <v>2.4420000000000003E-7</v>
      </c>
      <c r="J46" s="37">
        <v>1.464</v>
      </c>
      <c r="K46" s="37">
        <v>1.464</v>
      </c>
      <c r="L46" s="37">
        <v>2.665E-2</v>
      </c>
      <c r="M46" s="37">
        <v>1.9119999999999999</v>
      </c>
      <c r="N46" s="37">
        <v>1.9179999999999997E-6</v>
      </c>
      <c r="O46" s="37">
        <v>8.0710000000000007E-7</v>
      </c>
    </row>
    <row r="47" spans="1:15" x14ac:dyDescent="0.25">
      <c r="A47" s="35">
        <v>213</v>
      </c>
      <c r="B47" s="35" t="s">
        <v>66</v>
      </c>
      <c r="C47" s="38" t="s">
        <v>119</v>
      </c>
      <c r="D47" s="35">
        <v>1</v>
      </c>
      <c r="E47" s="37">
        <v>0.38669999999999999</v>
      </c>
      <c r="F47" s="37">
        <v>1.5030000000000002E-7</v>
      </c>
      <c r="G47" s="37">
        <v>2.9200000000000002E-7</v>
      </c>
      <c r="H47" s="37">
        <v>7.5300000000000003E-7</v>
      </c>
      <c r="I47" s="37">
        <v>1.2040000000000002E-7</v>
      </c>
      <c r="J47" s="37">
        <v>1.923</v>
      </c>
      <c r="K47" s="37">
        <v>1.923</v>
      </c>
      <c r="L47" s="37">
        <v>2.4420000000000001E-2</v>
      </c>
      <c r="M47" s="37">
        <v>2.3109999999999999</v>
      </c>
      <c r="N47" s="37">
        <v>1.8999999999999998E-6</v>
      </c>
      <c r="O47" s="37">
        <v>4.9869999999999999E-7</v>
      </c>
    </row>
    <row r="48" spans="1:15" x14ac:dyDescent="0.25">
      <c r="A48" s="35">
        <v>213</v>
      </c>
      <c r="B48" s="35" t="s">
        <v>66</v>
      </c>
      <c r="C48" s="51" t="s">
        <v>120</v>
      </c>
      <c r="D48" s="35">
        <v>1</v>
      </c>
      <c r="E48" s="37">
        <v>0</v>
      </c>
      <c r="F48" s="37">
        <v>2.1E-7</v>
      </c>
      <c r="G48" s="37">
        <v>1.91E-7</v>
      </c>
      <c r="H48" s="37">
        <v>1.2899999999999999E-6</v>
      </c>
      <c r="I48" s="37">
        <v>2.84E-7</v>
      </c>
      <c r="J48" s="37">
        <v>1.32</v>
      </c>
      <c r="K48" s="37">
        <v>1.32</v>
      </c>
      <c r="L48" s="37">
        <v>2.7300000000000001E-2</v>
      </c>
      <c r="M48" s="37">
        <v>1.75</v>
      </c>
      <c r="N48" s="37">
        <v>1.35E-6</v>
      </c>
      <c r="O48" s="37">
        <v>8.1500000000000003E-7</v>
      </c>
    </row>
    <row r="49" spans="1:15" x14ac:dyDescent="0.25">
      <c r="A49" s="35">
        <v>215</v>
      </c>
      <c r="B49" s="35" t="s">
        <v>66</v>
      </c>
      <c r="C49" s="36" t="s">
        <v>118</v>
      </c>
      <c r="D49" s="35">
        <v>1</v>
      </c>
      <c r="E49" s="37">
        <v>0.44580000000000003</v>
      </c>
      <c r="F49" s="37">
        <v>4.0000000000000001E-8</v>
      </c>
      <c r="G49" s="37">
        <v>3.25E-8</v>
      </c>
      <c r="H49" s="37">
        <v>2.8769999999999997E-6</v>
      </c>
      <c r="I49" s="37">
        <v>1.2590000000000001E-7</v>
      </c>
      <c r="J49" s="37">
        <v>1.5820000000000001</v>
      </c>
      <c r="K49" s="37">
        <v>1.5820000000000001</v>
      </c>
      <c r="L49" s="37">
        <v>2.6260000000000002E-2</v>
      </c>
      <c r="M49" s="37">
        <v>2.1059999999999999</v>
      </c>
      <c r="N49" s="37">
        <v>6.7850000000000005E-7</v>
      </c>
      <c r="O49" s="37">
        <v>9.0410000000000006E-7</v>
      </c>
    </row>
    <row r="50" spans="1:15" x14ac:dyDescent="0.25">
      <c r="A50" s="35">
        <v>215</v>
      </c>
      <c r="B50" s="35" t="s">
        <v>66</v>
      </c>
      <c r="C50" s="38" t="s">
        <v>119</v>
      </c>
      <c r="D50" s="35">
        <v>1</v>
      </c>
      <c r="E50" s="37">
        <v>0.27530000000000004</v>
      </c>
      <c r="F50" s="37">
        <v>4.6000000000000002E-8</v>
      </c>
      <c r="G50" s="37">
        <v>3.1400000000000003E-8</v>
      </c>
      <c r="H50" s="37">
        <v>4.7810000000000003E-7</v>
      </c>
      <c r="I50" s="37">
        <v>2.6400000000000001E-8</v>
      </c>
      <c r="J50" s="37">
        <v>2.0150000000000001</v>
      </c>
      <c r="K50" s="37">
        <v>2.0150000000000001</v>
      </c>
      <c r="L50" s="37">
        <v>2.5840000000000002E-2</v>
      </c>
      <c r="M50" s="37">
        <v>2.4710000000000001</v>
      </c>
      <c r="N50" s="37">
        <v>5.9000000000000007E-7</v>
      </c>
      <c r="O50" s="37">
        <v>1.9210000000000001E-7</v>
      </c>
    </row>
    <row r="51" spans="1:15" x14ac:dyDescent="0.25">
      <c r="A51" s="35">
        <v>215</v>
      </c>
      <c r="B51" s="35" t="s">
        <v>66</v>
      </c>
      <c r="C51" s="51" t="s">
        <v>120</v>
      </c>
      <c r="D51" s="35">
        <v>1</v>
      </c>
      <c r="E51" s="37">
        <v>0</v>
      </c>
      <c r="F51" s="37">
        <v>1.3E-6</v>
      </c>
      <c r="G51" s="37">
        <v>3.7900000000000004E-9</v>
      </c>
      <c r="H51" s="37">
        <v>7.2200000000000003E-6</v>
      </c>
      <c r="I51" s="37">
        <v>2.04E-7</v>
      </c>
      <c r="J51" s="37">
        <v>1.49</v>
      </c>
      <c r="K51" s="37">
        <v>1.49</v>
      </c>
      <c r="L51" s="37">
        <v>2.7300000000000001E-2</v>
      </c>
      <c r="M51" s="37">
        <v>2.0099999999999998</v>
      </c>
      <c r="N51" s="37">
        <v>5.68E-7</v>
      </c>
      <c r="O51" s="37">
        <v>4.0300000000000004E-6</v>
      </c>
    </row>
    <row r="52" spans="1:15" hidden="1" x14ac:dyDescent="0.25"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1:15" hidden="1" x14ac:dyDescent="0.25"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spans="1:15" hidden="1" x14ac:dyDescent="0.25"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spans="1:15" hidden="1" x14ac:dyDescent="0.25"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</row>
    <row r="56" spans="1:15" hidden="1" x14ac:dyDescent="0.25"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1:15" hidden="1" x14ac:dyDescent="0.25"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spans="1:15" hidden="1" x14ac:dyDescent="0.25"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</row>
    <row r="59" spans="1:15" hidden="1" x14ac:dyDescent="0.25"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</row>
    <row r="60" spans="1:15" hidden="1" x14ac:dyDescent="0.25"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  <row r="61" spans="1:15" hidden="1" x14ac:dyDescent="0.25"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</row>
    <row r="62" spans="1:15" hidden="1" x14ac:dyDescent="0.25"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</row>
    <row r="63" spans="1:15" hidden="1" x14ac:dyDescent="0.25"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1:15" hidden="1" x14ac:dyDescent="0.25"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5:15" hidden="1" x14ac:dyDescent="0.25"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</row>
    <row r="66" spans="5:15" hidden="1" x14ac:dyDescent="0.25"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</row>
    <row r="67" spans="5:15" hidden="1" x14ac:dyDescent="0.25"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</row>
    <row r="68" spans="5:15" hidden="1" x14ac:dyDescent="0.25"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spans="5:15" hidden="1" x14ac:dyDescent="0.25"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</row>
    <row r="70" spans="5:15" hidden="1" x14ac:dyDescent="0.25"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spans="5:15" hidden="1" x14ac:dyDescent="0.25"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spans="5:15" hidden="1" x14ac:dyDescent="0.25"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</row>
    <row r="73" spans="5:15" hidden="1" x14ac:dyDescent="0.25"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</row>
    <row r="74" spans="5:15" hidden="1" x14ac:dyDescent="0.25"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</row>
    <row r="75" spans="5:15" hidden="1" x14ac:dyDescent="0.25"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</row>
    <row r="76" spans="5:15" hidden="1" x14ac:dyDescent="0.25"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</row>
    <row r="77" spans="5:15" hidden="1" x14ac:dyDescent="0.25"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spans="5:15" hidden="1" x14ac:dyDescent="0.25"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spans="5:15" hidden="1" x14ac:dyDescent="0.25"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</row>
    <row r="80" spans="5:15" hidden="1" x14ac:dyDescent="0.25"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</row>
    <row r="81" spans="5:15" hidden="1" x14ac:dyDescent="0.25"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</row>
    <row r="82" spans="5:15" hidden="1" x14ac:dyDescent="0.25"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</row>
    <row r="83" spans="5:15" hidden="1" x14ac:dyDescent="0.25"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</row>
    <row r="84" spans="5:15" hidden="1" x14ac:dyDescent="0.25"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spans="5:15" hidden="1" x14ac:dyDescent="0.25"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5:15" hidden="1" x14ac:dyDescent="0.25"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</row>
    <row r="87" spans="5:15" hidden="1" x14ac:dyDescent="0.25"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</row>
    <row r="88" spans="5:15" hidden="1" x14ac:dyDescent="0.25"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</row>
    <row r="89" spans="5:15" hidden="1" x14ac:dyDescent="0.25"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</row>
    <row r="90" spans="5:15" hidden="1" x14ac:dyDescent="0.25"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</row>
    <row r="91" spans="5:15" hidden="1" x14ac:dyDescent="0.25"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</row>
    <row r="92" spans="5:15" hidden="1" x14ac:dyDescent="0.25"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</row>
    <row r="93" spans="5:15" hidden="1" x14ac:dyDescent="0.25"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</row>
    <row r="94" spans="5:15" hidden="1" x14ac:dyDescent="0.25"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</row>
    <row r="95" spans="5:15" hidden="1" x14ac:dyDescent="0.25"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</row>
    <row r="96" spans="5:15" hidden="1" x14ac:dyDescent="0.25"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</row>
    <row r="97" spans="5:15" hidden="1" x14ac:dyDescent="0.25"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</row>
    <row r="98" spans="5:15" hidden="1" x14ac:dyDescent="0.25"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</row>
    <row r="99" spans="5:15" hidden="1" x14ac:dyDescent="0.25"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</row>
    <row r="100" spans="5:15" hidden="1" x14ac:dyDescent="0.25"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</row>
    <row r="101" spans="5:15" hidden="1" x14ac:dyDescent="0.25"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</row>
    <row r="102" spans="5:15" hidden="1" x14ac:dyDescent="0.25"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</row>
    <row r="103" spans="5:15" hidden="1" x14ac:dyDescent="0.25"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5:15" hidden="1" x14ac:dyDescent="0.25"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</row>
    <row r="105" spans="5:15" hidden="1" x14ac:dyDescent="0.25"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</row>
    <row r="106" spans="5:15" hidden="1" x14ac:dyDescent="0.25"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</row>
    <row r="107" spans="5:15" hidden="1" x14ac:dyDescent="0.25"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</row>
    <row r="108" spans="5:15" hidden="1" x14ac:dyDescent="0.25"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spans="5:15" hidden="1" x14ac:dyDescent="0.25"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</row>
    <row r="110" spans="5:15" hidden="1" x14ac:dyDescent="0.25"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</row>
    <row r="111" spans="5:15" hidden="1" x14ac:dyDescent="0.25"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</row>
    <row r="112" spans="5:15" hidden="1" x14ac:dyDescent="0.25"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</row>
    <row r="113" spans="5:15" hidden="1" x14ac:dyDescent="0.25"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</row>
    <row r="114" spans="5:15" hidden="1" x14ac:dyDescent="0.25"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</row>
    <row r="115" spans="5:15" hidden="1" x14ac:dyDescent="0.25"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</row>
    <row r="116" spans="5:15" hidden="1" x14ac:dyDescent="0.25"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</row>
    <row r="117" spans="5:15" hidden="1" x14ac:dyDescent="0.25"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</row>
    <row r="118" spans="5:15" hidden="1" x14ac:dyDescent="0.25"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5:15" hidden="1" x14ac:dyDescent="0.25"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5:15" hidden="1" x14ac:dyDescent="0.25"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</row>
    <row r="121" spans="5:15" hidden="1" x14ac:dyDescent="0.25"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</row>
    <row r="122" spans="5:15" hidden="1" x14ac:dyDescent="0.25"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</row>
    <row r="123" spans="5:15" hidden="1" x14ac:dyDescent="0.25"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</row>
    <row r="124" spans="5:15" hidden="1" x14ac:dyDescent="0.25"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</row>
    <row r="125" spans="5:15" hidden="1" x14ac:dyDescent="0.25"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</row>
    <row r="126" spans="5:15" hidden="1" x14ac:dyDescent="0.25"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5:15" hidden="1" x14ac:dyDescent="0.25"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5:15" hidden="1" x14ac:dyDescent="0.25"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5:15" hidden="1" x14ac:dyDescent="0.25"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5:15" hidden="1" x14ac:dyDescent="0.25"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5:15" hidden="1" x14ac:dyDescent="0.25"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5:15" hidden="1" x14ac:dyDescent="0.25"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5:15" hidden="1" x14ac:dyDescent="0.25"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5:15" hidden="1" x14ac:dyDescent="0.25"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5:15" hidden="1" x14ac:dyDescent="0.25"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5:15" hidden="1" x14ac:dyDescent="0.25"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5:15" hidden="1" x14ac:dyDescent="0.25"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5:15" hidden="1" x14ac:dyDescent="0.25"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5:15" hidden="1" x14ac:dyDescent="0.25"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5:15" hidden="1" x14ac:dyDescent="0.25"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5:15" hidden="1" x14ac:dyDescent="0.25"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5:15" hidden="1" x14ac:dyDescent="0.25"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5:15" hidden="1" x14ac:dyDescent="0.25"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5:15" hidden="1" x14ac:dyDescent="0.25"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5:15" hidden="1" x14ac:dyDescent="0.25"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5:15" hidden="1" x14ac:dyDescent="0.25"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5:15" hidden="1" x14ac:dyDescent="0.25"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5:15" hidden="1" x14ac:dyDescent="0.25"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5:15" hidden="1" x14ac:dyDescent="0.25"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5:15" hidden="1" x14ac:dyDescent="0.25"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5:15" hidden="1" x14ac:dyDescent="0.25"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5:15" hidden="1" x14ac:dyDescent="0.25"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5:15" hidden="1" x14ac:dyDescent="0.25"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5:15" hidden="1" x14ac:dyDescent="0.25"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5:15" hidden="1" x14ac:dyDescent="0.25"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5:15" hidden="1" x14ac:dyDescent="0.25"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5:15" hidden="1" x14ac:dyDescent="0.25"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5:15" hidden="1" x14ac:dyDescent="0.25"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5:15" hidden="1" x14ac:dyDescent="0.25"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5:15" hidden="1" x14ac:dyDescent="0.25"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5:15" hidden="1" x14ac:dyDescent="0.25"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5:15" hidden="1" x14ac:dyDescent="0.25"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5:15" hidden="1" x14ac:dyDescent="0.25"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5:15" hidden="1" x14ac:dyDescent="0.25"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5:15" hidden="1" x14ac:dyDescent="0.25"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5:15" hidden="1" x14ac:dyDescent="0.25"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5:15" hidden="1" x14ac:dyDescent="0.25"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5:15" hidden="1" x14ac:dyDescent="0.25"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5:15" hidden="1" x14ac:dyDescent="0.25"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5:15" hidden="1" x14ac:dyDescent="0.25"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5:15" hidden="1" x14ac:dyDescent="0.25"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5:15" hidden="1" x14ac:dyDescent="0.25"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5:15" hidden="1" x14ac:dyDescent="0.25"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5:15" hidden="1" x14ac:dyDescent="0.25"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5:15" hidden="1" x14ac:dyDescent="0.25"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5:15" hidden="1" x14ac:dyDescent="0.25"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5:15" hidden="1" x14ac:dyDescent="0.25"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5:15" hidden="1" x14ac:dyDescent="0.25"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5:15" hidden="1" x14ac:dyDescent="0.25"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5:15" hidden="1" x14ac:dyDescent="0.25"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5:15" hidden="1" x14ac:dyDescent="0.25"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5:15" hidden="1" x14ac:dyDescent="0.25"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5:15" hidden="1" x14ac:dyDescent="0.25"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5:15" hidden="1" x14ac:dyDescent="0.25"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5:15" hidden="1" x14ac:dyDescent="0.25"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5:15" hidden="1" x14ac:dyDescent="0.25"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5:15" hidden="1" x14ac:dyDescent="0.25"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5:15" hidden="1" x14ac:dyDescent="0.25"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5:15" hidden="1" x14ac:dyDescent="0.25"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5:15" hidden="1" x14ac:dyDescent="0.25"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5:15" hidden="1" x14ac:dyDescent="0.25"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5:15" hidden="1" x14ac:dyDescent="0.25"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5:15" hidden="1" x14ac:dyDescent="0.25"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5:15" hidden="1" x14ac:dyDescent="0.25"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5:15" hidden="1" x14ac:dyDescent="0.25"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5:15" hidden="1" x14ac:dyDescent="0.25"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5:15" hidden="1" x14ac:dyDescent="0.25"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5:15" hidden="1" x14ac:dyDescent="0.25"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5:15" hidden="1" x14ac:dyDescent="0.25"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5:15" hidden="1" x14ac:dyDescent="0.25"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5:15" hidden="1" x14ac:dyDescent="0.25"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5:15" hidden="1" x14ac:dyDescent="0.25"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5:15" hidden="1" x14ac:dyDescent="0.25"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5:15" hidden="1" x14ac:dyDescent="0.25"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5:15" hidden="1" x14ac:dyDescent="0.25"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5:15" hidden="1" x14ac:dyDescent="0.25"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5:15" hidden="1" x14ac:dyDescent="0.25"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5:15" hidden="1" x14ac:dyDescent="0.25"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5:15" hidden="1" x14ac:dyDescent="0.25"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5:15" hidden="1" x14ac:dyDescent="0.25"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5:15" hidden="1" x14ac:dyDescent="0.25"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5:15" hidden="1" x14ac:dyDescent="0.25"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5:15" hidden="1" x14ac:dyDescent="0.25"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5:15" hidden="1" x14ac:dyDescent="0.25"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5:15" hidden="1" x14ac:dyDescent="0.25"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5:15" hidden="1" x14ac:dyDescent="0.25"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5:15" hidden="1" x14ac:dyDescent="0.25"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5:15" hidden="1" x14ac:dyDescent="0.25"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5:15" hidden="1" x14ac:dyDescent="0.25"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5:15" hidden="1" x14ac:dyDescent="0.25"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5:15" hidden="1" x14ac:dyDescent="0.25"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5:15" hidden="1" x14ac:dyDescent="0.25"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5:15" hidden="1" x14ac:dyDescent="0.25"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5:15" hidden="1" x14ac:dyDescent="0.25"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5:15" hidden="1" x14ac:dyDescent="0.25"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5:15" hidden="1" x14ac:dyDescent="0.25"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5:15" hidden="1" x14ac:dyDescent="0.25"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5:15" hidden="1" x14ac:dyDescent="0.25"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5:15" hidden="1" x14ac:dyDescent="0.25"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5:15" hidden="1" x14ac:dyDescent="0.25"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5:15" hidden="1" x14ac:dyDescent="0.25"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5:15" hidden="1" x14ac:dyDescent="0.25"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5:15" hidden="1" x14ac:dyDescent="0.25"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5:15" hidden="1" x14ac:dyDescent="0.25"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5:15" hidden="1" x14ac:dyDescent="0.25"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5:15" hidden="1" x14ac:dyDescent="0.25"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5:15" hidden="1" x14ac:dyDescent="0.25"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5:15" hidden="1" x14ac:dyDescent="0.25"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5:15" hidden="1" x14ac:dyDescent="0.25"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5:15" hidden="1" x14ac:dyDescent="0.25"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5:15" hidden="1" x14ac:dyDescent="0.25"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5:15" hidden="1" x14ac:dyDescent="0.25"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5:15" hidden="1" x14ac:dyDescent="0.25"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5:15" hidden="1" x14ac:dyDescent="0.25"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5:15" hidden="1" x14ac:dyDescent="0.25"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5:15" hidden="1" x14ac:dyDescent="0.25"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5:15" hidden="1" x14ac:dyDescent="0.25"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5:15" hidden="1" x14ac:dyDescent="0.25"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5:15" hidden="1" x14ac:dyDescent="0.25"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5:15" hidden="1" x14ac:dyDescent="0.25"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5:15" hidden="1" x14ac:dyDescent="0.25"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5:15" hidden="1" x14ac:dyDescent="0.25"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5:15" hidden="1" x14ac:dyDescent="0.25"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5:15" hidden="1" x14ac:dyDescent="0.25"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5:15" hidden="1" x14ac:dyDescent="0.25"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5:15" hidden="1" x14ac:dyDescent="0.25"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5:15" hidden="1" x14ac:dyDescent="0.25"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5:15" hidden="1" x14ac:dyDescent="0.25"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5:15" hidden="1" x14ac:dyDescent="0.25"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5:15" hidden="1" x14ac:dyDescent="0.25"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5:15" hidden="1" x14ac:dyDescent="0.25"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5:15" hidden="1" x14ac:dyDescent="0.25"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5:15" hidden="1" x14ac:dyDescent="0.25"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5:15" hidden="1" x14ac:dyDescent="0.25"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5:15" hidden="1" x14ac:dyDescent="0.25"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5:15" hidden="1" x14ac:dyDescent="0.25"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5:15" hidden="1" x14ac:dyDescent="0.25"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5:15" hidden="1" x14ac:dyDescent="0.25"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5:15" hidden="1" x14ac:dyDescent="0.25"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5:15" hidden="1" x14ac:dyDescent="0.25"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5:15" hidden="1" x14ac:dyDescent="0.25"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5:15" hidden="1" x14ac:dyDescent="0.25"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5:15" hidden="1" x14ac:dyDescent="0.25"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5:15" hidden="1" x14ac:dyDescent="0.25"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5:15" hidden="1" x14ac:dyDescent="0.25"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5:15" hidden="1" x14ac:dyDescent="0.25"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5:15" hidden="1" x14ac:dyDescent="0.25"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5:15" hidden="1" x14ac:dyDescent="0.25"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5:15" hidden="1" x14ac:dyDescent="0.25"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5:15" hidden="1" x14ac:dyDescent="0.25"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5:15" hidden="1" x14ac:dyDescent="0.25"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5:15" hidden="1" x14ac:dyDescent="0.25"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5:15" hidden="1" x14ac:dyDescent="0.25"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5:15" hidden="1" x14ac:dyDescent="0.25"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5:15" hidden="1" x14ac:dyDescent="0.25"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5:15" hidden="1" x14ac:dyDescent="0.25"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5:15" hidden="1" x14ac:dyDescent="0.25"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5:15" hidden="1" x14ac:dyDescent="0.25"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5:15" hidden="1" x14ac:dyDescent="0.25"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5:15" hidden="1" x14ac:dyDescent="0.25"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5:15" hidden="1" x14ac:dyDescent="0.25"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5:15" hidden="1" x14ac:dyDescent="0.25"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5:15" hidden="1" x14ac:dyDescent="0.25"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5:15" hidden="1" x14ac:dyDescent="0.25"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5:15" hidden="1" x14ac:dyDescent="0.25"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5:15" hidden="1" x14ac:dyDescent="0.25"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5:15" hidden="1" x14ac:dyDescent="0.25"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5:15" hidden="1" x14ac:dyDescent="0.25"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5:15" hidden="1" x14ac:dyDescent="0.25"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5:15" hidden="1" x14ac:dyDescent="0.25"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5:15" hidden="1" x14ac:dyDescent="0.25"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5:15" hidden="1" x14ac:dyDescent="0.25"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5:15" hidden="1" x14ac:dyDescent="0.25"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5:15" hidden="1" x14ac:dyDescent="0.25"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5:15" hidden="1" x14ac:dyDescent="0.25"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5:15" hidden="1" x14ac:dyDescent="0.25"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5:15" hidden="1" x14ac:dyDescent="0.25"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5:15" hidden="1" x14ac:dyDescent="0.25"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5:15" hidden="1" x14ac:dyDescent="0.25"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5:15" hidden="1" x14ac:dyDescent="0.25"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5:15" hidden="1" x14ac:dyDescent="0.25"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5:15" hidden="1" x14ac:dyDescent="0.25"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5:15" hidden="1" x14ac:dyDescent="0.25"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5:15" hidden="1" x14ac:dyDescent="0.25"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5:15" hidden="1" x14ac:dyDescent="0.25"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5:15" hidden="1" x14ac:dyDescent="0.25"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5:15" hidden="1" x14ac:dyDescent="0.25"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5:15" hidden="1" x14ac:dyDescent="0.25"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5:15" hidden="1" x14ac:dyDescent="0.25"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5:15" hidden="1" x14ac:dyDescent="0.25"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5:15" hidden="1" x14ac:dyDescent="0.25"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5:15" hidden="1" x14ac:dyDescent="0.25"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5:15" hidden="1" x14ac:dyDescent="0.25"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5:15" hidden="1" x14ac:dyDescent="0.25"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5:15" hidden="1" x14ac:dyDescent="0.25"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5:15" hidden="1" x14ac:dyDescent="0.25"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5:15" hidden="1" x14ac:dyDescent="0.25"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5:15" hidden="1" x14ac:dyDescent="0.25"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5:15" hidden="1" x14ac:dyDescent="0.25"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5:15" hidden="1" x14ac:dyDescent="0.25"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5:15" hidden="1" x14ac:dyDescent="0.25"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5:15" hidden="1" x14ac:dyDescent="0.25"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5:15" hidden="1" x14ac:dyDescent="0.25"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5:15" hidden="1" x14ac:dyDescent="0.25"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5:15" hidden="1" x14ac:dyDescent="0.25"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5:15" hidden="1" x14ac:dyDescent="0.25"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5:15" hidden="1" x14ac:dyDescent="0.25"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5:15" hidden="1" x14ac:dyDescent="0.25"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5:15" hidden="1" x14ac:dyDescent="0.25"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5:15" hidden="1" x14ac:dyDescent="0.25"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5:15" hidden="1" x14ac:dyDescent="0.25"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5:15" hidden="1" x14ac:dyDescent="0.25"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5:15" hidden="1" x14ac:dyDescent="0.25"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5:15" hidden="1" x14ac:dyDescent="0.25"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5:15" hidden="1" x14ac:dyDescent="0.25"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5:15" hidden="1" x14ac:dyDescent="0.25"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5:15" hidden="1" x14ac:dyDescent="0.25"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5:15" hidden="1" x14ac:dyDescent="0.25"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5:15" hidden="1" x14ac:dyDescent="0.25"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5:15" hidden="1" x14ac:dyDescent="0.25"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5:15" hidden="1" x14ac:dyDescent="0.25"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5:15" hidden="1" x14ac:dyDescent="0.25"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5:15" hidden="1" x14ac:dyDescent="0.25"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5:15" hidden="1" x14ac:dyDescent="0.25"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5:15" hidden="1" x14ac:dyDescent="0.25"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5:15" hidden="1" x14ac:dyDescent="0.25"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5:15" hidden="1" x14ac:dyDescent="0.25"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5:15" hidden="1" x14ac:dyDescent="0.25"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5:15" hidden="1" x14ac:dyDescent="0.25"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5:15" hidden="1" x14ac:dyDescent="0.25"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5:15" hidden="1" x14ac:dyDescent="0.25"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5:15" hidden="1" x14ac:dyDescent="0.25"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5:15" hidden="1" x14ac:dyDescent="0.25"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5:15" hidden="1" x14ac:dyDescent="0.25"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5:15" hidden="1" x14ac:dyDescent="0.25"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5:15" hidden="1" x14ac:dyDescent="0.25"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5:15" hidden="1" x14ac:dyDescent="0.25"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5:15" hidden="1" x14ac:dyDescent="0.25"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5:15" hidden="1" x14ac:dyDescent="0.25"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5:15" hidden="1" x14ac:dyDescent="0.25"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5:15" hidden="1" x14ac:dyDescent="0.25"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5:15" hidden="1" x14ac:dyDescent="0.25"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5:15" hidden="1" x14ac:dyDescent="0.25"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5:15" hidden="1" x14ac:dyDescent="0.25"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5:15" hidden="1" x14ac:dyDescent="0.25"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5:15" hidden="1" x14ac:dyDescent="0.25"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5:15" hidden="1" x14ac:dyDescent="0.25"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5:15" hidden="1" x14ac:dyDescent="0.25"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5:15" hidden="1" x14ac:dyDescent="0.25"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5:15" hidden="1" x14ac:dyDescent="0.25"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5:15" hidden="1" x14ac:dyDescent="0.25"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5:15" hidden="1" x14ac:dyDescent="0.25"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5:15" hidden="1" x14ac:dyDescent="0.25"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5:15" hidden="1" x14ac:dyDescent="0.25"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5:15" hidden="1" x14ac:dyDescent="0.25"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5:15" hidden="1" x14ac:dyDescent="0.25"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5:15" hidden="1" x14ac:dyDescent="0.25"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5:15" hidden="1" x14ac:dyDescent="0.25"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5:15" hidden="1" x14ac:dyDescent="0.25"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5:15" hidden="1" x14ac:dyDescent="0.25"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5:15" hidden="1" x14ac:dyDescent="0.25"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5:15" hidden="1" x14ac:dyDescent="0.25"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5:15" hidden="1" x14ac:dyDescent="0.25"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5:15" hidden="1" x14ac:dyDescent="0.25"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5:15" hidden="1" x14ac:dyDescent="0.25"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</sheetData>
  <sheetProtection algorithmName="SHA-512" hashValue="eQloD1EfEk/cCrViVwoxYzx1B6pCJowdv+MRaWYN07QgY8XOyYvyH1hv3ob2JUImUYJWJXIqJm1XqmFSQQAh4w==" saltValue="uaUi3oyzILWaVpDG1eJdYA==" spinCount="100000" sheet="1" objects="1" scenarios="1" sort="0" autoFilter="0"/>
  <autoFilter ref="A15:O51" xr:uid="{FDE0DBB6-8002-4950-8675-F058413D72B2}"/>
  <mergeCells count="5">
    <mergeCell ref="A1:D1"/>
    <mergeCell ref="E1:F1"/>
    <mergeCell ref="H1:I1"/>
    <mergeCell ref="J1:L1"/>
    <mergeCell ref="B10:E10"/>
  </mergeCells>
  <conditionalFormatting sqref="B16:B404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404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N3 N5 N7 N9">
    <cfRule type="cellIs" dxfId="0" priority="1" operator="equal">
      <formula>0</formula>
    </cfRule>
  </conditionalFormatting>
  <hyperlinks>
    <hyperlink ref="E1" location="INDEX!A1" display="RETURN TO INDEX" xr:uid="{E6794918-7A7A-4C84-AAC2-3AB6439651CE}"/>
    <hyperlink ref="H1" location="'SCREENING STATUS'!A1" display="SCREENING STATUS" xr:uid="{23950866-0841-4E50-9575-3085BCA91608}"/>
    <hyperlink ref="J1:L1" location="'QCI Sample Selection'!A1" display="QCI SAMPLE SELECTION" xr:uid="{803BD78A-4F71-416F-A35F-B5AA3FC90D5F}"/>
    <hyperlink ref="G1" location="SUMMARY!A1" display="SUMMARY" xr:uid="{E1EBCAEF-9BD5-42B2-B7C9-E3219029DF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B TRAVELER</vt:lpstr>
      <vt:lpstr>GROUP B1</vt:lpstr>
      <vt:lpstr>GROUP B2</vt:lpstr>
      <vt:lpstr>GROUP B3</vt:lpstr>
      <vt:lpstr>SEM</vt:lpstr>
      <vt:lpstr>GROUP B4</vt:lpstr>
      <vt:lpstr>GROUP 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2024-10-08T05:52:20Z</dcterms:created>
  <dcterms:modified xsi:type="dcterms:W3CDTF">2024-10-09T18:13:48Z</dcterms:modified>
</cp:coreProperties>
</file>