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C\"/>
    </mc:Choice>
  </mc:AlternateContent>
  <xr:revisionPtr revIDLastSave="0" documentId="13_ncr:1_{BDF3DB23-C8D6-48F5-BC66-334363888A26}" xr6:coauthVersionLast="47" xr6:coauthVersionMax="47" xr10:uidLastSave="{00000000-0000-0000-0000-000000000000}"/>
  <workbookProtection workbookAlgorithmName="SHA-512" workbookHashValue="Ma+izHiOrm1J/118U1V9IXZ7d6l2IgNichu6k5gSHZJQIFqrdJXcfzSXO+FaHGwBP4djQiCNyyKzhkXy9xqvVg==" workbookSaltValue="G8HV5lVYEhyhZF+hRF6uZQ==" workbookSpinCount="100000" lockStructure="1"/>
  <bookViews>
    <workbookView xWindow="-25830" yWindow="2325" windowWidth="21600" windowHeight="11835" xr2:uid="{8E9A50AE-729A-443F-8783-DF8ACA443606}"/>
  </bookViews>
  <sheets>
    <sheet name="GROUP C TRAVELER" sheetId="1" r:id="rId1"/>
    <sheet name="GROUP C1" sheetId="2" r:id="rId2"/>
    <sheet name="GROUP C2" sheetId="3" r:id="rId3"/>
    <sheet name="GROUP C3" sheetId="4" r:id="rId4"/>
    <sheet name="GROUP C4" sheetId="5" r:id="rId5"/>
    <sheet name="GROUP C6" sheetId="6" r:id="rId6"/>
    <sheet name="GROUP C7" sheetId="7" r:id="rId7"/>
  </sheets>
  <definedNames>
    <definedName name="_xlnm._FilterDatabase" localSheetId="2" hidden="1">'GROUP C2'!$A$15:$O$33</definedName>
    <definedName name="_xlnm._FilterDatabase" localSheetId="3" hidden="1">'GROUP C3'!$A$15:$O$27</definedName>
    <definedName name="_xlnm._FilterDatabase" localSheetId="5" hidden="1">'GROUP C6'!$A$15:$O$27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  <c r="A10" i="6"/>
  <c r="B10" i="4"/>
  <c r="A10" i="4"/>
  <c r="H8" i="4"/>
  <c r="B10" i="3"/>
  <c r="A10" i="3"/>
  <c r="H8" i="3"/>
</calcChain>
</file>

<file path=xl/sharedStrings.xml><?xml version="1.0" encoding="utf-8"?>
<sst xmlns="http://schemas.openxmlformats.org/spreadsheetml/2006/main" count="333" uniqueCount="116">
  <si>
    <t>GROUP  C TRAVELER</t>
  </si>
  <si>
    <t>INDEX</t>
  </si>
  <si>
    <t>QCI SAMPLE SELECTION</t>
  </si>
  <si>
    <t>.</t>
  </si>
  <si>
    <t>GROUP  C1 PHYSICAL</t>
  </si>
  <si>
    <t>GROUP C2 TEMP SHOCK/CYCLE</t>
  </si>
  <si>
    <t>SUMMARY</t>
  </si>
  <si>
    <t>SCREENING STATUS</t>
  </si>
  <si>
    <t xml:space="preserve">Operator   </t>
  </si>
  <si>
    <t xml:space="preserve">LMR         </t>
  </si>
  <si>
    <t xml:space="preserve">Station    </t>
  </si>
  <si>
    <t xml:space="preserve">FBS-007     </t>
  </si>
  <si>
    <t xml:space="preserve">Product    </t>
  </si>
  <si>
    <t xml:space="preserve">DISCRETE    </t>
  </si>
  <si>
    <t xml:space="preserve">Process    </t>
  </si>
  <si>
    <t xml:space="preserve">            </t>
  </si>
  <si>
    <t xml:space="preserve">Start Date </t>
  </si>
  <si>
    <t>Finish Date</t>
  </si>
  <si>
    <t>Part Number</t>
  </si>
  <si>
    <t xml:space="preserve">Remarks    </t>
  </si>
  <si>
    <t>GROUP C SUBGROUP 2 PRE TEMP SHOCK</t>
  </si>
  <si>
    <t>GROUP C SUBGROUP 2 POST TEMP SHOCK</t>
  </si>
  <si>
    <t>GROUP C SUBGROUP 2 POST MR.</t>
  </si>
  <si>
    <t>Serial Number</t>
  </si>
  <si>
    <t>Label</t>
  </si>
  <si>
    <t>Sort</t>
  </si>
  <si>
    <t>Bin</t>
  </si>
  <si>
    <t xml:space="preserve">  1) IDON      [&gt; 10.01MA]</t>
  </si>
  <si>
    <t xml:space="preserve">  2) IGSSF     [&lt; 119.9UA]</t>
  </si>
  <si>
    <t xml:space="preserve">  3) IDSS      [&lt; 149.9UA]</t>
  </si>
  <si>
    <t xml:space="preserve">  4) IGSSF     [&lt; 119.9UA]</t>
  </si>
  <si>
    <t xml:space="preserve">  5) IGSSR     [&lt; 200.0UA]</t>
  </si>
  <si>
    <t xml:space="preserve">  6) VGSTH     [&gt;   800MV]</t>
  </si>
  <si>
    <t xml:space="preserve">  7) VGSTH     [&lt; 2.500]</t>
  </si>
  <si>
    <t xml:space="preserve">  8) RDSON     [&lt; 27.95M]</t>
  </si>
  <si>
    <t xml:space="preserve">  9) VSD       [&lt; 3.001 V]</t>
  </si>
  <si>
    <t xml:space="preserve"> 10) IDSS      [&lt; 149.9UA]</t>
  </si>
  <si>
    <t xml:space="preserve"> 11) IGSSF     [&lt; 119.9UA]</t>
  </si>
  <si>
    <t xml:space="preserve">   IDON &gt; 10.01MA</t>
  </si>
  <si>
    <t xml:space="preserve">  IGSSF &lt; 119.9UA</t>
  </si>
  <si>
    <t xml:space="preserve">   IDSS &lt; 149.9UA</t>
  </si>
  <si>
    <t xml:space="preserve">  IGSSR &lt; 200.0UA</t>
  </si>
  <si>
    <t xml:space="preserve">  VGSTH &gt; 801.0MV</t>
  </si>
  <si>
    <t xml:space="preserve">VGSTH &lt; 2.500 </t>
  </si>
  <si>
    <t xml:space="preserve">  RDSON &lt; 27.95M </t>
  </si>
  <si>
    <t xml:space="preserve">    VSD &lt; 3.001 V</t>
  </si>
  <si>
    <t xml:space="preserve">    VDS = 19.54MV</t>
  </si>
  <si>
    <t xml:space="preserve">   VGSF = 4.000 V</t>
  </si>
  <si>
    <t xml:space="preserve">    VDS = 10.01 V</t>
  </si>
  <si>
    <t xml:space="preserve">   VGSF = 6.000 V</t>
  </si>
  <si>
    <t xml:space="preserve">   VGSR = 4.000 V</t>
  </si>
  <si>
    <t xml:space="preserve">     ID = 3.001MA</t>
  </si>
  <si>
    <t>VGSTH = S6</t>
  </si>
  <si>
    <t xml:space="preserve">    VGS = 5.001 V</t>
  </si>
  <si>
    <t xml:space="preserve">     IS = 500.1MA</t>
  </si>
  <si>
    <t xml:space="preserve">    VDS = 200.0 V</t>
  </si>
  <si>
    <t xml:space="preserve">   VGSF = 5.499 V</t>
  </si>
  <si>
    <t xml:space="preserve">    VGS = 3.001 V</t>
  </si>
  <si>
    <t xml:space="preserve">     ID = 18.00 A</t>
  </si>
  <si>
    <t>All Pass</t>
  </si>
  <si>
    <t>PRE TSHOCK</t>
  </si>
  <si>
    <t>POST TC</t>
  </si>
  <si>
    <t>POST MR</t>
  </si>
  <si>
    <t>GROUP C3 SHOCK &amp; VIBRATION</t>
  </si>
  <si>
    <t>LMR</t>
  </si>
  <si>
    <t>A</t>
  </si>
  <si>
    <t>DISCRETE</t>
  </si>
  <si>
    <t>03/22/2024</t>
  </si>
  <si>
    <t>GROUP C SUBGROUP 3 PRE SHOCK</t>
  </si>
  <si>
    <t>GROUP C SUBGROUP 3 POST CA</t>
  </si>
  <si>
    <t>1)CONT      [&lt;1 ]</t>
  </si>
  <si>
    <t>2)IGSSF     [&lt;0.00012A]</t>
  </si>
  <si>
    <t>3)IDSS      [&lt;0.00015A]</t>
  </si>
  <si>
    <t>4)IGSSF     [&lt;0.00012A]</t>
  </si>
  <si>
    <t>5)IGSSR     [&lt;0.0002A]</t>
  </si>
  <si>
    <t>6)VGSTH     [&gt;0.801V]</t>
  </si>
  <si>
    <t>7)VGSTH     [&lt;2.5 ]</t>
  </si>
  <si>
    <t>8)RDSON     [&lt;0.028R]</t>
  </si>
  <si>
    <t>9)VSD       [&lt;3V]</t>
  </si>
  <si>
    <t>10)IDSS      [&lt;0.00015A]</t>
  </si>
  <si>
    <t>11)IGSSF     [&lt;0.00012A]</t>
  </si>
  <si>
    <t>CONT  &lt; 1   T</t>
  </si>
  <si>
    <t>IGSSF &lt; 0.00012 A</t>
  </si>
  <si>
    <t>IDSS  &lt; 0.00015 A</t>
  </si>
  <si>
    <t>IGSSR &lt; 0.0002 A</t>
  </si>
  <si>
    <t>VGSTH  &gt; 0.801 V</t>
  </si>
  <si>
    <t>VGSTH  &lt; 2.5   V</t>
  </si>
  <si>
    <t>RDSON  &lt; 0.028 R</t>
  </si>
  <si>
    <t>VSD   &lt; 3 V</t>
  </si>
  <si>
    <t xml:space="preserve"> = 0  </t>
  </si>
  <si>
    <t>VGS = 4 V</t>
  </si>
  <si>
    <t>VDS = 10 V</t>
  </si>
  <si>
    <t>VGS = 6 V</t>
  </si>
  <si>
    <t>VSG = 4 V</t>
  </si>
  <si>
    <t>IG = 0.003 A</t>
  </si>
  <si>
    <t xml:space="preserve">T# = 6  </t>
  </si>
  <si>
    <t>ID = 18 A</t>
  </si>
  <si>
    <t>ID = 0.5 A</t>
  </si>
  <si>
    <t>VDS = 200 V</t>
  </si>
  <si>
    <t xml:space="preserve"> = 5.5 V</t>
  </si>
  <si>
    <t>VG = 5 V</t>
  </si>
  <si>
    <t>VG = 0 V</t>
  </si>
  <si>
    <t>PRE SHOCK</t>
  </si>
  <si>
    <t>POST VIB</t>
  </si>
  <si>
    <t>GROUP  C4 SALT ATMP.</t>
  </si>
  <si>
    <t>GROUP C6 INTERMITTENT OP. LIFE</t>
  </si>
  <si>
    <t xml:space="preserve">POST IOL    </t>
  </si>
  <si>
    <t>GROUP C SUBGROUP 6 POST IOL</t>
  </si>
  <si>
    <t>SEE POST B4 for PRE-Electricals, Continuation of B4 IOL TESTING</t>
  </si>
  <si>
    <t>POST IOL</t>
  </si>
  <si>
    <t>GROUP  C7 RGA</t>
  </si>
  <si>
    <t>SCD PART NUMBER</t>
  </si>
  <si>
    <t>EPC7007BSH</t>
  </si>
  <si>
    <t>EPCS PART NUMBER</t>
  </si>
  <si>
    <t>LOT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</si>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</sst>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b/>
      <sz val="14"/>
      <color rgb="FF7030A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6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center" vertical="center"/>
    </xf>
    <xf numFmtId="0" fontId="2" fillId="3" borderId="0" xfId="1" applyFill="1" applyBorder="1" applyAlignment="1">
      <alignment vertical="top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0" fillId="6" borderId="2" xfId="0" applyFill="1" applyBorder="1"/>
    <xf numFmtId="0" fontId="0" fillId="6" borderId="2" xfId="0" applyFill="1" applyBorder="1" applyAlignment="1">
      <alignment horizontal="left"/>
    </xf>
    <xf numFmtId="0" fontId="0" fillId="6" borderId="3" xfId="0" applyFill="1" applyBorder="1"/>
    <xf numFmtId="0" fontId="4" fillId="7" borderId="5" xfId="1" applyFont="1" applyFill="1" applyBorder="1" applyAlignment="1">
      <alignment horizontal="center" vertical="top"/>
    </xf>
    <xf numFmtId="0" fontId="4" fillId="0" borderId="0" xfId="1" applyFont="1" applyFill="1" applyBorder="1" applyAlignment="1">
      <alignment horizontal="center" vertical="top"/>
    </xf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4" fillId="8" borderId="5" xfId="1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14" fontId="0" fillId="6" borderId="5" xfId="0" applyNumberFormat="1" applyFill="1" applyBorder="1"/>
    <xf numFmtId="14" fontId="0" fillId="6" borderId="2" xfId="0" applyNumberFormat="1" applyFill="1" applyBorder="1" applyAlignment="1">
      <alignment horizontal="left"/>
    </xf>
    <xf numFmtId="14" fontId="0" fillId="6" borderId="3" xfId="0" applyNumberFormat="1" applyFill="1" applyBorder="1"/>
    <xf numFmtId="0" fontId="4" fillId="9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center"/>
    </xf>
    <xf numFmtId="0" fontId="7" fillId="0" borderId="1" xfId="0" applyFont="1" applyBorder="1"/>
    <xf numFmtId="0" fontId="0" fillId="11" borderId="5" xfId="0" applyFill="1" applyBorder="1"/>
    <xf numFmtId="0" fontId="0" fillId="11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3" fillId="3" borderId="0" xfId="1" applyFont="1" applyFill="1" applyBorder="1" applyAlignment="1">
      <alignment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/>
    <xf numFmtId="0" fontId="8" fillId="0" borderId="0" xfId="0" applyFont="1" applyAlignment="1">
      <alignment horizontal="left"/>
    </xf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9" borderId="2" xfId="1" applyFont="1" applyFill="1" applyBorder="1" applyAlignment="1">
      <alignment horizontal="center" vertical="top"/>
    </xf>
    <xf numFmtId="0" fontId="4" fillId="9" borderId="4" xfId="1" applyFont="1" applyFill="1" applyBorder="1" applyAlignment="1">
      <alignment horizontal="center" vertical="top"/>
    </xf>
    <xf numFmtId="0" fontId="4" fillId="5" borderId="2" xfId="1" applyFont="1" applyFill="1" applyBorder="1" applyAlignment="1">
      <alignment horizontal="center" vertical="top"/>
    </xf>
    <xf numFmtId="0" fontId="4" fillId="5" borderId="4" xfId="1" applyFont="1" applyFill="1" applyBorder="1" applyAlignment="1">
      <alignment horizontal="center" vertical="top"/>
    </xf>
    <xf numFmtId="0" fontId="4" fillId="7" borderId="2" xfId="1" applyFont="1" applyFill="1" applyBorder="1" applyAlignment="1">
      <alignment horizontal="center" vertical="top"/>
    </xf>
    <xf numFmtId="0" fontId="4" fillId="7" borderId="4" xfId="1" applyFont="1" applyFill="1" applyBorder="1" applyAlignment="1">
      <alignment horizontal="center" vertical="top"/>
    </xf>
    <xf numFmtId="0" fontId="4" fillId="8" borderId="2" xfId="1" applyFont="1" applyFill="1" applyBorder="1" applyAlignment="1">
      <alignment horizontal="center" vertical="top"/>
    </xf>
    <xf numFmtId="0" fontId="4" fillId="8" borderId="4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123444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AAB32-2166-442F-951B-FAA5488C6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123444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D1B7CB-A98B-4943-B429-8B8F66066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123444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93AAF3-9E05-4137-AA69-73DFCBF62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206</xdr:row>
      <xdr:rowOff>123444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4F0EA8-6708-48A4-AD63-820EFB429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258</xdr:row>
      <xdr:rowOff>123444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99AFF3-5A5F-4812-B03B-7B000449E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310</xdr:row>
      <xdr:rowOff>123444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64CDE3-3559-437D-90EA-CE1320834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9838944"/>
        </a:xfrm>
        <a:prstGeom prst="rect">
          <a:avLst/>
        </a:prstGeom>
      </xdr:spPr>
    </xdr:pic>
    <xdr:clientData/>
  </xdr:twoCellAnchor>
  <xdr:twoCellAnchor>
    <xdr:from>
      <xdr:col>1</xdr:col>
      <xdr:colOff>390525</xdr:colOff>
      <xdr:row>6</xdr:row>
      <xdr:rowOff>142875</xdr:rowOff>
    </xdr:from>
    <xdr:to>
      <xdr:col>2</xdr:col>
      <xdr:colOff>219075</xdr:colOff>
      <xdr:row>7</xdr:row>
      <xdr:rowOff>142875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9C5A8B7-1A52-4260-1F38-EDE6B7DF8069}"/>
            </a:ext>
          </a:extLst>
        </xdr:cNvPr>
        <xdr:cNvSpPr/>
      </xdr:nvSpPr>
      <xdr:spPr>
        <a:xfrm>
          <a:off x="1000125" y="1400175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400050</xdr:colOff>
      <xdr:row>56</xdr:row>
      <xdr:rowOff>171450</xdr:rowOff>
    </xdr:from>
    <xdr:to>
      <xdr:col>2</xdr:col>
      <xdr:colOff>228600</xdr:colOff>
      <xdr:row>57</xdr:row>
      <xdr:rowOff>171450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E89108C-A012-4BB4-9B7E-3748B81D8DCB}"/>
            </a:ext>
          </a:extLst>
        </xdr:cNvPr>
        <xdr:cNvSpPr/>
      </xdr:nvSpPr>
      <xdr:spPr>
        <a:xfrm>
          <a:off x="1009650" y="10953750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447675</xdr:colOff>
      <xdr:row>81</xdr:row>
      <xdr:rowOff>9525</xdr:rowOff>
    </xdr:from>
    <xdr:to>
      <xdr:col>4</xdr:col>
      <xdr:colOff>276225</xdr:colOff>
      <xdr:row>82</xdr:row>
      <xdr:rowOff>9525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EB003E6-7ABD-4F92-B62E-3791A3EE02E2}"/>
            </a:ext>
          </a:extLst>
        </xdr:cNvPr>
        <xdr:cNvSpPr/>
      </xdr:nvSpPr>
      <xdr:spPr>
        <a:xfrm>
          <a:off x="2276475" y="15554325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438150</xdr:colOff>
      <xdr:row>94</xdr:row>
      <xdr:rowOff>57150</xdr:rowOff>
    </xdr:from>
    <xdr:to>
      <xdr:col>4</xdr:col>
      <xdr:colOff>266700</xdr:colOff>
      <xdr:row>95</xdr:row>
      <xdr:rowOff>57150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B18B237-4701-4BDF-92EC-5F97C9FDB5C4}"/>
            </a:ext>
          </a:extLst>
        </xdr:cNvPr>
        <xdr:cNvSpPr/>
      </xdr:nvSpPr>
      <xdr:spPr>
        <a:xfrm>
          <a:off x="2266950" y="18078450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19050</xdr:colOff>
      <xdr:row>108</xdr:row>
      <xdr:rowOff>85725</xdr:rowOff>
    </xdr:from>
    <xdr:to>
      <xdr:col>7</xdr:col>
      <xdr:colOff>457200</xdr:colOff>
      <xdr:row>109</xdr:row>
      <xdr:rowOff>85725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70897B6-5BE8-42FA-999A-E8432FC61205}"/>
            </a:ext>
          </a:extLst>
        </xdr:cNvPr>
        <xdr:cNvSpPr/>
      </xdr:nvSpPr>
      <xdr:spPr>
        <a:xfrm>
          <a:off x="4286250" y="20774025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400050</xdr:colOff>
      <xdr:row>161</xdr:row>
      <xdr:rowOff>0</xdr:rowOff>
    </xdr:from>
    <xdr:to>
      <xdr:col>2</xdr:col>
      <xdr:colOff>228600</xdr:colOff>
      <xdr:row>162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3C41D58-AF06-4F33-9611-21CC2DDA1E53}"/>
            </a:ext>
          </a:extLst>
        </xdr:cNvPr>
        <xdr:cNvSpPr/>
      </xdr:nvSpPr>
      <xdr:spPr>
        <a:xfrm>
          <a:off x="1009650" y="30784800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552450</xdr:colOff>
      <xdr:row>189</xdr:row>
      <xdr:rowOff>104775</xdr:rowOff>
    </xdr:from>
    <xdr:to>
      <xdr:col>4</xdr:col>
      <xdr:colOff>381000</xdr:colOff>
      <xdr:row>190</xdr:row>
      <xdr:rowOff>104775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99CF789-5469-4BB0-BBD2-C10AED8C8812}"/>
            </a:ext>
          </a:extLst>
        </xdr:cNvPr>
        <xdr:cNvSpPr/>
      </xdr:nvSpPr>
      <xdr:spPr>
        <a:xfrm>
          <a:off x="2381250" y="36223575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590550</xdr:colOff>
      <xdr:row>212</xdr:row>
      <xdr:rowOff>114300</xdr:rowOff>
    </xdr:from>
    <xdr:to>
      <xdr:col>7</xdr:col>
      <xdr:colOff>419100</xdr:colOff>
      <xdr:row>213</xdr:row>
      <xdr:rowOff>114300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DB493AE-1FA4-40D4-86E1-65C6C7D5BA45}"/>
            </a:ext>
          </a:extLst>
        </xdr:cNvPr>
        <xdr:cNvSpPr/>
      </xdr:nvSpPr>
      <xdr:spPr>
        <a:xfrm>
          <a:off x="4248150" y="40614600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457200</xdr:colOff>
      <xdr:row>264</xdr:row>
      <xdr:rowOff>161925</xdr:rowOff>
    </xdr:from>
    <xdr:to>
      <xdr:col>2</xdr:col>
      <xdr:colOff>285750</xdr:colOff>
      <xdr:row>265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27615A6-88DA-4C7E-A42F-FAD9533484BC}"/>
            </a:ext>
          </a:extLst>
        </xdr:cNvPr>
        <xdr:cNvSpPr/>
      </xdr:nvSpPr>
      <xdr:spPr>
        <a:xfrm>
          <a:off x="1066800" y="50568225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B14F36-9B0A-426F-8B0F-AE3533BB4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1</xdr:col>
      <xdr:colOff>561975</xdr:colOff>
      <xdr:row>8</xdr:row>
      <xdr:rowOff>104775</xdr:rowOff>
    </xdr:from>
    <xdr:to>
      <xdr:col>2</xdr:col>
      <xdr:colOff>390525</xdr:colOff>
      <xdr:row>9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B342CE-9BD5-436B-B2CA-34FD18DDAF0B}"/>
            </a:ext>
          </a:extLst>
        </xdr:cNvPr>
        <xdr:cNvSpPr/>
      </xdr:nvSpPr>
      <xdr:spPr>
        <a:xfrm>
          <a:off x="1171575" y="1743075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373A66-22E4-431E-841C-1B3AAF0C3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544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7</xdr:row>
      <xdr:rowOff>19050</xdr:rowOff>
    </xdr:from>
    <xdr:to>
      <xdr:col>2</xdr:col>
      <xdr:colOff>504825</xdr:colOff>
      <xdr:row>8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3008CA2-6B2B-42E5-AB64-587BA9BD4F78}"/>
            </a:ext>
          </a:extLst>
        </xdr:cNvPr>
        <xdr:cNvSpPr/>
      </xdr:nvSpPr>
      <xdr:spPr>
        <a:xfrm>
          <a:off x="1285875" y="1466850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7</xdr:col>
      <xdr:colOff>123825</xdr:colOff>
      <xdr:row>80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003BE1-F3EE-4641-AE80-DDD8694FD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19750"/>
          <a:ext cx="7229475" cy="10058400"/>
        </a:xfrm>
        <a:prstGeom prst="rect">
          <a:avLst/>
        </a:prstGeom>
      </xdr:spPr>
    </xdr:pic>
    <xdr:clientData/>
  </xdr:twoCellAnchor>
  <xdr:twoCellAnchor>
    <xdr:from>
      <xdr:col>0</xdr:col>
      <xdr:colOff>1362075</xdr:colOff>
      <xdr:row>34</xdr:row>
      <xdr:rowOff>180975</xdr:rowOff>
    </xdr:from>
    <xdr:to>
      <xdr:col>1</xdr:col>
      <xdr:colOff>314325</xdr:colOff>
      <xdr:row>35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BEBF27-F392-404E-B347-2229335C94C2}"/>
            </a:ext>
          </a:extLst>
        </xdr:cNvPr>
        <xdr:cNvSpPr/>
      </xdr:nvSpPr>
      <xdr:spPr>
        <a:xfrm>
          <a:off x="1362075" y="6962775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887AD-8707-4C4F-BD39-E57A87875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13</xdr:row>
      <xdr:rowOff>85725</xdr:rowOff>
    </xdr:from>
    <xdr:to>
      <xdr:col>3</xdr:col>
      <xdr:colOff>552450</xdr:colOff>
      <xdr:row>14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30CF604-5BBE-4E4F-96A8-D5BE4F9140E0}"/>
            </a:ext>
          </a:extLst>
        </xdr:cNvPr>
        <xdr:cNvSpPr/>
      </xdr:nvSpPr>
      <xdr:spPr>
        <a:xfrm>
          <a:off x="1943100" y="2676525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D4EE-1513-4C80-8ABE-53F6890D5F93}">
  <sheetPr>
    <tabColor rgb="FF00B050"/>
  </sheetPr>
  <dimension ref="A1:K311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3" t="s">
        <v>0</v>
      </c>
      <c r="B1" s="53"/>
      <c r="C1" s="53"/>
      <c r="D1" s="53"/>
      <c r="E1" s="1" t="s">
        <v>1</v>
      </c>
      <c r="F1" s="1"/>
      <c r="G1" s="1"/>
      <c r="H1" s="2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</sheetData>
  <sheetProtection algorithmName="SHA-512" hashValue="4VSzuKPwzI9VsI5DGSy3+JxkxW400drU3mKIIMf/RFPaWFh0zbEdAzERqNFovM5PkP9vtf/G5JgnwSto/qb+gw==" saltValue="TIUy1bT7/CitWNmpSskhQA==" spinCount="100000" sheet="1" objects="1" scenarios="1" sort="0" autoFilter="0"/>
  <mergeCells count="2">
    <mergeCell ref="A1:D1"/>
    <mergeCell ref="I1:K1"/>
  </mergeCells>
  <hyperlinks>
    <hyperlink ref="E1" location="INDEX!A1" display="RETURN TO INDEX" xr:uid="{F83E2C36-87AE-49AD-971A-D3B453396999}"/>
    <hyperlink ref="I1:K1" location="'QCI Sample Selection'!A1" display="QCI SAMPLE SELECTION" xr:uid="{504050B0-BD86-4FF0-A826-508988573F50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B338-0C84-427E-A76B-EA992EE07CF2}">
  <sheetPr>
    <tabColor rgb="FF00B050"/>
  </sheetPr>
  <dimension ref="A1:K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3" t="s">
        <v>4</v>
      </c>
      <c r="B1" s="53"/>
      <c r="C1" s="53"/>
      <c r="D1" s="53"/>
      <c r="E1" s="1" t="s">
        <v>1</v>
      </c>
      <c r="F1" s="1"/>
      <c r="G1" s="1"/>
      <c r="H1" s="2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Vk938mh+Kr+FCNs5p35BAA3ERRV6m+kdfqV6u00YwjkpPcgh5X0eDwv8xOxcapArFj3DeMVpbFCPcfE2i0U6PA==" saltValue="eYZbk1qATEQg+P1t0fQNng==" spinCount="100000" sheet="1" objects="1" scenarios="1" sort="0" autoFilter="0"/>
  <mergeCells count="2">
    <mergeCell ref="A1:D1"/>
    <mergeCell ref="I1:K1"/>
  </mergeCells>
  <hyperlinks>
    <hyperlink ref="E1" location="INDEX!A1" display="RETURN TO INDEX" xr:uid="{57B0728C-0143-493F-9634-8581A24744FB}"/>
    <hyperlink ref="I1:K1" location="'QCI Sample Selection'!A1" display="QCI SAMPLE SELECTION" xr:uid="{8ABFD94F-8B60-4680-BB85-A4129037F7DE}"/>
  </hyperlinks>
  <pageMargins left="0.7" right="0.7" top="0.75" bottom="0.75" header="0.3" footer="0.3"/>
  <pageSetup paperSize="1001" orientation="portrait" horizontalDpi="1200" verticalDpi="120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959C-D592-42D2-A7F3-82A042060540}">
  <sheetPr>
    <tabColor rgb="FF00B050"/>
  </sheetPr>
  <dimension ref="A1:W385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46" customWidth="1"/>
    <col min="3" max="3" width="11.7109375" style="46" bestFit="1" customWidth="1"/>
    <col min="4" max="4" width="3.85546875" style="46" customWidth="1"/>
    <col min="5" max="13" width="18.85546875" customWidth="1"/>
    <col min="14" max="14" width="21" bestFit="1" customWidth="1"/>
    <col min="15" max="15" width="18.85546875" customWidth="1"/>
    <col min="16" max="23" width="9.140625" hidden="1"/>
  </cols>
  <sheetData>
    <row r="1" spans="1:15" ht="24" x14ac:dyDescent="0.25">
      <c r="A1" s="55" t="s">
        <v>5</v>
      </c>
      <c r="B1" s="55"/>
      <c r="C1" s="55"/>
      <c r="D1" s="55"/>
      <c r="E1" s="54" t="s">
        <v>1</v>
      </c>
      <c r="F1" s="54"/>
      <c r="G1" s="3" t="s">
        <v>6</v>
      </c>
      <c r="H1" s="56" t="s">
        <v>7</v>
      </c>
      <c r="I1" s="56"/>
      <c r="J1" s="56" t="s">
        <v>2</v>
      </c>
      <c r="K1" s="56"/>
      <c r="L1" s="56"/>
      <c r="M1" s="4"/>
      <c r="N1" s="4"/>
      <c r="O1" s="4"/>
    </row>
    <row r="2" spans="1:15" ht="15.75" x14ac:dyDescent="0.25">
      <c r="A2" s="5" t="s">
        <v>8</v>
      </c>
      <c r="B2" s="6" t="s">
        <v>9</v>
      </c>
      <c r="C2" s="7"/>
      <c r="D2" s="7"/>
      <c r="E2" s="8"/>
      <c r="G2" s="9" t="s">
        <v>8</v>
      </c>
      <c r="H2" s="10" t="s">
        <v>9</v>
      </c>
      <c r="I2" s="11"/>
      <c r="K2" s="12" t="s">
        <v>8</v>
      </c>
      <c r="L2" s="13" t="s">
        <v>9</v>
      </c>
      <c r="M2" s="14"/>
      <c r="N2" s="15" t="s">
        <v>111</v>
      </c>
      <c r="O2" s="16"/>
    </row>
    <row r="3" spans="1:15" ht="15.75" x14ac:dyDescent="0.25">
      <c r="A3" s="17" t="s">
        <v>10</v>
      </c>
      <c r="B3" s="6" t="s">
        <v>11</v>
      </c>
      <c r="C3" s="7"/>
      <c r="D3" s="7"/>
      <c r="E3" s="8"/>
      <c r="G3" s="18" t="s">
        <v>10</v>
      </c>
      <c r="H3" s="10" t="s">
        <v>11</v>
      </c>
      <c r="I3" s="11"/>
      <c r="K3" s="19" t="s">
        <v>10</v>
      </c>
      <c r="L3" s="13" t="s">
        <v>11</v>
      </c>
      <c r="M3" s="14"/>
      <c r="N3" s="15" t="s">
        <v>112</v>
      </c>
      <c r="O3" s="16"/>
    </row>
    <row r="4" spans="1:15" ht="15.75" x14ac:dyDescent="0.25">
      <c r="A4" s="17" t="s">
        <v>12</v>
      </c>
      <c r="B4" s="6" t="s">
        <v>13</v>
      </c>
      <c r="C4" s="7"/>
      <c r="D4" s="7"/>
      <c r="E4" s="8"/>
      <c r="G4" s="18" t="s">
        <v>12</v>
      </c>
      <c r="H4" s="10" t="s">
        <v>13</v>
      </c>
      <c r="I4" s="11"/>
      <c r="K4" s="19" t="s">
        <v>12</v>
      </c>
      <c r="L4" s="13" t="s">
        <v>13</v>
      </c>
      <c r="M4" s="14"/>
      <c r="N4" s="20" t="s">
        <v>113</v>
      </c>
      <c r="O4" s="16"/>
    </row>
    <row r="5" spans="1:15" ht="15.75" x14ac:dyDescent="0.25">
      <c r="A5" s="17" t="s">
        <v>14</v>
      </c>
      <c r="B5" s="6" t="s">
        <v>15</v>
      </c>
      <c r="C5" s="7"/>
      <c r="D5" s="7"/>
      <c r="E5" s="8"/>
      <c r="G5" s="18" t="s">
        <v>14</v>
      </c>
      <c r="H5" s="10" t="s">
        <v>15</v>
      </c>
      <c r="I5" s="11"/>
      <c r="K5" s="19" t="s">
        <v>14</v>
      </c>
      <c r="L5" s="13" t="s">
        <v>15</v>
      </c>
      <c r="M5" s="14"/>
      <c r="N5" s="20" t="s">
        <v>112</v>
      </c>
      <c r="O5" s="16"/>
    </row>
    <row r="6" spans="1:15" ht="15.75" x14ac:dyDescent="0.25">
      <c r="A6" s="17" t="s">
        <v>16</v>
      </c>
      <c r="B6" s="21">
        <v>45362</v>
      </c>
      <c r="C6" s="22"/>
      <c r="D6" s="22"/>
      <c r="E6" s="23"/>
      <c r="F6" s="24"/>
      <c r="G6" s="25" t="s">
        <v>16</v>
      </c>
      <c r="H6" s="26">
        <v>45379</v>
      </c>
      <c r="I6" s="27"/>
      <c r="J6" s="24"/>
      <c r="K6" s="28" t="s">
        <v>16</v>
      </c>
      <c r="L6" s="29">
        <v>45393</v>
      </c>
      <c r="M6" s="30"/>
      <c r="N6" s="31" t="s">
        <v>114</v>
      </c>
      <c r="O6" s="16"/>
    </row>
    <row r="7" spans="1:15" ht="15.75" x14ac:dyDescent="0.25">
      <c r="A7" s="17" t="s">
        <v>17</v>
      </c>
      <c r="B7" s="21"/>
      <c r="C7" s="22"/>
      <c r="D7" s="22"/>
      <c r="E7" s="23"/>
      <c r="F7" s="24"/>
      <c r="G7" s="25" t="s">
        <v>17</v>
      </c>
      <c r="H7" s="26"/>
      <c r="I7" s="27"/>
      <c r="J7" s="24"/>
      <c r="K7" s="28" t="s">
        <v>17</v>
      </c>
      <c r="L7" s="29"/>
      <c r="M7" s="30"/>
      <c r="N7" s="31"/>
      <c r="O7" s="16"/>
    </row>
    <row r="8" spans="1:15" ht="15.75" x14ac:dyDescent="0.25">
      <c r="A8" s="17" t="s">
        <v>18</v>
      </c>
      <c r="B8" s="6" t="s">
        <v>112</v>
      </c>
      <c r="C8" s="7"/>
      <c r="D8" s="7"/>
      <c r="E8" s="8"/>
      <c r="G8" s="18" t="s">
        <v>18</v>
      </c>
      <c r="H8" s="10" t="str">
        <f>N3</f>
        <v>EPC7007BSH</v>
      </c>
      <c r="I8" s="11"/>
      <c r="K8" s="19" t="s">
        <v>18</v>
      </c>
      <c r="L8" s="13" t="s">
        <v>112</v>
      </c>
      <c r="M8" s="14"/>
      <c r="N8" s="32" t="s">
        <v>115</v>
      </c>
      <c r="O8" s="16"/>
    </row>
    <row r="9" spans="1:15" ht="15.75" x14ac:dyDescent="0.25">
      <c r="A9" s="17" t="s">
        <v>19</v>
      </c>
      <c r="B9" s="33" t="s">
        <v>20</v>
      </c>
      <c r="C9" s="7"/>
      <c r="D9" s="7"/>
      <c r="E9" s="8"/>
      <c r="G9" s="18" t="s">
        <v>19</v>
      </c>
      <c r="H9" s="34" t="s">
        <v>21</v>
      </c>
      <c r="I9" s="11"/>
      <c r="K9" s="19" t="s">
        <v>19</v>
      </c>
      <c r="L9" s="35" t="s">
        <v>22</v>
      </c>
      <c r="M9" s="14"/>
      <c r="N9" s="32">
        <v>2352</v>
      </c>
      <c r="O9" s="16"/>
    </row>
    <row r="10" spans="1:15" ht="24" x14ac:dyDescent="0.4">
      <c r="A10" s="36" t="str">
        <f>"N= " &amp; COUNT($F$16:$F$191)/3</f>
        <v>N= 6</v>
      </c>
      <c r="B10" s="57" t="str">
        <f>IF(COUNT($A$16:$A$33)=COUNTIF($B$16:$B$491,"All Pass"),"PASS","FAIL")</f>
        <v>PASS</v>
      </c>
      <c r="C10" s="57"/>
      <c r="D10" s="57"/>
      <c r="E10" s="57"/>
      <c r="F10" s="37"/>
    </row>
    <row r="11" spans="1:15" x14ac:dyDescent="0.25">
      <c r="A11" s="38" t="s">
        <v>23</v>
      </c>
      <c r="B11" s="39" t="s">
        <v>24</v>
      </c>
      <c r="C11" s="39" t="s">
        <v>25</v>
      </c>
      <c r="D11" s="39" t="s">
        <v>26</v>
      </c>
      <c r="E11" s="38" t="s">
        <v>27</v>
      </c>
      <c r="F11" s="38" t="s">
        <v>28</v>
      </c>
      <c r="G11" s="38" t="s">
        <v>29</v>
      </c>
      <c r="H11" s="38" t="s">
        <v>30</v>
      </c>
      <c r="I11" s="38" t="s">
        <v>31</v>
      </c>
      <c r="J11" s="38" t="s">
        <v>32</v>
      </c>
      <c r="K11" s="38" t="s">
        <v>33</v>
      </c>
      <c r="L11" s="38" t="s">
        <v>34</v>
      </c>
      <c r="M11" s="38" t="s">
        <v>35</v>
      </c>
      <c r="N11" s="38" t="s">
        <v>36</v>
      </c>
      <c r="O11" s="38" t="s">
        <v>37</v>
      </c>
    </row>
    <row r="12" spans="1:15" x14ac:dyDescent="0.25">
      <c r="A12" s="38"/>
      <c r="B12" s="39"/>
      <c r="C12" s="39"/>
      <c r="D12" s="39"/>
      <c r="E12" s="38" t="s">
        <v>38</v>
      </c>
      <c r="F12" s="38" t="s">
        <v>39</v>
      </c>
      <c r="G12" s="38" t="s">
        <v>40</v>
      </c>
      <c r="H12" s="38" t="s">
        <v>39</v>
      </c>
      <c r="I12" s="38" t="s">
        <v>41</v>
      </c>
      <c r="J12" s="38" t="s">
        <v>42</v>
      </c>
      <c r="K12" s="38" t="s">
        <v>43</v>
      </c>
      <c r="L12" s="38" t="s">
        <v>44</v>
      </c>
      <c r="M12" s="38" t="s">
        <v>45</v>
      </c>
      <c r="N12" s="38" t="s">
        <v>40</v>
      </c>
      <c r="O12" s="38" t="s">
        <v>39</v>
      </c>
    </row>
    <row r="13" spans="1:15" x14ac:dyDescent="0.25">
      <c r="A13" s="38"/>
      <c r="B13" s="39"/>
      <c r="C13" s="39"/>
      <c r="D13" s="39"/>
      <c r="E13" s="38" t="s">
        <v>46</v>
      </c>
      <c r="F13" s="38" t="s">
        <v>47</v>
      </c>
      <c r="G13" s="38" t="s">
        <v>48</v>
      </c>
      <c r="H13" s="38" t="s">
        <v>49</v>
      </c>
      <c r="I13" s="38" t="s">
        <v>50</v>
      </c>
      <c r="J13" s="38" t="s">
        <v>51</v>
      </c>
      <c r="K13" s="38" t="s">
        <v>52</v>
      </c>
      <c r="L13" s="38" t="s">
        <v>53</v>
      </c>
      <c r="M13" s="38" t="s">
        <v>54</v>
      </c>
      <c r="N13" s="38" t="s">
        <v>55</v>
      </c>
      <c r="O13" s="38" t="s">
        <v>56</v>
      </c>
    </row>
    <row r="14" spans="1:15" x14ac:dyDescent="0.25">
      <c r="A14" s="38"/>
      <c r="B14" s="39"/>
      <c r="C14" s="39"/>
      <c r="D14" s="39"/>
      <c r="E14" s="38" t="s">
        <v>57</v>
      </c>
      <c r="F14" s="38"/>
      <c r="G14" s="38"/>
      <c r="H14" s="38"/>
      <c r="I14" s="38"/>
      <c r="J14" s="38"/>
      <c r="K14" s="38"/>
      <c r="L14" s="38" t="s">
        <v>58</v>
      </c>
      <c r="M14" s="38"/>
      <c r="N14" s="38"/>
      <c r="O14" s="38"/>
    </row>
    <row r="15" spans="1:15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1">
        <v>62</v>
      </c>
      <c r="B16" s="41" t="s">
        <v>59</v>
      </c>
      <c r="C16" s="42" t="s">
        <v>60</v>
      </c>
      <c r="D16" s="41">
        <v>1</v>
      </c>
      <c r="E16" s="43">
        <v>0.41889999999999999</v>
      </c>
      <c r="F16" s="43">
        <v>2.2700000000000001E-8</v>
      </c>
      <c r="G16" s="43">
        <v>2.4100000000000004E-8</v>
      </c>
      <c r="H16" s="43">
        <v>1.0889999999999999E-6</v>
      </c>
      <c r="I16" s="43">
        <v>9.8799999999999998E-8</v>
      </c>
      <c r="J16" s="43">
        <v>1.6319999999999999</v>
      </c>
      <c r="K16" s="43">
        <v>1.6319999999999999</v>
      </c>
      <c r="L16" s="43">
        <v>2.7E-2</v>
      </c>
      <c r="M16" s="43">
        <v>2.1429999999999998</v>
      </c>
      <c r="N16" s="43">
        <v>4.7630000000000005E-7</v>
      </c>
      <c r="O16" s="43">
        <v>3.4220000000000003E-7</v>
      </c>
    </row>
    <row r="17" spans="1:15" x14ac:dyDescent="0.25">
      <c r="A17" s="41">
        <v>62</v>
      </c>
      <c r="B17" s="41" t="s">
        <v>59</v>
      </c>
      <c r="C17" s="44" t="s">
        <v>61</v>
      </c>
      <c r="D17" s="41">
        <v>1</v>
      </c>
      <c r="E17" s="43">
        <v>0.55900000000000005</v>
      </c>
      <c r="F17" s="43">
        <v>3.55E-8</v>
      </c>
      <c r="G17" s="43">
        <v>5.9800000000000006E-8</v>
      </c>
      <c r="H17" s="43">
        <v>1.457E-6</v>
      </c>
      <c r="I17" s="43">
        <v>1.186E-7</v>
      </c>
      <c r="J17" s="43">
        <v>1.5069999999999999</v>
      </c>
      <c r="K17" s="43">
        <v>1.5069999999999999</v>
      </c>
      <c r="L17" s="43">
        <v>2.5430000000000001E-2</v>
      </c>
      <c r="M17" s="43">
        <v>1.984</v>
      </c>
      <c r="N17" s="43">
        <v>8.8540000000000003E-7</v>
      </c>
      <c r="O17" s="43">
        <v>4.7440000000000001E-7</v>
      </c>
    </row>
    <row r="18" spans="1:15" x14ac:dyDescent="0.25">
      <c r="A18" s="41">
        <v>62</v>
      </c>
      <c r="B18" s="41" t="s">
        <v>59</v>
      </c>
      <c r="C18" s="45" t="s">
        <v>62</v>
      </c>
      <c r="D18" s="41">
        <v>1</v>
      </c>
      <c r="E18" s="43">
        <v>8.6879999999999999E-2</v>
      </c>
      <c r="F18" s="43">
        <v>3.5399999999999999E-8</v>
      </c>
      <c r="G18" s="43">
        <v>5.54E-8</v>
      </c>
      <c r="H18" s="43">
        <v>1.4950000000000001E-6</v>
      </c>
      <c r="I18" s="43">
        <v>1.135E-7</v>
      </c>
      <c r="J18" s="43">
        <v>1.516</v>
      </c>
      <c r="K18" s="43">
        <v>1.516</v>
      </c>
      <c r="L18" s="43">
        <v>2.571E-2</v>
      </c>
      <c r="M18" s="43">
        <v>1.992</v>
      </c>
      <c r="N18" s="43">
        <v>8.6180000000000005E-7</v>
      </c>
      <c r="O18" s="43">
        <v>4.9110000000000005E-7</v>
      </c>
    </row>
    <row r="19" spans="1:15" x14ac:dyDescent="0.25">
      <c r="A19" s="41">
        <v>64</v>
      </c>
      <c r="B19" s="41" t="s">
        <v>59</v>
      </c>
      <c r="C19" s="42" t="s">
        <v>60</v>
      </c>
      <c r="D19" s="41">
        <v>1</v>
      </c>
      <c r="E19" s="43">
        <v>0.5141</v>
      </c>
      <c r="F19" s="43">
        <v>1.561E-7</v>
      </c>
      <c r="G19" s="43">
        <v>1.9920000000000001E-7</v>
      </c>
      <c r="H19" s="43">
        <v>1.1149999999999999E-6</v>
      </c>
      <c r="I19" s="43">
        <v>2.0340000000000001E-7</v>
      </c>
      <c r="J19" s="43">
        <v>1.498</v>
      </c>
      <c r="K19" s="43">
        <v>1.498</v>
      </c>
      <c r="L19" s="43">
        <v>2.614E-2</v>
      </c>
      <c r="M19" s="43">
        <v>1.9350000000000001</v>
      </c>
      <c r="N19" s="43">
        <v>1.4049999999999999E-6</v>
      </c>
      <c r="O19" s="43">
        <v>6.0410000000000007E-7</v>
      </c>
    </row>
    <row r="20" spans="1:15" x14ac:dyDescent="0.25">
      <c r="A20" s="41">
        <v>64</v>
      </c>
      <c r="B20" s="41" t="s">
        <v>59</v>
      </c>
      <c r="C20" s="44" t="s">
        <v>61</v>
      </c>
      <c r="D20" s="41">
        <v>1</v>
      </c>
      <c r="E20" s="43">
        <v>0.63660000000000005</v>
      </c>
      <c r="F20" s="43">
        <v>1.7819999999999999E-7</v>
      </c>
      <c r="G20" s="43">
        <v>3.8580000000000003E-7</v>
      </c>
      <c r="H20" s="43">
        <v>1.5349999999999999E-6</v>
      </c>
      <c r="I20" s="43">
        <v>2.4130000000000002E-7</v>
      </c>
      <c r="J20" s="43">
        <v>1.365</v>
      </c>
      <c r="K20" s="43">
        <v>1.365</v>
      </c>
      <c r="L20" s="43">
        <v>2.358E-2</v>
      </c>
      <c r="M20" s="43">
        <v>1.7769999999999999</v>
      </c>
      <c r="N20" s="43">
        <v>2.4380000000000002E-6</v>
      </c>
      <c r="O20" s="43">
        <v>7.6860000000000004E-7</v>
      </c>
    </row>
    <row r="21" spans="1:15" x14ac:dyDescent="0.25">
      <c r="A21" s="41">
        <v>64</v>
      </c>
      <c r="B21" s="41" t="s">
        <v>59</v>
      </c>
      <c r="C21" s="45" t="s">
        <v>62</v>
      </c>
      <c r="D21" s="41">
        <v>1</v>
      </c>
      <c r="E21" s="43">
        <v>9.1829999999999995E-2</v>
      </c>
      <c r="F21" s="43">
        <v>1.7400000000000002E-7</v>
      </c>
      <c r="G21" s="43">
        <v>3.7619999999999999E-7</v>
      </c>
      <c r="H21" s="43">
        <v>1.4079999999999999E-6</v>
      </c>
      <c r="I21" s="43">
        <v>2.3700000000000002E-7</v>
      </c>
      <c r="J21" s="43">
        <v>1.38</v>
      </c>
      <c r="K21" s="43">
        <v>1.38</v>
      </c>
      <c r="L21" s="43">
        <v>2.3980000000000001E-2</v>
      </c>
      <c r="M21" s="43">
        <v>1.7869999999999999</v>
      </c>
      <c r="N21" s="43">
        <v>2.4009999999999995E-6</v>
      </c>
      <c r="O21" s="43">
        <v>7.3160000000000012E-7</v>
      </c>
    </row>
    <row r="22" spans="1:15" x14ac:dyDescent="0.25">
      <c r="A22" s="41">
        <v>66</v>
      </c>
      <c r="B22" s="41" t="s">
        <v>59</v>
      </c>
      <c r="C22" s="42" t="s">
        <v>60</v>
      </c>
      <c r="D22" s="41">
        <v>1</v>
      </c>
      <c r="E22" s="43">
        <v>0.50509999999999999</v>
      </c>
      <c r="F22" s="43">
        <v>2.55E-8</v>
      </c>
      <c r="G22" s="43">
        <v>7.0099999999999999E-8</v>
      </c>
      <c r="H22" s="43">
        <v>6.0240000000000005E-7</v>
      </c>
      <c r="I22" s="43">
        <v>1.5419999999999999E-7</v>
      </c>
      <c r="J22" s="43">
        <v>1.448</v>
      </c>
      <c r="K22" s="43">
        <v>1.448</v>
      </c>
      <c r="L22" s="43">
        <v>2.6780000000000002E-2</v>
      </c>
      <c r="M22" s="43">
        <v>1.89</v>
      </c>
      <c r="N22" s="43">
        <v>7.807000000000001E-7</v>
      </c>
      <c r="O22" s="43">
        <v>2.0630000000000001E-7</v>
      </c>
    </row>
    <row r="23" spans="1:15" x14ac:dyDescent="0.25">
      <c r="A23" s="41">
        <v>66</v>
      </c>
      <c r="B23" s="41" t="s">
        <v>59</v>
      </c>
      <c r="C23" s="44" t="s">
        <v>61</v>
      </c>
      <c r="D23" s="41">
        <v>1</v>
      </c>
      <c r="E23" s="43">
        <v>0.59770000000000001</v>
      </c>
      <c r="F23" s="43">
        <v>3.1500000000000004E-8</v>
      </c>
      <c r="G23" s="43">
        <v>1.5970000000000001E-7</v>
      </c>
      <c r="H23" s="43">
        <v>7.6939999999999999E-7</v>
      </c>
      <c r="I23" s="43">
        <v>1.8490000000000002E-7</v>
      </c>
      <c r="J23" s="43">
        <v>1.345</v>
      </c>
      <c r="K23" s="43">
        <v>1.345</v>
      </c>
      <c r="L23" s="43">
        <v>2.4649999999999998E-2</v>
      </c>
      <c r="M23" s="43">
        <v>1.7509999999999999</v>
      </c>
      <c r="N23" s="43">
        <v>1.4499999999999999E-6</v>
      </c>
      <c r="O23" s="43">
        <v>2.5960000000000002E-7</v>
      </c>
    </row>
    <row r="24" spans="1:15" x14ac:dyDescent="0.25">
      <c r="A24" s="41">
        <v>66</v>
      </c>
      <c r="B24" s="41" t="s">
        <v>59</v>
      </c>
      <c r="C24" s="45" t="s">
        <v>62</v>
      </c>
      <c r="D24" s="41">
        <v>1</v>
      </c>
      <c r="E24" s="43">
        <v>9.078E-2</v>
      </c>
      <c r="F24" s="43">
        <v>2.9700000000000001E-8</v>
      </c>
      <c r="G24" s="43">
        <v>1.5130000000000001E-7</v>
      </c>
      <c r="H24" s="43">
        <v>7.4939999999999997E-7</v>
      </c>
      <c r="I24" s="43">
        <v>1.7890000000000002E-7</v>
      </c>
      <c r="J24" s="43">
        <v>1.365</v>
      </c>
      <c r="K24" s="43">
        <v>1.365</v>
      </c>
      <c r="L24" s="43">
        <v>2.511E-2</v>
      </c>
      <c r="M24" s="43">
        <v>1.77</v>
      </c>
      <c r="N24" s="43">
        <v>1.4109999999999999E-6</v>
      </c>
      <c r="O24" s="43">
        <v>2.509E-7</v>
      </c>
    </row>
    <row r="25" spans="1:15" x14ac:dyDescent="0.25">
      <c r="A25" s="41">
        <v>67</v>
      </c>
      <c r="B25" s="41" t="s">
        <v>59</v>
      </c>
      <c r="C25" s="42" t="s">
        <v>60</v>
      </c>
      <c r="D25" s="41">
        <v>1</v>
      </c>
      <c r="E25" s="43">
        <v>0.50190000000000001</v>
      </c>
      <c r="F25" s="43">
        <v>2.9500000000000003E-8</v>
      </c>
      <c r="G25" s="43">
        <v>9.3800000000000006E-8</v>
      </c>
      <c r="H25" s="43">
        <v>6.4770000000000006E-7</v>
      </c>
      <c r="I25" s="43">
        <v>1.7190000000000002E-7</v>
      </c>
      <c r="J25" s="43">
        <v>1.3859999999999999</v>
      </c>
      <c r="K25" s="43">
        <v>1.3859999999999999</v>
      </c>
      <c r="L25" s="43">
        <v>2.7060000000000001E-2</v>
      </c>
      <c r="M25" s="43">
        <v>1.839</v>
      </c>
      <c r="N25" s="43">
        <v>8.9520000000000013E-7</v>
      </c>
      <c r="O25" s="43">
        <v>2.3590000000000001E-7</v>
      </c>
    </row>
    <row r="26" spans="1:15" x14ac:dyDescent="0.25">
      <c r="A26" s="41">
        <v>67</v>
      </c>
      <c r="B26" s="41" t="s">
        <v>59</v>
      </c>
      <c r="C26" s="44" t="s">
        <v>61</v>
      </c>
      <c r="D26" s="41">
        <v>1</v>
      </c>
      <c r="E26" s="43">
        <v>0.59329999999999994</v>
      </c>
      <c r="F26" s="43">
        <v>3.8500000000000001E-8</v>
      </c>
      <c r="G26" s="43">
        <v>2.0669999999999999E-7</v>
      </c>
      <c r="H26" s="43">
        <v>8.6300000000000004E-7</v>
      </c>
      <c r="I26" s="43">
        <v>2.0550000000000001E-7</v>
      </c>
      <c r="J26" s="43">
        <v>1.298</v>
      </c>
      <c r="K26" s="43">
        <v>1.298</v>
      </c>
      <c r="L26" s="43">
        <v>2.4640000000000002E-2</v>
      </c>
      <c r="M26" s="43">
        <v>1.7010000000000001</v>
      </c>
      <c r="N26" s="43">
        <v>1.6439999999999998E-6</v>
      </c>
      <c r="O26" s="43">
        <v>3.0510000000000005E-7</v>
      </c>
    </row>
    <row r="27" spans="1:15" x14ac:dyDescent="0.25">
      <c r="A27" s="41">
        <v>67</v>
      </c>
      <c r="B27" s="41" t="s">
        <v>59</v>
      </c>
      <c r="C27" s="45" t="s">
        <v>62</v>
      </c>
      <c r="D27" s="41">
        <v>1</v>
      </c>
      <c r="E27" s="43">
        <v>9.1079999999999994E-2</v>
      </c>
      <c r="F27" s="43">
        <v>3.6600000000000003E-8</v>
      </c>
      <c r="G27" s="43">
        <v>1.949E-7</v>
      </c>
      <c r="H27" s="43">
        <v>8.3910000000000004E-7</v>
      </c>
      <c r="I27" s="43">
        <v>1.977E-7</v>
      </c>
      <c r="J27" s="43">
        <v>1.3220000000000001</v>
      </c>
      <c r="K27" s="43">
        <v>1.3220000000000001</v>
      </c>
      <c r="L27" s="43">
        <v>2.4960000000000003E-2</v>
      </c>
      <c r="M27" s="43">
        <v>1.7230000000000001</v>
      </c>
      <c r="N27" s="43">
        <v>1.5829999999999999E-6</v>
      </c>
      <c r="O27" s="43">
        <v>3.0450000000000001E-7</v>
      </c>
    </row>
    <row r="28" spans="1:15" x14ac:dyDescent="0.25">
      <c r="A28" s="41">
        <v>79</v>
      </c>
      <c r="B28" s="41" t="s">
        <v>59</v>
      </c>
      <c r="C28" s="42" t="s">
        <v>60</v>
      </c>
      <c r="D28" s="41">
        <v>1</v>
      </c>
      <c r="E28" s="43">
        <v>0.49760000000000004</v>
      </c>
      <c r="F28" s="43">
        <v>6.9700000000000009E-8</v>
      </c>
      <c r="G28" s="43">
        <v>1.2350000000000001E-7</v>
      </c>
      <c r="H28" s="43">
        <v>9.2610000000000012E-7</v>
      </c>
      <c r="I28" s="43">
        <v>1.6440000000000002E-7</v>
      </c>
      <c r="J28" s="43">
        <v>1.403</v>
      </c>
      <c r="K28" s="43">
        <v>1.403</v>
      </c>
      <c r="L28" s="43">
        <v>2.7199999999999998E-2</v>
      </c>
      <c r="M28" s="43">
        <v>1.871</v>
      </c>
      <c r="N28" s="43">
        <v>9.9530000000000003E-7</v>
      </c>
      <c r="O28" s="43">
        <v>3.8750000000000005E-7</v>
      </c>
    </row>
    <row r="29" spans="1:15" x14ac:dyDescent="0.25">
      <c r="A29" s="41">
        <v>79</v>
      </c>
      <c r="B29" s="41" t="s">
        <v>59</v>
      </c>
      <c r="C29" s="44" t="s">
        <v>61</v>
      </c>
      <c r="D29" s="41">
        <v>1</v>
      </c>
      <c r="E29" s="43">
        <v>0.60129999999999995</v>
      </c>
      <c r="F29" s="43">
        <v>1.111E-7</v>
      </c>
      <c r="G29" s="43">
        <v>2.5480000000000003E-7</v>
      </c>
      <c r="H29" s="43">
        <v>1.373E-6</v>
      </c>
      <c r="I29" s="43">
        <v>1.9530000000000003E-7</v>
      </c>
      <c r="J29" s="43">
        <v>1.3009999999999999</v>
      </c>
      <c r="K29" s="43">
        <v>1.3009999999999999</v>
      </c>
      <c r="L29" s="43">
        <v>2.4489999999999998E-2</v>
      </c>
      <c r="M29" s="43">
        <v>1.7050000000000001</v>
      </c>
      <c r="N29" s="43">
        <v>1.7589999999999998E-6</v>
      </c>
      <c r="O29" s="43">
        <v>5.3399999999999999E-7</v>
      </c>
    </row>
    <row r="30" spans="1:15" x14ac:dyDescent="0.25">
      <c r="A30" s="41">
        <v>79</v>
      </c>
      <c r="B30" s="41" t="s">
        <v>59</v>
      </c>
      <c r="C30" s="45" t="s">
        <v>62</v>
      </c>
      <c r="D30" s="41">
        <v>1</v>
      </c>
      <c r="E30" s="43">
        <v>9.3710000000000002E-2</v>
      </c>
      <c r="F30" s="43">
        <v>1.1090000000000001E-7</v>
      </c>
      <c r="G30" s="43">
        <v>2.4390000000000001E-7</v>
      </c>
      <c r="H30" s="43">
        <v>1.2709999999999998E-6</v>
      </c>
      <c r="I30" s="43">
        <v>1.8940000000000002E-7</v>
      </c>
      <c r="J30" s="43">
        <v>1.327</v>
      </c>
      <c r="K30" s="43">
        <v>1.327</v>
      </c>
      <c r="L30" s="43">
        <v>2.4930000000000001E-2</v>
      </c>
      <c r="M30" s="43">
        <v>1.73</v>
      </c>
      <c r="N30" s="43">
        <v>1.7039999999999999E-6</v>
      </c>
      <c r="O30" s="43">
        <v>5.2250000000000008E-7</v>
      </c>
    </row>
    <row r="31" spans="1:15" x14ac:dyDescent="0.25">
      <c r="A31" s="41">
        <v>83</v>
      </c>
      <c r="B31" s="41" t="s">
        <v>59</v>
      </c>
      <c r="C31" s="42" t="s">
        <v>60</v>
      </c>
      <c r="D31" s="41">
        <v>1</v>
      </c>
      <c r="E31" s="43">
        <v>0.48220000000000002</v>
      </c>
      <c r="F31" s="43">
        <v>1.5300000000000001E-8</v>
      </c>
      <c r="G31" s="43">
        <v>4.9000000000000002E-8</v>
      </c>
      <c r="H31" s="43">
        <v>1.1040000000000001E-6</v>
      </c>
      <c r="I31" s="43">
        <v>1.7569999999999999E-7</v>
      </c>
      <c r="J31" s="43">
        <v>1.4430000000000001</v>
      </c>
      <c r="K31" s="43">
        <v>1.4430000000000001</v>
      </c>
      <c r="L31" s="43">
        <v>2.647E-2</v>
      </c>
      <c r="M31" s="43">
        <v>1.9510000000000001</v>
      </c>
      <c r="N31" s="43">
        <v>8.0670000000000004E-7</v>
      </c>
      <c r="O31" s="43">
        <v>3.249E-7</v>
      </c>
    </row>
    <row r="32" spans="1:15" x14ac:dyDescent="0.25">
      <c r="A32" s="41">
        <v>83</v>
      </c>
      <c r="B32" s="41" t="s">
        <v>59</v>
      </c>
      <c r="C32" s="44" t="s">
        <v>61</v>
      </c>
      <c r="D32" s="41">
        <v>1</v>
      </c>
      <c r="E32" s="43">
        <v>0.59310000000000007</v>
      </c>
      <c r="F32" s="43">
        <v>2.55E-8</v>
      </c>
      <c r="G32" s="43">
        <v>1.2320000000000002E-7</v>
      </c>
      <c r="H32" s="43">
        <v>1.4639999999999999E-6</v>
      </c>
      <c r="I32" s="43">
        <v>2.0620000000000001E-7</v>
      </c>
      <c r="J32" s="43">
        <v>1.339</v>
      </c>
      <c r="K32" s="43">
        <v>1.339</v>
      </c>
      <c r="L32" s="43">
        <v>2.4500000000000001E-2</v>
      </c>
      <c r="M32" s="43">
        <v>1.7769999999999999</v>
      </c>
      <c r="N32" s="43">
        <v>1.5929999999999998E-6</v>
      </c>
      <c r="O32" s="43">
        <v>4.3389999999999999E-7</v>
      </c>
    </row>
    <row r="33" spans="1:15" x14ac:dyDescent="0.25">
      <c r="A33" s="41">
        <v>83</v>
      </c>
      <c r="B33" s="41" t="s">
        <v>59</v>
      </c>
      <c r="C33" s="45" t="s">
        <v>62</v>
      </c>
      <c r="D33" s="41">
        <v>1</v>
      </c>
      <c r="E33" s="43">
        <v>9.0689999999999993E-2</v>
      </c>
      <c r="F33" s="43">
        <v>2.44E-8</v>
      </c>
      <c r="G33" s="43">
        <v>1.1600000000000001E-7</v>
      </c>
      <c r="H33" s="43">
        <v>1.4499999999999999E-6</v>
      </c>
      <c r="I33" s="43">
        <v>1.9790000000000002E-7</v>
      </c>
      <c r="J33" s="43">
        <v>1.3620000000000001</v>
      </c>
      <c r="K33" s="43">
        <v>1.3620000000000001</v>
      </c>
      <c r="L33" s="43">
        <v>2.4930000000000001E-2</v>
      </c>
      <c r="M33" s="43">
        <v>1.8009999999999999</v>
      </c>
      <c r="N33" s="43">
        <v>1.536E-6</v>
      </c>
      <c r="O33" s="43">
        <v>4.3060000000000006E-7</v>
      </c>
    </row>
    <row r="34" spans="1:15" hidden="1" x14ac:dyDescent="0.25"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  <row r="35" spans="1:15" hidden="1" x14ac:dyDescent="0.25"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</row>
    <row r="36" spans="1:15" hidden="1" x14ac:dyDescent="0.25"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</row>
    <row r="37" spans="1:15" hidden="1" x14ac:dyDescent="0.25"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</row>
    <row r="38" spans="1:15" hidden="1" x14ac:dyDescent="0.25"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1:15" hidden="1" x14ac:dyDescent="0.25"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</row>
    <row r="40" spans="1:15" hidden="1" x14ac:dyDescent="0.25"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</row>
    <row r="41" spans="1:15" hidden="1" x14ac:dyDescent="0.25"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</row>
    <row r="42" spans="1:15" hidden="1" x14ac:dyDescent="0.25"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</row>
    <row r="43" spans="1:15" hidden="1" x14ac:dyDescent="0.25"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</row>
    <row r="44" spans="1:15" hidden="1" x14ac:dyDescent="0.25"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</row>
    <row r="45" spans="1:15" hidden="1" x14ac:dyDescent="0.25"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</row>
    <row r="46" spans="1:15" hidden="1" x14ac:dyDescent="0.25"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</row>
    <row r="47" spans="1:15" hidden="1" x14ac:dyDescent="0.25"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</row>
    <row r="48" spans="1:15" hidden="1" x14ac:dyDescent="0.25"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</row>
    <row r="49" spans="5:15" hidden="1" x14ac:dyDescent="0.25"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</row>
    <row r="50" spans="5:15" hidden="1" x14ac:dyDescent="0.25"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 spans="5:15" hidden="1" x14ac:dyDescent="0.25"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</row>
    <row r="52" spans="5:15" hidden="1" x14ac:dyDescent="0.25"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</row>
    <row r="53" spans="5:15" hidden="1" x14ac:dyDescent="0.25"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  <row r="54" spans="5:15" hidden="1" x14ac:dyDescent="0.25"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</row>
    <row r="55" spans="5:15" hidden="1" x14ac:dyDescent="0.25"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</row>
    <row r="56" spans="5:15" hidden="1" x14ac:dyDescent="0.25"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</row>
    <row r="57" spans="5:15" hidden="1" x14ac:dyDescent="0.25"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</row>
    <row r="58" spans="5:15" hidden="1" x14ac:dyDescent="0.25"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</row>
    <row r="59" spans="5:15" hidden="1" x14ac:dyDescent="0.25"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</row>
    <row r="60" spans="5:15" hidden="1" x14ac:dyDescent="0.25"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</row>
    <row r="61" spans="5:15" hidden="1" x14ac:dyDescent="0.25"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</row>
    <row r="62" spans="5:15" hidden="1" x14ac:dyDescent="0.25"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</row>
    <row r="63" spans="5:15" hidden="1" x14ac:dyDescent="0.25"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</row>
    <row r="64" spans="5:15" hidden="1" x14ac:dyDescent="0.25"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</row>
    <row r="65" spans="5:15" hidden="1" x14ac:dyDescent="0.25"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</row>
    <row r="66" spans="5:15" hidden="1" x14ac:dyDescent="0.25"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</row>
    <row r="67" spans="5:15" hidden="1" x14ac:dyDescent="0.25"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</row>
    <row r="68" spans="5:15" hidden="1" x14ac:dyDescent="0.25"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</row>
    <row r="69" spans="5:15" hidden="1" x14ac:dyDescent="0.25"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</row>
    <row r="70" spans="5:15" hidden="1" x14ac:dyDescent="0.25"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</row>
    <row r="71" spans="5:15" hidden="1" x14ac:dyDescent="0.25"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</row>
    <row r="72" spans="5:15" hidden="1" x14ac:dyDescent="0.25"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</row>
    <row r="73" spans="5:15" hidden="1" x14ac:dyDescent="0.25"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</row>
    <row r="74" spans="5:15" hidden="1" x14ac:dyDescent="0.25"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spans="5:15" hidden="1" x14ac:dyDescent="0.25"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</row>
    <row r="76" spans="5:15" hidden="1" x14ac:dyDescent="0.25"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</row>
    <row r="77" spans="5:15" hidden="1" x14ac:dyDescent="0.25"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</row>
    <row r="78" spans="5:15" hidden="1" x14ac:dyDescent="0.25"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</row>
    <row r="79" spans="5:15" hidden="1" x14ac:dyDescent="0.25"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</row>
    <row r="80" spans="5:15" hidden="1" x14ac:dyDescent="0.25"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</row>
    <row r="81" spans="5:15" hidden="1" x14ac:dyDescent="0.25"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</row>
    <row r="82" spans="5:15" hidden="1" x14ac:dyDescent="0.25"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</row>
    <row r="83" spans="5:15" hidden="1" x14ac:dyDescent="0.25"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5:15" hidden="1" x14ac:dyDescent="0.25"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</row>
    <row r="85" spans="5:15" hidden="1" x14ac:dyDescent="0.25"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</row>
    <row r="86" spans="5:15" hidden="1" x14ac:dyDescent="0.25"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</row>
    <row r="87" spans="5:15" hidden="1" x14ac:dyDescent="0.25"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</row>
    <row r="88" spans="5:15" hidden="1" x14ac:dyDescent="0.25"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</row>
    <row r="89" spans="5:15" hidden="1" x14ac:dyDescent="0.25"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</row>
    <row r="90" spans="5:15" hidden="1" x14ac:dyDescent="0.25"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</row>
    <row r="91" spans="5:15" hidden="1" x14ac:dyDescent="0.25"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</row>
    <row r="92" spans="5:15" hidden="1" x14ac:dyDescent="0.25"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</row>
    <row r="93" spans="5:15" hidden="1" x14ac:dyDescent="0.25"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</row>
    <row r="94" spans="5:15" hidden="1" x14ac:dyDescent="0.25"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</row>
    <row r="95" spans="5:15" hidden="1" x14ac:dyDescent="0.25"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</row>
    <row r="96" spans="5:15" hidden="1" x14ac:dyDescent="0.25"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</row>
    <row r="97" spans="5:15" hidden="1" x14ac:dyDescent="0.25"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</row>
    <row r="98" spans="5:15" hidden="1" x14ac:dyDescent="0.25"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</row>
    <row r="99" spans="5:15" hidden="1" x14ac:dyDescent="0.25"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</row>
    <row r="100" spans="5:15" hidden="1" x14ac:dyDescent="0.25"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</row>
    <row r="101" spans="5:15" hidden="1" x14ac:dyDescent="0.25"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</row>
    <row r="102" spans="5:15" hidden="1" x14ac:dyDescent="0.25"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</row>
    <row r="103" spans="5:15" hidden="1" x14ac:dyDescent="0.25"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</row>
    <row r="104" spans="5:15" hidden="1" x14ac:dyDescent="0.25"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</row>
    <row r="105" spans="5:15" hidden="1" x14ac:dyDescent="0.25"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</row>
    <row r="106" spans="5:15" hidden="1" x14ac:dyDescent="0.25"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</row>
    <row r="107" spans="5:15" hidden="1" x14ac:dyDescent="0.25"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</row>
    <row r="108" spans="5:15" hidden="1" x14ac:dyDescent="0.25"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</row>
    <row r="109" spans="5:15" hidden="1" x14ac:dyDescent="0.25"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</row>
    <row r="110" spans="5:15" hidden="1" x14ac:dyDescent="0.25"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</row>
    <row r="111" spans="5:15" hidden="1" x14ac:dyDescent="0.25"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</row>
    <row r="112" spans="5:15" hidden="1" x14ac:dyDescent="0.25"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</row>
    <row r="113" spans="5:15" hidden="1" x14ac:dyDescent="0.25"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</row>
    <row r="114" spans="5:15" hidden="1" x14ac:dyDescent="0.25"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</row>
    <row r="115" spans="5:15" hidden="1" x14ac:dyDescent="0.25"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</row>
    <row r="116" spans="5:15" hidden="1" x14ac:dyDescent="0.25"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</row>
    <row r="117" spans="5:15" hidden="1" x14ac:dyDescent="0.25"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</row>
    <row r="118" spans="5:15" hidden="1" x14ac:dyDescent="0.25"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</row>
    <row r="119" spans="5:15" hidden="1" x14ac:dyDescent="0.25"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</row>
    <row r="120" spans="5:15" hidden="1" x14ac:dyDescent="0.25"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</row>
    <row r="121" spans="5:15" hidden="1" x14ac:dyDescent="0.25"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</row>
    <row r="122" spans="5:15" hidden="1" x14ac:dyDescent="0.25"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</row>
    <row r="123" spans="5:15" hidden="1" x14ac:dyDescent="0.25"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</row>
    <row r="124" spans="5:15" hidden="1" x14ac:dyDescent="0.25"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</row>
    <row r="125" spans="5:15" hidden="1" x14ac:dyDescent="0.25"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</row>
    <row r="126" spans="5:15" hidden="1" x14ac:dyDescent="0.25"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</row>
    <row r="127" spans="5:15" hidden="1" x14ac:dyDescent="0.25"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</row>
    <row r="128" spans="5:15" hidden="1" x14ac:dyDescent="0.25"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</row>
    <row r="129" spans="5:15" hidden="1" x14ac:dyDescent="0.25"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</row>
    <row r="130" spans="5:15" hidden="1" x14ac:dyDescent="0.25"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</row>
    <row r="131" spans="5:15" hidden="1" x14ac:dyDescent="0.25"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</row>
    <row r="132" spans="5:15" hidden="1" x14ac:dyDescent="0.25"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</row>
    <row r="133" spans="5:15" hidden="1" x14ac:dyDescent="0.25"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</row>
    <row r="134" spans="5:15" hidden="1" x14ac:dyDescent="0.25"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</row>
    <row r="135" spans="5:15" hidden="1" x14ac:dyDescent="0.25"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</row>
    <row r="136" spans="5:15" hidden="1" x14ac:dyDescent="0.25"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</row>
    <row r="137" spans="5:15" hidden="1" x14ac:dyDescent="0.25"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</row>
    <row r="138" spans="5:15" hidden="1" x14ac:dyDescent="0.25"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</row>
    <row r="139" spans="5:15" hidden="1" x14ac:dyDescent="0.25"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</row>
    <row r="140" spans="5:15" hidden="1" x14ac:dyDescent="0.25"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</row>
    <row r="141" spans="5:15" hidden="1" x14ac:dyDescent="0.25"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</row>
    <row r="142" spans="5:15" hidden="1" x14ac:dyDescent="0.25"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</row>
    <row r="143" spans="5:15" hidden="1" x14ac:dyDescent="0.25"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</row>
    <row r="144" spans="5:15" hidden="1" x14ac:dyDescent="0.25"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</row>
    <row r="145" spans="5:15" hidden="1" x14ac:dyDescent="0.25"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</row>
    <row r="146" spans="5:15" hidden="1" x14ac:dyDescent="0.25"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</row>
    <row r="147" spans="5:15" hidden="1" x14ac:dyDescent="0.25"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</row>
    <row r="148" spans="5:15" hidden="1" x14ac:dyDescent="0.25"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</row>
    <row r="149" spans="5:15" hidden="1" x14ac:dyDescent="0.25"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</row>
    <row r="150" spans="5:15" hidden="1" x14ac:dyDescent="0.25"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</row>
    <row r="151" spans="5:15" hidden="1" x14ac:dyDescent="0.25"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</row>
    <row r="152" spans="5:15" hidden="1" x14ac:dyDescent="0.25"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</row>
    <row r="153" spans="5:15" hidden="1" x14ac:dyDescent="0.25"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</row>
    <row r="154" spans="5:15" hidden="1" x14ac:dyDescent="0.25"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</row>
    <row r="155" spans="5:15" hidden="1" x14ac:dyDescent="0.25"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</row>
    <row r="156" spans="5:15" hidden="1" x14ac:dyDescent="0.25"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</row>
    <row r="157" spans="5:15" hidden="1" x14ac:dyDescent="0.25"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</row>
    <row r="158" spans="5:15" hidden="1" x14ac:dyDescent="0.25"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</row>
    <row r="159" spans="5:15" hidden="1" x14ac:dyDescent="0.25"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</row>
    <row r="160" spans="5:15" hidden="1" x14ac:dyDescent="0.25"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</row>
    <row r="161" spans="5:15" hidden="1" x14ac:dyDescent="0.25"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</row>
    <row r="162" spans="5:15" hidden="1" x14ac:dyDescent="0.25"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</row>
    <row r="163" spans="5:15" hidden="1" x14ac:dyDescent="0.25"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</row>
    <row r="164" spans="5:15" hidden="1" x14ac:dyDescent="0.25"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</row>
    <row r="165" spans="5:15" hidden="1" x14ac:dyDescent="0.25"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</row>
    <row r="166" spans="5:15" hidden="1" x14ac:dyDescent="0.25"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</row>
    <row r="167" spans="5:15" hidden="1" x14ac:dyDescent="0.25"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</row>
    <row r="168" spans="5:15" hidden="1" x14ac:dyDescent="0.25"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</row>
    <row r="169" spans="5:15" hidden="1" x14ac:dyDescent="0.25"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</row>
    <row r="170" spans="5:15" hidden="1" x14ac:dyDescent="0.25"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</row>
    <row r="171" spans="5:15" hidden="1" x14ac:dyDescent="0.25"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</row>
    <row r="172" spans="5:15" hidden="1" x14ac:dyDescent="0.25"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</row>
    <row r="173" spans="5:15" hidden="1" x14ac:dyDescent="0.25"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</row>
    <row r="174" spans="5:15" hidden="1" x14ac:dyDescent="0.25"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</row>
    <row r="175" spans="5:15" hidden="1" x14ac:dyDescent="0.25"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</row>
    <row r="176" spans="5:15" hidden="1" x14ac:dyDescent="0.25"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</row>
    <row r="177" spans="5:15" hidden="1" x14ac:dyDescent="0.25"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</row>
    <row r="178" spans="5:15" hidden="1" x14ac:dyDescent="0.25"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</row>
    <row r="179" spans="5:15" hidden="1" x14ac:dyDescent="0.25"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</row>
    <row r="180" spans="5:15" hidden="1" x14ac:dyDescent="0.25"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</row>
    <row r="181" spans="5:15" hidden="1" x14ac:dyDescent="0.25"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</row>
    <row r="182" spans="5:15" hidden="1" x14ac:dyDescent="0.25"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</row>
    <row r="183" spans="5:15" hidden="1" x14ac:dyDescent="0.25"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</row>
    <row r="184" spans="5:15" hidden="1" x14ac:dyDescent="0.25"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</row>
    <row r="185" spans="5:15" hidden="1" x14ac:dyDescent="0.25"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</row>
    <row r="186" spans="5:15" hidden="1" x14ac:dyDescent="0.25"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</row>
    <row r="187" spans="5:15" hidden="1" x14ac:dyDescent="0.25"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</row>
    <row r="188" spans="5:15" hidden="1" x14ac:dyDescent="0.25"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</row>
    <row r="189" spans="5:15" hidden="1" x14ac:dyDescent="0.25"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</row>
    <row r="190" spans="5:15" hidden="1" x14ac:dyDescent="0.25"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</row>
    <row r="191" spans="5:15" hidden="1" x14ac:dyDescent="0.25"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</row>
    <row r="192" spans="5:15" hidden="1" x14ac:dyDescent="0.25"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</row>
    <row r="193" spans="5:15" hidden="1" x14ac:dyDescent="0.25"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</row>
    <row r="194" spans="5:15" hidden="1" x14ac:dyDescent="0.25"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</row>
    <row r="195" spans="5:15" hidden="1" x14ac:dyDescent="0.25"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</row>
    <row r="196" spans="5:15" hidden="1" x14ac:dyDescent="0.25"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</row>
    <row r="197" spans="5:15" hidden="1" x14ac:dyDescent="0.25"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</row>
    <row r="198" spans="5:15" hidden="1" x14ac:dyDescent="0.25"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</row>
    <row r="199" spans="5:15" hidden="1" x14ac:dyDescent="0.25"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</row>
    <row r="200" spans="5:15" hidden="1" x14ac:dyDescent="0.25"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</row>
    <row r="201" spans="5:15" hidden="1" x14ac:dyDescent="0.25"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</row>
    <row r="202" spans="5:15" hidden="1" x14ac:dyDescent="0.25"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</row>
    <row r="203" spans="5:15" hidden="1" x14ac:dyDescent="0.25"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</row>
    <row r="204" spans="5:15" hidden="1" x14ac:dyDescent="0.25"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</row>
    <row r="205" spans="5:15" hidden="1" x14ac:dyDescent="0.25"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</row>
    <row r="206" spans="5:15" hidden="1" x14ac:dyDescent="0.25"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</row>
    <row r="207" spans="5:15" hidden="1" x14ac:dyDescent="0.25"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</row>
    <row r="208" spans="5:15" hidden="1" x14ac:dyDescent="0.25"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</row>
    <row r="209" spans="5:15" hidden="1" x14ac:dyDescent="0.25"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</row>
    <row r="210" spans="5:15" hidden="1" x14ac:dyDescent="0.25"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</row>
    <row r="211" spans="5:15" hidden="1" x14ac:dyDescent="0.25"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</row>
    <row r="212" spans="5:15" hidden="1" x14ac:dyDescent="0.25"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</row>
    <row r="213" spans="5:15" hidden="1" x14ac:dyDescent="0.25"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</row>
    <row r="214" spans="5:15" hidden="1" x14ac:dyDescent="0.25"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</row>
    <row r="215" spans="5:15" hidden="1" x14ac:dyDescent="0.25"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</row>
    <row r="216" spans="5:15" hidden="1" x14ac:dyDescent="0.25"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</row>
    <row r="217" spans="5:15" hidden="1" x14ac:dyDescent="0.25"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</row>
    <row r="218" spans="5:15" hidden="1" x14ac:dyDescent="0.25"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</row>
    <row r="219" spans="5:15" hidden="1" x14ac:dyDescent="0.25"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</row>
    <row r="220" spans="5:15" hidden="1" x14ac:dyDescent="0.25"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</row>
    <row r="221" spans="5:15" hidden="1" x14ac:dyDescent="0.25"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</row>
    <row r="222" spans="5:15" hidden="1" x14ac:dyDescent="0.25"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</row>
    <row r="223" spans="5:15" hidden="1" x14ac:dyDescent="0.25"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</row>
    <row r="224" spans="5:15" hidden="1" x14ac:dyDescent="0.25"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</row>
    <row r="225" spans="5:15" hidden="1" x14ac:dyDescent="0.25"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</row>
    <row r="226" spans="5:15" hidden="1" x14ac:dyDescent="0.25"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</row>
    <row r="227" spans="5:15" hidden="1" x14ac:dyDescent="0.25"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</row>
    <row r="228" spans="5:15" hidden="1" x14ac:dyDescent="0.25"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</row>
    <row r="229" spans="5:15" hidden="1" x14ac:dyDescent="0.25"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</row>
    <row r="230" spans="5:15" hidden="1" x14ac:dyDescent="0.25"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</row>
    <row r="231" spans="5:15" hidden="1" x14ac:dyDescent="0.25"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</row>
    <row r="232" spans="5:15" hidden="1" x14ac:dyDescent="0.25"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</row>
    <row r="233" spans="5:15" hidden="1" x14ac:dyDescent="0.25"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</row>
    <row r="234" spans="5:15" hidden="1" x14ac:dyDescent="0.25"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</row>
    <row r="235" spans="5:15" hidden="1" x14ac:dyDescent="0.25"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</row>
    <row r="236" spans="5:15" hidden="1" x14ac:dyDescent="0.25"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</row>
    <row r="237" spans="5:15" hidden="1" x14ac:dyDescent="0.25"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</row>
    <row r="238" spans="5:15" hidden="1" x14ac:dyDescent="0.25"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</row>
    <row r="239" spans="5:15" hidden="1" x14ac:dyDescent="0.25"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</row>
    <row r="240" spans="5:15" hidden="1" x14ac:dyDescent="0.25"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</row>
    <row r="241" spans="5:15" hidden="1" x14ac:dyDescent="0.25"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</row>
    <row r="242" spans="5:15" hidden="1" x14ac:dyDescent="0.25"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</row>
    <row r="243" spans="5:15" hidden="1" x14ac:dyDescent="0.25"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</row>
    <row r="244" spans="5:15" hidden="1" x14ac:dyDescent="0.25"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</row>
    <row r="245" spans="5:15" hidden="1" x14ac:dyDescent="0.25"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</row>
    <row r="246" spans="5:15" hidden="1" x14ac:dyDescent="0.25"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</row>
    <row r="247" spans="5:15" hidden="1" x14ac:dyDescent="0.25"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</row>
    <row r="248" spans="5:15" hidden="1" x14ac:dyDescent="0.25"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</row>
    <row r="249" spans="5:15" hidden="1" x14ac:dyDescent="0.25"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</row>
    <row r="250" spans="5:15" hidden="1" x14ac:dyDescent="0.25"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</row>
    <row r="251" spans="5:15" hidden="1" x14ac:dyDescent="0.25"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</row>
    <row r="252" spans="5:15" hidden="1" x14ac:dyDescent="0.25"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</row>
    <row r="253" spans="5:15" hidden="1" x14ac:dyDescent="0.25"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</row>
    <row r="254" spans="5:15" hidden="1" x14ac:dyDescent="0.25"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</row>
    <row r="255" spans="5:15" hidden="1" x14ac:dyDescent="0.25"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</row>
    <row r="256" spans="5:15" hidden="1" x14ac:dyDescent="0.25"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</row>
    <row r="257" spans="5:15" hidden="1" x14ac:dyDescent="0.25"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</row>
    <row r="258" spans="5:15" hidden="1" x14ac:dyDescent="0.25"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</row>
    <row r="259" spans="5:15" hidden="1" x14ac:dyDescent="0.25"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</row>
    <row r="260" spans="5:15" hidden="1" x14ac:dyDescent="0.25"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</row>
    <row r="261" spans="5:15" hidden="1" x14ac:dyDescent="0.25"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</row>
    <row r="262" spans="5:15" hidden="1" x14ac:dyDescent="0.25"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</row>
    <row r="263" spans="5:15" hidden="1" x14ac:dyDescent="0.25"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</row>
    <row r="264" spans="5:15" hidden="1" x14ac:dyDescent="0.25"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</row>
    <row r="265" spans="5:15" hidden="1" x14ac:dyDescent="0.25"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</row>
    <row r="266" spans="5:15" hidden="1" x14ac:dyDescent="0.25"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</row>
    <row r="267" spans="5:15" hidden="1" x14ac:dyDescent="0.25"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</row>
    <row r="268" spans="5:15" hidden="1" x14ac:dyDescent="0.25"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</row>
    <row r="269" spans="5:15" hidden="1" x14ac:dyDescent="0.25"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</row>
    <row r="270" spans="5:15" hidden="1" x14ac:dyDescent="0.25"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</row>
    <row r="271" spans="5:15" hidden="1" x14ac:dyDescent="0.25"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</row>
    <row r="272" spans="5:15" hidden="1" x14ac:dyDescent="0.25"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</row>
    <row r="273" spans="5:15" hidden="1" x14ac:dyDescent="0.25"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</row>
    <row r="274" spans="5:15" hidden="1" x14ac:dyDescent="0.25"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</row>
    <row r="275" spans="5:15" hidden="1" x14ac:dyDescent="0.25"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</row>
    <row r="276" spans="5:15" hidden="1" x14ac:dyDescent="0.25"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</row>
    <row r="277" spans="5:15" hidden="1" x14ac:dyDescent="0.25"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</row>
    <row r="278" spans="5:15" hidden="1" x14ac:dyDescent="0.25"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</row>
    <row r="279" spans="5:15" hidden="1" x14ac:dyDescent="0.25"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</row>
    <row r="280" spans="5:15" hidden="1" x14ac:dyDescent="0.25"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</row>
    <row r="281" spans="5:15" hidden="1" x14ac:dyDescent="0.25"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</row>
    <row r="282" spans="5:15" hidden="1" x14ac:dyDescent="0.25"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</row>
    <row r="283" spans="5:15" hidden="1" x14ac:dyDescent="0.25"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</row>
    <row r="284" spans="5:15" hidden="1" x14ac:dyDescent="0.25"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</row>
    <row r="285" spans="5:15" hidden="1" x14ac:dyDescent="0.25"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</row>
    <row r="286" spans="5:15" hidden="1" x14ac:dyDescent="0.25"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</row>
    <row r="287" spans="5:15" hidden="1" x14ac:dyDescent="0.25"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</row>
    <row r="288" spans="5:15" hidden="1" x14ac:dyDescent="0.25"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</row>
    <row r="289" spans="5:15" hidden="1" x14ac:dyDescent="0.25"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</row>
    <row r="290" spans="5:15" hidden="1" x14ac:dyDescent="0.25"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</row>
    <row r="291" spans="5:15" hidden="1" x14ac:dyDescent="0.25"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</row>
    <row r="292" spans="5:15" hidden="1" x14ac:dyDescent="0.25"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</row>
    <row r="293" spans="5:15" hidden="1" x14ac:dyDescent="0.25"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</row>
    <row r="294" spans="5:15" hidden="1" x14ac:dyDescent="0.25"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</row>
    <row r="295" spans="5:15" hidden="1" x14ac:dyDescent="0.25"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</row>
    <row r="296" spans="5:15" hidden="1" x14ac:dyDescent="0.25"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</row>
    <row r="297" spans="5:15" hidden="1" x14ac:dyDescent="0.25"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</row>
    <row r="298" spans="5:15" hidden="1" x14ac:dyDescent="0.25"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</row>
    <row r="299" spans="5:15" hidden="1" x14ac:dyDescent="0.25"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</row>
    <row r="300" spans="5:15" hidden="1" x14ac:dyDescent="0.25"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</row>
    <row r="301" spans="5:15" hidden="1" x14ac:dyDescent="0.25"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</row>
    <row r="302" spans="5:15" hidden="1" x14ac:dyDescent="0.25"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</row>
    <row r="303" spans="5:15" hidden="1" x14ac:dyDescent="0.25"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</row>
    <row r="304" spans="5:15" hidden="1" x14ac:dyDescent="0.25"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</row>
    <row r="305" spans="5:15" hidden="1" x14ac:dyDescent="0.25"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</row>
    <row r="306" spans="5:15" hidden="1" x14ac:dyDescent="0.25"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</row>
    <row r="307" spans="5:15" hidden="1" x14ac:dyDescent="0.25"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</row>
    <row r="308" spans="5:15" hidden="1" x14ac:dyDescent="0.25"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</row>
    <row r="309" spans="5:15" hidden="1" x14ac:dyDescent="0.25"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</row>
    <row r="310" spans="5:15" hidden="1" x14ac:dyDescent="0.25"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</row>
    <row r="311" spans="5:15" hidden="1" x14ac:dyDescent="0.25"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</row>
    <row r="312" spans="5:15" hidden="1" x14ac:dyDescent="0.25"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</row>
    <row r="313" spans="5:15" hidden="1" x14ac:dyDescent="0.25"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</row>
    <row r="314" spans="5:15" hidden="1" x14ac:dyDescent="0.25"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</row>
    <row r="315" spans="5:15" hidden="1" x14ac:dyDescent="0.25"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</row>
    <row r="316" spans="5:15" hidden="1" x14ac:dyDescent="0.25"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</row>
    <row r="317" spans="5:15" hidden="1" x14ac:dyDescent="0.25"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</row>
    <row r="318" spans="5:15" hidden="1" x14ac:dyDescent="0.25"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</row>
    <row r="319" spans="5:15" hidden="1" x14ac:dyDescent="0.25"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</row>
    <row r="320" spans="5:15" hidden="1" x14ac:dyDescent="0.25"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</row>
    <row r="321" spans="5:15" hidden="1" x14ac:dyDescent="0.25"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</row>
    <row r="322" spans="5:15" hidden="1" x14ac:dyDescent="0.25"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</row>
    <row r="323" spans="5:15" hidden="1" x14ac:dyDescent="0.25"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</row>
    <row r="324" spans="5:15" hidden="1" x14ac:dyDescent="0.25"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</row>
    <row r="325" spans="5:15" hidden="1" x14ac:dyDescent="0.25"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</row>
    <row r="326" spans="5:15" hidden="1" x14ac:dyDescent="0.25"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</row>
    <row r="327" spans="5:15" hidden="1" x14ac:dyDescent="0.25"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</row>
    <row r="328" spans="5:15" hidden="1" x14ac:dyDescent="0.25"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</row>
    <row r="329" spans="5:15" hidden="1" x14ac:dyDescent="0.25"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</row>
    <row r="330" spans="5:15" hidden="1" x14ac:dyDescent="0.25"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</row>
    <row r="331" spans="5:15" hidden="1" x14ac:dyDescent="0.25"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</row>
    <row r="332" spans="5:15" hidden="1" x14ac:dyDescent="0.25"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</row>
    <row r="333" spans="5:15" hidden="1" x14ac:dyDescent="0.25"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</row>
    <row r="334" spans="5:15" hidden="1" x14ac:dyDescent="0.25"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</row>
    <row r="335" spans="5:15" hidden="1" x14ac:dyDescent="0.25"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</row>
    <row r="336" spans="5:15" hidden="1" x14ac:dyDescent="0.25"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</row>
    <row r="337" spans="5:15" hidden="1" x14ac:dyDescent="0.25"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</row>
    <row r="338" spans="5:15" hidden="1" x14ac:dyDescent="0.25"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</row>
    <row r="339" spans="5:15" hidden="1" x14ac:dyDescent="0.25"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</row>
    <row r="340" spans="5:15" hidden="1" x14ac:dyDescent="0.25"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</row>
    <row r="341" spans="5:15" hidden="1" x14ac:dyDescent="0.25"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</row>
    <row r="342" spans="5:15" hidden="1" x14ac:dyDescent="0.25"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</row>
    <row r="343" spans="5:15" hidden="1" x14ac:dyDescent="0.25"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</row>
    <row r="344" spans="5:15" hidden="1" x14ac:dyDescent="0.25"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</row>
    <row r="345" spans="5:15" hidden="1" x14ac:dyDescent="0.25"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</row>
    <row r="346" spans="5:15" hidden="1" x14ac:dyDescent="0.25"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</row>
    <row r="347" spans="5:15" hidden="1" x14ac:dyDescent="0.25"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</row>
    <row r="348" spans="5:15" hidden="1" x14ac:dyDescent="0.25"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</row>
    <row r="349" spans="5:15" hidden="1" x14ac:dyDescent="0.25"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</row>
    <row r="350" spans="5:15" hidden="1" x14ac:dyDescent="0.25"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</row>
    <row r="351" spans="5:15" hidden="1" x14ac:dyDescent="0.25"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</row>
    <row r="352" spans="5:15" hidden="1" x14ac:dyDescent="0.25"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</row>
    <row r="353" spans="5:15" hidden="1" x14ac:dyDescent="0.25"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</row>
    <row r="354" spans="5:15" hidden="1" x14ac:dyDescent="0.25"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</row>
    <row r="355" spans="5:15" hidden="1" x14ac:dyDescent="0.25"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</row>
    <row r="356" spans="5:15" hidden="1" x14ac:dyDescent="0.25"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</row>
    <row r="357" spans="5:15" hidden="1" x14ac:dyDescent="0.25"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</row>
    <row r="358" spans="5:15" hidden="1" x14ac:dyDescent="0.25"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</row>
    <row r="359" spans="5:15" hidden="1" x14ac:dyDescent="0.25"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</row>
    <row r="360" spans="5:15" hidden="1" x14ac:dyDescent="0.25"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</row>
    <row r="361" spans="5:15" hidden="1" x14ac:dyDescent="0.25"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</row>
    <row r="362" spans="5:15" hidden="1" x14ac:dyDescent="0.25"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</row>
    <row r="363" spans="5:15" hidden="1" x14ac:dyDescent="0.25"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</row>
    <row r="364" spans="5:15" hidden="1" x14ac:dyDescent="0.25"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</row>
    <row r="365" spans="5:15" hidden="1" x14ac:dyDescent="0.25"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</row>
    <row r="366" spans="5:15" hidden="1" x14ac:dyDescent="0.25"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</row>
    <row r="367" spans="5:15" hidden="1" x14ac:dyDescent="0.25"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</row>
    <row r="368" spans="5:15" hidden="1" x14ac:dyDescent="0.25"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</row>
    <row r="369" spans="5:15" hidden="1" x14ac:dyDescent="0.25"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</row>
    <row r="370" spans="5:15" hidden="1" x14ac:dyDescent="0.25"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</row>
    <row r="371" spans="5:15" hidden="1" x14ac:dyDescent="0.25"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</row>
    <row r="372" spans="5:15" hidden="1" x14ac:dyDescent="0.25"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</row>
    <row r="373" spans="5:15" hidden="1" x14ac:dyDescent="0.25"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</row>
    <row r="374" spans="5:15" hidden="1" x14ac:dyDescent="0.25"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</row>
    <row r="375" spans="5:15" hidden="1" x14ac:dyDescent="0.25"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</row>
    <row r="376" spans="5:15" hidden="1" x14ac:dyDescent="0.25"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</row>
    <row r="377" spans="5:15" hidden="1" x14ac:dyDescent="0.25"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</row>
    <row r="378" spans="5:15" hidden="1" x14ac:dyDescent="0.25"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</row>
    <row r="379" spans="5:15" hidden="1" x14ac:dyDescent="0.25"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</row>
    <row r="380" spans="5:15" hidden="1" x14ac:dyDescent="0.25"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</row>
    <row r="381" spans="5:15" hidden="1" x14ac:dyDescent="0.25"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</row>
    <row r="382" spans="5:15" hidden="1" x14ac:dyDescent="0.25"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</row>
    <row r="383" spans="5:15" hidden="1" x14ac:dyDescent="0.25"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</row>
    <row r="384" spans="5:15" hidden="1" x14ac:dyDescent="0.25"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</row>
    <row r="385" spans="5:15" hidden="1" x14ac:dyDescent="0.25"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</row>
  </sheetData>
  <sheetProtection algorithmName="SHA-512" hashValue="2ttVOBEQVB6QZPbKVPR8S9Ebg9f8NrJLCjCXzGQF6DH0iP+eXpGDTWYMbhx4QTPAH4qhYd3Lh3zK9u1Vc3WY2Q==" saltValue="GSaMTV6bQ4SCe9X6qOHrww==" spinCount="100000" sheet="1" objects="1" scenarios="1" sort="0" autoFilter="0"/>
  <autoFilter ref="A15:O33" xr:uid="{10AD959C-D592-42D2-A7F3-82A042060540}"/>
  <mergeCells count="5">
    <mergeCell ref="A1:D1"/>
    <mergeCell ref="E1:F1"/>
    <mergeCell ref="H1:I1"/>
    <mergeCell ref="J1:L1"/>
    <mergeCell ref="B10:E10"/>
  </mergeCells>
  <conditionalFormatting sqref="B16:B1991">
    <cfRule type="containsBlanks" dxfId="22" priority="4" stopIfTrue="1">
      <formula>LEN(TRIM(B16))=0</formula>
    </cfRule>
    <cfRule type="cellIs" dxfId="21" priority="5" stopIfTrue="1" operator="equal">
      <formula>"ND"</formula>
    </cfRule>
    <cfRule type="cellIs" dxfId="20" priority="6" operator="equal">
      <formula>"ALL PASS"</formula>
    </cfRule>
    <cfRule type="cellIs" dxfId="19" priority="7" operator="notEqual">
      <formula>"ALL PASS"</formula>
    </cfRule>
  </conditionalFormatting>
  <conditionalFormatting sqref="D16:D1991">
    <cfRule type="cellIs" dxfId="18" priority="1" stopIfTrue="1" operator="equal">
      <formula>99</formula>
    </cfRule>
    <cfRule type="cellIs" dxfId="17" priority="2" operator="between">
      <formula>2</formula>
      <formula>98</formula>
    </cfRule>
    <cfRule type="cellIs" dxfId="16" priority="3" operator="equal">
      <formula>1</formula>
    </cfRule>
  </conditionalFormatting>
  <hyperlinks>
    <hyperlink ref="E1" location="INDEX!A1" display="RETURN TO INDEX" xr:uid="{2D20BAEB-C157-4F7C-A7F0-75736DF6C897}"/>
    <hyperlink ref="H1" location="'SCREENING STATUS'!A1" display="SCREENING STATUS" xr:uid="{11F80F85-7545-468A-9677-B93A36316C57}"/>
    <hyperlink ref="J1:L1" location="'QCI Sample Selection'!A1" display="QCI SAMPLE SELECTION" xr:uid="{364C8772-3590-49FE-B247-72D71AAC0D7A}"/>
    <hyperlink ref="G1" location="SUMMARY!A1" display="SUMMARY" xr:uid="{0018906C-11C3-4227-BA4D-E0B794A9DE5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DB1C-CF31-43FE-BDDE-1D1A09879D96}">
  <sheetPr>
    <tabColor rgb="FF00B050"/>
  </sheetPr>
  <dimension ref="A1:W464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46" customWidth="1"/>
    <col min="3" max="3" width="10.7109375" style="46" bestFit="1" customWidth="1"/>
    <col min="4" max="4" width="3.85546875" style="46" customWidth="1"/>
    <col min="5" max="15" width="18.85546875" customWidth="1"/>
    <col min="16" max="23" width="9.140625" hidden="1"/>
  </cols>
  <sheetData>
    <row r="1" spans="1:15" ht="24" x14ac:dyDescent="0.25">
      <c r="A1" s="55" t="s">
        <v>63</v>
      </c>
      <c r="B1" s="55"/>
      <c r="C1" s="55"/>
      <c r="D1" s="55"/>
      <c r="E1" s="54" t="s">
        <v>1</v>
      </c>
      <c r="F1" s="54"/>
      <c r="G1" s="3" t="s">
        <v>6</v>
      </c>
      <c r="H1" s="56" t="s">
        <v>7</v>
      </c>
      <c r="I1" s="56"/>
      <c r="J1" s="56" t="s">
        <v>2</v>
      </c>
      <c r="K1" s="56"/>
      <c r="L1" s="56"/>
      <c r="M1" s="48"/>
      <c r="N1" s="48"/>
      <c r="O1" s="48"/>
    </row>
    <row r="2" spans="1:15" ht="15.75" x14ac:dyDescent="0.25">
      <c r="A2" s="5" t="s">
        <v>8</v>
      </c>
      <c r="B2" s="6" t="s">
        <v>9</v>
      </c>
      <c r="C2" s="7"/>
      <c r="D2" s="7"/>
      <c r="E2" s="8"/>
      <c r="G2" s="9" t="s">
        <v>8</v>
      </c>
      <c r="H2" s="10" t="s">
        <v>64</v>
      </c>
      <c r="I2" s="11"/>
      <c r="K2" s="62" t="s">
        <v>111</v>
      </c>
      <c r="L2" s="63"/>
    </row>
    <row r="3" spans="1:15" ht="15.75" x14ac:dyDescent="0.25">
      <c r="A3" s="17" t="s">
        <v>10</v>
      </c>
      <c r="B3" s="6" t="s">
        <v>11</v>
      </c>
      <c r="C3" s="7"/>
      <c r="D3" s="7"/>
      <c r="E3" s="8"/>
      <c r="G3" s="18" t="s">
        <v>10</v>
      </c>
      <c r="H3" s="10" t="s">
        <v>65</v>
      </c>
      <c r="I3" s="11"/>
      <c r="K3" s="64" t="s">
        <v>112</v>
      </c>
      <c r="L3" s="65"/>
    </row>
    <row r="4" spans="1:15" ht="15.75" x14ac:dyDescent="0.25">
      <c r="A4" s="17" t="s">
        <v>12</v>
      </c>
      <c r="B4" s="6" t="s">
        <v>13</v>
      </c>
      <c r="C4" s="7"/>
      <c r="D4" s="7"/>
      <c r="E4" s="8"/>
      <c r="G4" s="18" t="s">
        <v>12</v>
      </c>
      <c r="H4" s="10" t="s">
        <v>66</v>
      </c>
      <c r="I4" s="11"/>
      <c r="K4" s="58" t="s">
        <v>113</v>
      </c>
      <c r="L4" s="59"/>
    </row>
    <row r="5" spans="1:15" ht="15.75" x14ac:dyDescent="0.25">
      <c r="A5" s="17" t="s">
        <v>14</v>
      </c>
      <c r="B5" s="6" t="s">
        <v>15</v>
      </c>
      <c r="C5" s="7"/>
      <c r="D5" s="7"/>
      <c r="E5" s="8"/>
      <c r="G5" s="18" t="s">
        <v>14</v>
      </c>
      <c r="H5" s="10"/>
      <c r="I5" s="11"/>
      <c r="K5" s="60" t="s">
        <v>112</v>
      </c>
      <c r="L5" s="61"/>
    </row>
    <row r="6" spans="1:15" ht="15.75" x14ac:dyDescent="0.25">
      <c r="A6" s="17" t="s">
        <v>16</v>
      </c>
      <c r="B6" s="21">
        <v>45362</v>
      </c>
      <c r="C6" s="22"/>
      <c r="D6" s="22"/>
      <c r="E6" s="23"/>
      <c r="F6" s="24"/>
      <c r="G6" s="25" t="s">
        <v>16</v>
      </c>
      <c r="H6" s="26" t="s">
        <v>67</v>
      </c>
      <c r="I6" s="27"/>
      <c r="K6" s="62" t="s">
        <v>114</v>
      </c>
      <c r="L6" s="63"/>
    </row>
    <row r="7" spans="1:15" ht="15.75" x14ac:dyDescent="0.25">
      <c r="A7" s="17" t="s">
        <v>17</v>
      </c>
      <c r="B7" s="21"/>
      <c r="C7" s="22"/>
      <c r="D7" s="22"/>
      <c r="E7" s="23"/>
      <c r="F7" s="24"/>
      <c r="G7" s="25" t="s">
        <v>17</v>
      </c>
      <c r="H7" s="26"/>
      <c r="I7" s="27"/>
      <c r="K7" s="64"/>
      <c r="L7" s="65"/>
    </row>
    <row r="8" spans="1:15" ht="15.75" x14ac:dyDescent="0.25">
      <c r="A8" s="17" t="s">
        <v>18</v>
      </c>
      <c r="B8" s="6" t="s">
        <v>112</v>
      </c>
      <c r="C8" s="7"/>
      <c r="D8" s="7"/>
      <c r="E8" s="8"/>
      <c r="G8" s="18" t="s">
        <v>18</v>
      </c>
      <c r="H8" s="10" t="str">
        <f>K3</f>
        <v>EPC7007BSH</v>
      </c>
      <c r="I8" s="11"/>
      <c r="K8" s="58" t="s">
        <v>115</v>
      </c>
      <c r="L8" s="59"/>
    </row>
    <row r="9" spans="1:15" ht="15.75" x14ac:dyDescent="0.25">
      <c r="A9" s="17" t="s">
        <v>19</v>
      </c>
      <c r="B9" s="33" t="s">
        <v>68</v>
      </c>
      <c r="C9" s="7"/>
      <c r="D9" s="7"/>
      <c r="E9" s="8"/>
      <c r="G9" s="18" t="s">
        <v>19</v>
      </c>
      <c r="H9" s="34" t="s">
        <v>69</v>
      </c>
      <c r="I9" s="11"/>
      <c r="K9" s="60">
        <v>2352</v>
      </c>
      <c r="L9" s="61"/>
    </row>
    <row r="10" spans="1:15" ht="24" x14ac:dyDescent="0.4">
      <c r="A10" s="36" t="str">
        <f>"N= " &amp; COUNT($F$16:$F$194)/2</f>
        <v>N= 6</v>
      </c>
      <c r="B10" s="57" t="str">
        <f>IF(COUNT($A$16:$A$27)=COUNTIF($B$16:$B$494,"All Pass"),"PASS","FAIL")</f>
        <v>PASS</v>
      </c>
      <c r="C10" s="57"/>
      <c r="D10" s="57"/>
      <c r="E10" s="57"/>
      <c r="F10" s="37"/>
    </row>
    <row r="11" spans="1:15" x14ac:dyDescent="0.25">
      <c r="A11" s="38" t="s">
        <v>23</v>
      </c>
      <c r="B11" s="39" t="s">
        <v>24</v>
      </c>
      <c r="C11" s="39" t="s">
        <v>25</v>
      </c>
      <c r="D11" s="39" t="s">
        <v>26</v>
      </c>
      <c r="E11" s="38" t="s">
        <v>70</v>
      </c>
      <c r="F11" s="38" t="s">
        <v>71</v>
      </c>
      <c r="G11" s="38" t="s">
        <v>72</v>
      </c>
      <c r="H11" s="38" t="s">
        <v>73</v>
      </c>
      <c r="I11" s="38" t="s">
        <v>74</v>
      </c>
      <c r="J11" s="38" t="s">
        <v>75</v>
      </c>
      <c r="K11" s="38" t="s">
        <v>76</v>
      </c>
      <c r="L11" s="38" t="s">
        <v>77</v>
      </c>
      <c r="M11" s="38" t="s">
        <v>78</v>
      </c>
      <c r="N11" s="38" t="s">
        <v>79</v>
      </c>
      <c r="O11" s="38" t="s">
        <v>80</v>
      </c>
    </row>
    <row r="12" spans="1:15" x14ac:dyDescent="0.25">
      <c r="A12" s="38"/>
      <c r="B12" s="39"/>
      <c r="C12" s="39"/>
      <c r="D12" s="39"/>
      <c r="E12" s="38" t="s">
        <v>81</v>
      </c>
      <c r="F12" s="38" t="s">
        <v>82</v>
      </c>
      <c r="G12" s="38" t="s">
        <v>83</v>
      </c>
      <c r="H12" s="38" t="s">
        <v>82</v>
      </c>
      <c r="I12" s="38" t="s">
        <v>84</v>
      </c>
      <c r="J12" s="38" t="s">
        <v>85</v>
      </c>
      <c r="K12" s="38" t="s">
        <v>86</v>
      </c>
      <c r="L12" s="38" t="s">
        <v>87</v>
      </c>
      <c r="M12" s="38" t="s">
        <v>88</v>
      </c>
      <c r="N12" s="38" t="s">
        <v>83</v>
      </c>
      <c r="O12" s="38" t="s">
        <v>82</v>
      </c>
    </row>
    <row r="13" spans="1:15" x14ac:dyDescent="0.25">
      <c r="A13" s="38"/>
      <c r="B13" s="39"/>
      <c r="C13" s="39"/>
      <c r="D13" s="39"/>
      <c r="E13" s="38" t="s">
        <v>89</v>
      </c>
      <c r="F13" s="38" t="s">
        <v>90</v>
      </c>
      <c r="G13" s="38" t="s">
        <v>91</v>
      </c>
      <c r="H13" s="38" t="s">
        <v>92</v>
      </c>
      <c r="I13" s="38" t="s">
        <v>93</v>
      </c>
      <c r="J13" s="38" t="s">
        <v>94</v>
      </c>
      <c r="K13" s="38" t="s">
        <v>95</v>
      </c>
      <c r="L13" s="38" t="s">
        <v>96</v>
      </c>
      <c r="M13" s="38" t="s">
        <v>97</v>
      </c>
      <c r="N13" s="38" t="s">
        <v>98</v>
      </c>
      <c r="O13" s="38" t="s">
        <v>99</v>
      </c>
    </row>
    <row r="14" spans="1:15" x14ac:dyDescent="0.25">
      <c r="A14" s="38"/>
      <c r="B14" s="39"/>
      <c r="C14" s="39"/>
      <c r="D14" s="39"/>
      <c r="E14" s="38"/>
      <c r="F14" s="38"/>
      <c r="G14" s="38"/>
      <c r="H14" s="38"/>
      <c r="I14" s="38"/>
      <c r="J14" s="38"/>
      <c r="K14" s="38"/>
      <c r="L14" s="38" t="s">
        <v>100</v>
      </c>
      <c r="M14" s="38" t="s">
        <v>101</v>
      </c>
      <c r="N14" s="38"/>
      <c r="O14" s="38"/>
    </row>
    <row r="15" spans="1:15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1">
        <v>58</v>
      </c>
      <c r="B16" s="41" t="s">
        <v>59</v>
      </c>
      <c r="C16" s="42" t="s">
        <v>102</v>
      </c>
      <c r="D16" s="41">
        <v>1</v>
      </c>
      <c r="E16" s="43">
        <v>0.48930000000000001</v>
      </c>
      <c r="F16" s="43">
        <v>2.3899999999999999E-8</v>
      </c>
      <c r="G16" s="43">
        <v>5.8900000000000005E-8</v>
      </c>
      <c r="H16" s="43">
        <v>1.5009999999999999E-6</v>
      </c>
      <c r="I16" s="43">
        <v>2.2050000000000002E-7</v>
      </c>
      <c r="J16" s="43">
        <v>1.4139999999999999</v>
      </c>
      <c r="K16" s="43">
        <v>1.4139999999999999</v>
      </c>
      <c r="L16" s="43">
        <v>2.665E-2</v>
      </c>
      <c r="M16" s="43">
        <v>1.8640000000000001</v>
      </c>
      <c r="N16" s="43">
        <v>1.0369999999999998E-6</v>
      </c>
      <c r="O16" s="43">
        <v>4.6850000000000005E-7</v>
      </c>
    </row>
    <row r="17" spans="1:15" x14ac:dyDescent="0.25">
      <c r="A17" s="41">
        <v>58</v>
      </c>
      <c r="B17" s="41" t="s">
        <v>59</v>
      </c>
      <c r="C17" s="44" t="s">
        <v>103</v>
      </c>
      <c r="D17" s="41">
        <v>1</v>
      </c>
      <c r="E17" s="43">
        <v>0</v>
      </c>
      <c r="F17" s="43">
        <v>2.76E-9</v>
      </c>
      <c r="G17" s="43">
        <v>1.7800000000000001E-8</v>
      </c>
      <c r="H17" s="43">
        <v>1.66E-6</v>
      </c>
      <c r="I17" s="43">
        <v>5.0500000000000004E-7</v>
      </c>
      <c r="J17" s="43">
        <v>1.44</v>
      </c>
      <c r="K17" s="43">
        <v>1.44</v>
      </c>
      <c r="L17" s="43">
        <v>2.75E-2</v>
      </c>
      <c r="M17" s="43">
        <v>1.91</v>
      </c>
      <c r="N17" s="43">
        <v>1.04E-6</v>
      </c>
      <c r="O17" s="43">
        <v>5.1500000000000005E-7</v>
      </c>
    </row>
    <row r="18" spans="1:15" x14ac:dyDescent="0.25">
      <c r="A18" s="41">
        <v>60</v>
      </c>
      <c r="B18" s="41" t="s">
        <v>59</v>
      </c>
      <c r="C18" s="42" t="s">
        <v>102</v>
      </c>
      <c r="D18" s="41">
        <v>1</v>
      </c>
      <c r="E18" s="43">
        <v>0.51090000000000002</v>
      </c>
      <c r="F18" s="43">
        <v>3.2900000000000003E-8</v>
      </c>
      <c r="G18" s="43">
        <v>6.5400000000000003E-8</v>
      </c>
      <c r="H18" s="43">
        <v>7.6770000000000008E-7</v>
      </c>
      <c r="I18" s="43">
        <v>1.4360000000000002E-7</v>
      </c>
      <c r="J18" s="43">
        <v>1.4810000000000001</v>
      </c>
      <c r="K18" s="43">
        <v>1.4810000000000001</v>
      </c>
      <c r="L18" s="43">
        <v>2.5309999999999999E-2</v>
      </c>
      <c r="M18" s="43">
        <v>1.9390000000000001</v>
      </c>
      <c r="N18" s="43">
        <v>7.6200000000000007E-7</v>
      </c>
      <c r="O18" s="43">
        <v>2.7600000000000004E-7</v>
      </c>
    </row>
    <row r="19" spans="1:15" x14ac:dyDescent="0.25">
      <c r="A19" s="41">
        <v>60</v>
      </c>
      <c r="B19" s="41" t="s">
        <v>59</v>
      </c>
      <c r="C19" s="44" t="s">
        <v>103</v>
      </c>
      <c r="D19" s="41">
        <v>1</v>
      </c>
      <c r="E19" s="43">
        <v>0</v>
      </c>
      <c r="F19" s="43">
        <v>2.7900000000000001E-9</v>
      </c>
      <c r="G19" s="43">
        <v>1.5600000000000001E-8</v>
      </c>
      <c r="H19" s="43">
        <v>8.8999999999999995E-7</v>
      </c>
      <c r="I19" s="43">
        <v>2.7599999999999998E-7</v>
      </c>
      <c r="J19" s="43">
        <v>1.5</v>
      </c>
      <c r="K19" s="43">
        <v>1.5</v>
      </c>
      <c r="L19" s="43">
        <v>2.6100000000000002E-2</v>
      </c>
      <c r="M19" s="43">
        <v>1.98</v>
      </c>
      <c r="N19" s="43">
        <v>7.0900000000000001E-7</v>
      </c>
      <c r="O19" s="43">
        <v>3.03E-7</v>
      </c>
    </row>
    <row r="20" spans="1:15" x14ac:dyDescent="0.25">
      <c r="A20" s="41">
        <v>68</v>
      </c>
      <c r="B20" s="41" t="s">
        <v>59</v>
      </c>
      <c r="C20" s="42" t="s">
        <v>102</v>
      </c>
      <c r="D20" s="41">
        <v>1</v>
      </c>
      <c r="E20" s="43">
        <v>0.50729999999999997</v>
      </c>
      <c r="F20" s="43">
        <v>2.5300000000000002E-8</v>
      </c>
      <c r="G20" s="43">
        <v>4.3200000000000003E-8</v>
      </c>
      <c r="H20" s="43">
        <v>7.3900000000000004E-7</v>
      </c>
      <c r="I20" s="43">
        <v>1.2200000000000001E-7</v>
      </c>
      <c r="J20" s="43">
        <v>1.5189999999999999</v>
      </c>
      <c r="K20" s="43">
        <v>1.5189999999999999</v>
      </c>
      <c r="L20" s="43">
        <v>2.5149999999999999E-2</v>
      </c>
      <c r="M20" s="43">
        <v>1.996</v>
      </c>
      <c r="N20" s="43">
        <v>6.2529999999999997E-7</v>
      </c>
      <c r="O20" s="43">
        <v>2.3980000000000002E-7</v>
      </c>
    </row>
    <row r="21" spans="1:15" x14ac:dyDescent="0.25">
      <c r="A21" s="41">
        <v>68</v>
      </c>
      <c r="B21" s="41" t="s">
        <v>59</v>
      </c>
      <c r="C21" s="44" t="s">
        <v>103</v>
      </c>
      <c r="D21" s="41">
        <v>1</v>
      </c>
      <c r="E21" s="43">
        <v>0</v>
      </c>
      <c r="F21" s="43">
        <v>2.7000000000000002E-9</v>
      </c>
      <c r="G21" s="43">
        <v>1.48E-8</v>
      </c>
      <c r="H21" s="43">
        <v>8.9400000000000004E-7</v>
      </c>
      <c r="I21" s="43">
        <v>2.65E-7</v>
      </c>
      <c r="J21" s="43">
        <v>1.53</v>
      </c>
      <c r="K21" s="43">
        <v>1.53</v>
      </c>
      <c r="L21" s="43">
        <v>2.58E-2</v>
      </c>
      <c r="M21" s="43">
        <v>2.04</v>
      </c>
      <c r="N21" s="43">
        <v>6.2399999999999998E-7</v>
      </c>
      <c r="O21" s="43">
        <v>3.1899999999999998E-7</v>
      </c>
    </row>
    <row r="22" spans="1:15" x14ac:dyDescent="0.25">
      <c r="A22" s="41">
        <v>70</v>
      </c>
      <c r="B22" s="41" t="s">
        <v>59</v>
      </c>
      <c r="C22" s="42" t="s">
        <v>102</v>
      </c>
      <c r="D22" s="41">
        <v>1</v>
      </c>
      <c r="E22" s="43">
        <v>0.50329999999999997</v>
      </c>
      <c r="F22" s="43">
        <v>6.6300000000000005E-8</v>
      </c>
      <c r="G22" s="43">
        <v>9.7100000000000003E-8</v>
      </c>
      <c r="H22" s="43">
        <v>6.0190000000000001E-7</v>
      </c>
      <c r="I22" s="43">
        <v>1.5490000000000002E-7</v>
      </c>
      <c r="J22" s="43">
        <v>1.5109999999999999</v>
      </c>
      <c r="K22" s="43">
        <v>1.5109999999999999</v>
      </c>
      <c r="L22" s="43">
        <v>2.58E-2</v>
      </c>
      <c r="M22" s="43">
        <v>1.962</v>
      </c>
      <c r="N22" s="43">
        <v>9.1760000000000012E-7</v>
      </c>
      <c r="O22" s="43">
        <v>2.96E-7</v>
      </c>
    </row>
    <row r="23" spans="1:15" x14ac:dyDescent="0.25">
      <c r="A23" s="41">
        <v>70</v>
      </c>
      <c r="B23" s="41" t="s">
        <v>59</v>
      </c>
      <c r="C23" s="44" t="s">
        <v>103</v>
      </c>
      <c r="D23" s="41">
        <v>1</v>
      </c>
      <c r="E23" s="43">
        <v>0</v>
      </c>
      <c r="F23" s="43">
        <v>3.3900000000000001E-9</v>
      </c>
      <c r="G23" s="43">
        <v>1.7E-8</v>
      </c>
      <c r="H23" s="43">
        <v>6.75E-7</v>
      </c>
      <c r="I23" s="43">
        <v>2.5100000000000001E-7</v>
      </c>
      <c r="J23" s="43">
        <v>1.52</v>
      </c>
      <c r="K23" s="43">
        <v>1.52</v>
      </c>
      <c r="L23" s="43">
        <v>2.6599999999999999E-2</v>
      </c>
      <c r="M23" s="43">
        <v>2</v>
      </c>
      <c r="N23" s="43">
        <v>7.8999999999999995E-7</v>
      </c>
      <c r="O23" s="43">
        <v>3.15E-7</v>
      </c>
    </row>
    <row r="24" spans="1:15" x14ac:dyDescent="0.25">
      <c r="A24" s="41">
        <v>72</v>
      </c>
      <c r="B24" s="41" t="s">
        <v>59</v>
      </c>
      <c r="C24" s="42" t="s">
        <v>102</v>
      </c>
      <c r="D24" s="41">
        <v>1</v>
      </c>
      <c r="E24" s="43">
        <v>0.51670000000000005</v>
      </c>
      <c r="F24" s="43">
        <v>3.1889999999999998E-7</v>
      </c>
      <c r="G24" s="43">
        <v>4.017E-7</v>
      </c>
      <c r="H24" s="43">
        <v>1.8020000000000001E-6</v>
      </c>
      <c r="I24" s="43">
        <v>2.7020000000000002E-7</v>
      </c>
      <c r="J24" s="43">
        <v>1.458</v>
      </c>
      <c r="K24" s="43">
        <v>1.458</v>
      </c>
      <c r="L24" s="43">
        <v>2.6090000000000002E-2</v>
      </c>
      <c r="M24" s="43">
        <v>1.92</v>
      </c>
      <c r="N24" s="43">
        <v>2.475E-6</v>
      </c>
      <c r="O24" s="43">
        <v>1.0980000000000001E-6</v>
      </c>
    </row>
    <row r="25" spans="1:15" x14ac:dyDescent="0.25">
      <c r="A25" s="41">
        <v>72</v>
      </c>
      <c r="B25" s="41" t="s">
        <v>59</v>
      </c>
      <c r="C25" s="44" t="s">
        <v>103</v>
      </c>
      <c r="D25" s="41">
        <v>1</v>
      </c>
      <c r="E25" s="43">
        <v>0</v>
      </c>
      <c r="F25" s="43">
        <v>2.8799999999999998E-7</v>
      </c>
      <c r="G25" s="43">
        <v>3.1899999999999998E-7</v>
      </c>
      <c r="H25" s="43">
        <v>1.73E-6</v>
      </c>
      <c r="I25" s="43">
        <v>3.39E-7</v>
      </c>
      <c r="J25" s="43">
        <v>1.48</v>
      </c>
      <c r="K25" s="43">
        <v>1.48</v>
      </c>
      <c r="L25" s="43">
        <v>2.69E-2</v>
      </c>
      <c r="M25" s="43">
        <v>1.96</v>
      </c>
      <c r="N25" s="43">
        <v>2.04E-6</v>
      </c>
      <c r="O25" s="43">
        <v>1.0100000000000001E-6</v>
      </c>
    </row>
    <row r="26" spans="1:15" x14ac:dyDescent="0.25">
      <c r="A26" s="41">
        <v>74</v>
      </c>
      <c r="B26" s="41" t="s">
        <v>59</v>
      </c>
      <c r="C26" s="42" t="s">
        <v>102</v>
      </c>
      <c r="D26" s="41">
        <v>1</v>
      </c>
      <c r="E26" s="43">
        <v>0.45339999999999997</v>
      </c>
      <c r="F26" s="43">
        <v>2.3600000000000003E-8</v>
      </c>
      <c r="G26" s="43">
        <v>2.9300000000000001E-8</v>
      </c>
      <c r="H26" s="43">
        <v>1.313E-6</v>
      </c>
      <c r="I26" s="43">
        <v>1.1240000000000001E-7</v>
      </c>
      <c r="J26" s="43">
        <v>1.5940000000000001</v>
      </c>
      <c r="K26" s="43">
        <v>1.5940000000000001</v>
      </c>
      <c r="L26" s="43">
        <v>2.665E-2</v>
      </c>
      <c r="M26" s="43">
        <v>2.1059999999999999</v>
      </c>
      <c r="N26" s="43">
        <v>5.7029999999999996E-7</v>
      </c>
      <c r="O26" s="43">
        <v>3.8280000000000001E-7</v>
      </c>
    </row>
    <row r="27" spans="1:15" x14ac:dyDescent="0.25">
      <c r="A27" s="41">
        <v>74</v>
      </c>
      <c r="B27" s="41" t="s">
        <v>59</v>
      </c>
      <c r="C27" s="44" t="s">
        <v>103</v>
      </c>
      <c r="D27" s="41">
        <v>1</v>
      </c>
      <c r="E27" s="43">
        <v>0</v>
      </c>
      <c r="F27" s="43">
        <v>2.6500000000000002E-9</v>
      </c>
      <c r="G27" s="43">
        <v>1.1900000000000001E-8</v>
      </c>
      <c r="H27" s="43">
        <v>1.5400000000000001E-6</v>
      </c>
      <c r="I27" s="43">
        <v>2.6800000000000002E-7</v>
      </c>
      <c r="J27" s="43">
        <v>1.61</v>
      </c>
      <c r="K27" s="43">
        <v>1.61</v>
      </c>
      <c r="L27" s="43">
        <v>2.75E-2</v>
      </c>
      <c r="M27" s="43">
        <v>2.15</v>
      </c>
      <c r="N27" s="43">
        <v>6.0100000000000005E-7</v>
      </c>
      <c r="O27" s="43">
        <v>4.5699999999999998E-7</v>
      </c>
    </row>
    <row r="28" spans="1:15" hidden="1" x14ac:dyDescent="0.25"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 spans="1:15" hidden="1" x14ac:dyDescent="0.25"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</row>
    <row r="30" spans="1:15" hidden="1" x14ac:dyDescent="0.25"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spans="1:15" hidden="1" x14ac:dyDescent="0.25"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  <row r="32" spans="1:15" hidden="1" x14ac:dyDescent="0.25"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</row>
    <row r="33" spans="5:15" hidden="1" x14ac:dyDescent="0.25"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</row>
    <row r="34" spans="5:15" hidden="1" x14ac:dyDescent="0.25"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  <row r="35" spans="5:15" hidden="1" x14ac:dyDescent="0.25"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</row>
    <row r="36" spans="5:15" hidden="1" x14ac:dyDescent="0.25"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</row>
    <row r="37" spans="5:15" hidden="1" x14ac:dyDescent="0.25"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</row>
    <row r="38" spans="5:15" hidden="1" x14ac:dyDescent="0.25"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5:15" hidden="1" x14ac:dyDescent="0.25"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</row>
    <row r="40" spans="5:15" hidden="1" x14ac:dyDescent="0.25"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</row>
    <row r="41" spans="5:15" hidden="1" x14ac:dyDescent="0.25"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</row>
    <row r="42" spans="5:15" hidden="1" x14ac:dyDescent="0.25"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</row>
    <row r="43" spans="5:15" hidden="1" x14ac:dyDescent="0.25"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</row>
    <row r="44" spans="5:15" hidden="1" x14ac:dyDescent="0.25"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</row>
    <row r="45" spans="5:15" hidden="1" x14ac:dyDescent="0.25"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</row>
    <row r="46" spans="5:15" hidden="1" x14ac:dyDescent="0.25"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</row>
    <row r="47" spans="5:15" hidden="1" x14ac:dyDescent="0.25"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</row>
    <row r="48" spans="5:15" hidden="1" x14ac:dyDescent="0.25"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</row>
    <row r="49" spans="5:15" hidden="1" x14ac:dyDescent="0.25"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</row>
    <row r="50" spans="5:15" hidden="1" x14ac:dyDescent="0.25"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 spans="5:15" hidden="1" x14ac:dyDescent="0.25"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</row>
    <row r="52" spans="5:15" hidden="1" x14ac:dyDescent="0.25"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</row>
    <row r="53" spans="5:15" hidden="1" x14ac:dyDescent="0.25"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  <row r="54" spans="5:15" hidden="1" x14ac:dyDescent="0.25"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</row>
    <row r="55" spans="5:15" hidden="1" x14ac:dyDescent="0.25"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</row>
    <row r="56" spans="5:15" hidden="1" x14ac:dyDescent="0.25"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</row>
    <row r="57" spans="5:15" hidden="1" x14ac:dyDescent="0.25"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</row>
    <row r="58" spans="5:15" hidden="1" x14ac:dyDescent="0.25"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</row>
    <row r="59" spans="5:15" hidden="1" x14ac:dyDescent="0.25"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</row>
    <row r="60" spans="5:15" hidden="1" x14ac:dyDescent="0.25"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</row>
    <row r="61" spans="5:15" hidden="1" x14ac:dyDescent="0.25"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</row>
    <row r="62" spans="5:15" hidden="1" x14ac:dyDescent="0.25"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</row>
    <row r="63" spans="5:15" hidden="1" x14ac:dyDescent="0.25"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</row>
    <row r="64" spans="5:15" hidden="1" x14ac:dyDescent="0.25"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</row>
    <row r="65" spans="5:15" hidden="1" x14ac:dyDescent="0.25"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</row>
    <row r="66" spans="5:15" hidden="1" x14ac:dyDescent="0.25"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</row>
    <row r="67" spans="5:15" hidden="1" x14ac:dyDescent="0.25"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</row>
    <row r="68" spans="5:15" hidden="1" x14ac:dyDescent="0.25"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</row>
    <row r="69" spans="5:15" hidden="1" x14ac:dyDescent="0.25"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</row>
    <row r="70" spans="5:15" hidden="1" x14ac:dyDescent="0.25"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</row>
    <row r="71" spans="5:15" hidden="1" x14ac:dyDescent="0.25"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</row>
    <row r="72" spans="5:15" hidden="1" x14ac:dyDescent="0.25"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</row>
    <row r="73" spans="5:15" hidden="1" x14ac:dyDescent="0.25"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</row>
    <row r="74" spans="5:15" hidden="1" x14ac:dyDescent="0.25"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spans="5:15" hidden="1" x14ac:dyDescent="0.25"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</row>
    <row r="76" spans="5:15" hidden="1" x14ac:dyDescent="0.25"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</row>
    <row r="77" spans="5:15" hidden="1" x14ac:dyDescent="0.25"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</row>
    <row r="78" spans="5:15" hidden="1" x14ac:dyDescent="0.25"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</row>
    <row r="79" spans="5:15" hidden="1" x14ac:dyDescent="0.25"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</row>
    <row r="80" spans="5:15" hidden="1" x14ac:dyDescent="0.25"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</row>
    <row r="81" spans="5:15" hidden="1" x14ac:dyDescent="0.25"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</row>
    <row r="82" spans="5:15" hidden="1" x14ac:dyDescent="0.25"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</row>
    <row r="83" spans="5:15" hidden="1" x14ac:dyDescent="0.25"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5:15" hidden="1" x14ac:dyDescent="0.25"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</row>
    <row r="85" spans="5:15" hidden="1" x14ac:dyDescent="0.25"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</row>
    <row r="86" spans="5:15" hidden="1" x14ac:dyDescent="0.25"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</row>
    <row r="87" spans="5:15" hidden="1" x14ac:dyDescent="0.25"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</row>
    <row r="88" spans="5:15" hidden="1" x14ac:dyDescent="0.25"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</row>
    <row r="89" spans="5:15" hidden="1" x14ac:dyDescent="0.25"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</row>
    <row r="90" spans="5:15" hidden="1" x14ac:dyDescent="0.25"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</row>
    <row r="91" spans="5:15" hidden="1" x14ac:dyDescent="0.25"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</row>
    <row r="92" spans="5:15" hidden="1" x14ac:dyDescent="0.25"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</row>
    <row r="93" spans="5:15" hidden="1" x14ac:dyDescent="0.25"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</row>
    <row r="94" spans="5:15" hidden="1" x14ac:dyDescent="0.25"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</row>
    <row r="95" spans="5:15" hidden="1" x14ac:dyDescent="0.25"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</row>
    <row r="96" spans="5:15" hidden="1" x14ac:dyDescent="0.25"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</row>
    <row r="97" spans="5:15" hidden="1" x14ac:dyDescent="0.25"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</row>
    <row r="98" spans="5:15" hidden="1" x14ac:dyDescent="0.25"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</row>
    <row r="99" spans="5:15" hidden="1" x14ac:dyDescent="0.25"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</row>
    <row r="100" spans="5:15" hidden="1" x14ac:dyDescent="0.25"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</row>
    <row r="101" spans="5:15" hidden="1" x14ac:dyDescent="0.25"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</row>
    <row r="102" spans="5:15" hidden="1" x14ac:dyDescent="0.25"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</row>
    <row r="103" spans="5:15" hidden="1" x14ac:dyDescent="0.25"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</row>
    <row r="104" spans="5:15" hidden="1" x14ac:dyDescent="0.25"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</row>
    <row r="105" spans="5:15" hidden="1" x14ac:dyDescent="0.25"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</row>
    <row r="106" spans="5:15" hidden="1" x14ac:dyDescent="0.25"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</row>
    <row r="107" spans="5:15" hidden="1" x14ac:dyDescent="0.25"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</row>
    <row r="108" spans="5:15" hidden="1" x14ac:dyDescent="0.25"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</row>
    <row r="109" spans="5:15" hidden="1" x14ac:dyDescent="0.25"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</row>
    <row r="110" spans="5:15" hidden="1" x14ac:dyDescent="0.25"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</row>
    <row r="111" spans="5:15" hidden="1" x14ac:dyDescent="0.25"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</row>
    <row r="112" spans="5:15" hidden="1" x14ac:dyDescent="0.25"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</row>
    <row r="113" spans="5:15" hidden="1" x14ac:dyDescent="0.25"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</row>
    <row r="114" spans="5:15" hidden="1" x14ac:dyDescent="0.25"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</row>
    <row r="115" spans="5:15" hidden="1" x14ac:dyDescent="0.25"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</row>
    <row r="116" spans="5:15" hidden="1" x14ac:dyDescent="0.25"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</row>
    <row r="117" spans="5:15" hidden="1" x14ac:dyDescent="0.25"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</row>
    <row r="118" spans="5:15" hidden="1" x14ac:dyDescent="0.25"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</row>
    <row r="119" spans="5:15" hidden="1" x14ac:dyDescent="0.25"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</row>
    <row r="120" spans="5:15" hidden="1" x14ac:dyDescent="0.25"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</row>
    <row r="121" spans="5:15" hidden="1" x14ac:dyDescent="0.25"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</row>
    <row r="122" spans="5:15" hidden="1" x14ac:dyDescent="0.25"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</row>
    <row r="123" spans="5:15" hidden="1" x14ac:dyDescent="0.25"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</row>
    <row r="124" spans="5:15" hidden="1" x14ac:dyDescent="0.25"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</row>
    <row r="125" spans="5:15" hidden="1" x14ac:dyDescent="0.25"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</row>
    <row r="126" spans="5:15" hidden="1" x14ac:dyDescent="0.25"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</row>
    <row r="127" spans="5:15" hidden="1" x14ac:dyDescent="0.25"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</row>
    <row r="128" spans="5:15" hidden="1" x14ac:dyDescent="0.25"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</row>
    <row r="129" spans="5:15" hidden="1" x14ac:dyDescent="0.25"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</row>
    <row r="130" spans="5:15" hidden="1" x14ac:dyDescent="0.25"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</row>
    <row r="131" spans="5:15" hidden="1" x14ac:dyDescent="0.25"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</row>
    <row r="132" spans="5:15" hidden="1" x14ac:dyDescent="0.25"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</row>
    <row r="133" spans="5:15" hidden="1" x14ac:dyDescent="0.25"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</row>
    <row r="134" spans="5:15" hidden="1" x14ac:dyDescent="0.25"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</row>
    <row r="135" spans="5:15" hidden="1" x14ac:dyDescent="0.25"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</row>
    <row r="136" spans="5:15" hidden="1" x14ac:dyDescent="0.25"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</row>
    <row r="137" spans="5:15" hidden="1" x14ac:dyDescent="0.25"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</row>
    <row r="138" spans="5:15" hidden="1" x14ac:dyDescent="0.25"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</row>
    <row r="139" spans="5:15" hidden="1" x14ac:dyDescent="0.25"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</row>
    <row r="140" spans="5:15" hidden="1" x14ac:dyDescent="0.25"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</row>
    <row r="141" spans="5:15" hidden="1" x14ac:dyDescent="0.25"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</row>
    <row r="142" spans="5:15" hidden="1" x14ac:dyDescent="0.25"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</row>
    <row r="143" spans="5:15" hidden="1" x14ac:dyDescent="0.25"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</row>
    <row r="144" spans="5:15" hidden="1" x14ac:dyDescent="0.25"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</row>
    <row r="145" spans="5:15" hidden="1" x14ac:dyDescent="0.25"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</row>
    <row r="146" spans="5:15" hidden="1" x14ac:dyDescent="0.25"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</row>
    <row r="147" spans="5:15" hidden="1" x14ac:dyDescent="0.25"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</row>
    <row r="148" spans="5:15" hidden="1" x14ac:dyDescent="0.25"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</row>
    <row r="149" spans="5:15" hidden="1" x14ac:dyDescent="0.25"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</row>
    <row r="150" spans="5:15" hidden="1" x14ac:dyDescent="0.25"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</row>
    <row r="151" spans="5:15" hidden="1" x14ac:dyDescent="0.25"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</row>
    <row r="152" spans="5:15" hidden="1" x14ac:dyDescent="0.25"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</row>
    <row r="153" spans="5:15" hidden="1" x14ac:dyDescent="0.25"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</row>
    <row r="154" spans="5:15" hidden="1" x14ac:dyDescent="0.25"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</row>
    <row r="155" spans="5:15" hidden="1" x14ac:dyDescent="0.25"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</row>
    <row r="156" spans="5:15" hidden="1" x14ac:dyDescent="0.25"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</row>
    <row r="157" spans="5:15" hidden="1" x14ac:dyDescent="0.25"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</row>
    <row r="158" spans="5:15" hidden="1" x14ac:dyDescent="0.25"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</row>
    <row r="159" spans="5:15" hidden="1" x14ac:dyDescent="0.25"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</row>
    <row r="160" spans="5:15" hidden="1" x14ac:dyDescent="0.25"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</row>
    <row r="161" spans="5:15" hidden="1" x14ac:dyDescent="0.25"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</row>
    <row r="162" spans="5:15" hidden="1" x14ac:dyDescent="0.25"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</row>
    <row r="163" spans="5:15" hidden="1" x14ac:dyDescent="0.25"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</row>
    <row r="164" spans="5:15" hidden="1" x14ac:dyDescent="0.25"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</row>
    <row r="165" spans="5:15" hidden="1" x14ac:dyDescent="0.25"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</row>
    <row r="166" spans="5:15" hidden="1" x14ac:dyDescent="0.25"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</row>
    <row r="167" spans="5:15" hidden="1" x14ac:dyDescent="0.25"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</row>
    <row r="168" spans="5:15" hidden="1" x14ac:dyDescent="0.25"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</row>
    <row r="169" spans="5:15" hidden="1" x14ac:dyDescent="0.25"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</row>
    <row r="170" spans="5:15" hidden="1" x14ac:dyDescent="0.25"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</row>
    <row r="171" spans="5:15" hidden="1" x14ac:dyDescent="0.25"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</row>
    <row r="172" spans="5:15" hidden="1" x14ac:dyDescent="0.25"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</row>
    <row r="173" spans="5:15" hidden="1" x14ac:dyDescent="0.25"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</row>
    <row r="174" spans="5:15" hidden="1" x14ac:dyDescent="0.25"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</row>
    <row r="175" spans="5:15" hidden="1" x14ac:dyDescent="0.25"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</row>
    <row r="176" spans="5:15" hidden="1" x14ac:dyDescent="0.25"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</row>
    <row r="177" spans="5:15" hidden="1" x14ac:dyDescent="0.25"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</row>
    <row r="178" spans="5:15" hidden="1" x14ac:dyDescent="0.25"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</row>
    <row r="179" spans="5:15" hidden="1" x14ac:dyDescent="0.25"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</row>
    <row r="180" spans="5:15" hidden="1" x14ac:dyDescent="0.25"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</row>
    <row r="181" spans="5:15" hidden="1" x14ac:dyDescent="0.25"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</row>
    <row r="182" spans="5:15" hidden="1" x14ac:dyDescent="0.25"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</row>
    <row r="183" spans="5:15" hidden="1" x14ac:dyDescent="0.25"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</row>
    <row r="184" spans="5:15" hidden="1" x14ac:dyDescent="0.25"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</row>
    <row r="185" spans="5:15" hidden="1" x14ac:dyDescent="0.25"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</row>
    <row r="186" spans="5:15" hidden="1" x14ac:dyDescent="0.25"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</row>
    <row r="187" spans="5:15" hidden="1" x14ac:dyDescent="0.25"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</row>
    <row r="188" spans="5:15" hidden="1" x14ac:dyDescent="0.25"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</row>
    <row r="189" spans="5:15" hidden="1" x14ac:dyDescent="0.25"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</row>
    <row r="190" spans="5:15" hidden="1" x14ac:dyDescent="0.25"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</row>
    <row r="191" spans="5:15" hidden="1" x14ac:dyDescent="0.25"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</row>
    <row r="192" spans="5:15" hidden="1" x14ac:dyDescent="0.25"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</row>
    <row r="193" spans="5:15" hidden="1" x14ac:dyDescent="0.25"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</row>
    <row r="194" spans="5:15" hidden="1" x14ac:dyDescent="0.25"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</row>
    <row r="195" spans="5:15" hidden="1" x14ac:dyDescent="0.25"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</row>
    <row r="196" spans="5:15" hidden="1" x14ac:dyDescent="0.25"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</row>
    <row r="197" spans="5:15" hidden="1" x14ac:dyDescent="0.25"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</row>
    <row r="198" spans="5:15" hidden="1" x14ac:dyDescent="0.25"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</row>
    <row r="199" spans="5:15" hidden="1" x14ac:dyDescent="0.25"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</row>
    <row r="200" spans="5:15" hidden="1" x14ac:dyDescent="0.25"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</row>
    <row r="201" spans="5:15" hidden="1" x14ac:dyDescent="0.25"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</row>
    <row r="202" spans="5:15" hidden="1" x14ac:dyDescent="0.25"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</row>
    <row r="203" spans="5:15" hidden="1" x14ac:dyDescent="0.25"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</row>
    <row r="204" spans="5:15" hidden="1" x14ac:dyDescent="0.25"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</row>
    <row r="205" spans="5:15" hidden="1" x14ac:dyDescent="0.25"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</row>
    <row r="206" spans="5:15" hidden="1" x14ac:dyDescent="0.25"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</row>
    <row r="207" spans="5:15" hidden="1" x14ac:dyDescent="0.25"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</row>
    <row r="208" spans="5:15" hidden="1" x14ac:dyDescent="0.25"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</row>
    <row r="209" spans="5:15" hidden="1" x14ac:dyDescent="0.25"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</row>
    <row r="210" spans="5:15" hidden="1" x14ac:dyDescent="0.25"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</row>
    <row r="211" spans="5:15" hidden="1" x14ac:dyDescent="0.25"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</row>
    <row r="212" spans="5:15" hidden="1" x14ac:dyDescent="0.25"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</row>
    <row r="213" spans="5:15" hidden="1" x14ac:dyDescent="0.25"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</row>
    <row r="214" spans="5:15" hidden="1" x14ac:dyDescent="0.25"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</row>
    <row r="215" spans="5:15" hidden="1" x14ac:dyDescent="0.25"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</row>
    <row r="216" spans="5:15" hidden="1" x14ac:dyDescent="0.25"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</row>
    <row r="217" spans="5:15" hidden="1" x14ac:dyDescent="0.25"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</row>
    <row r="218" spans="5:15" hidden="1" x14ac:dyDescent="0.25"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</row>
    <row r="219" spans="5:15" hidden="1" x14ac:dyDescent="0.25"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</row>
    <row r="220" spans="5:15" hidden="1" x14ac:dyDescent="0.25"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</row>
    <row r="221" spans="5:15" hidden="1" x14ac:dyDescent="0.25"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</row>
    <row r="222" spans="5:15" hidden="1" x14ac:dyDescent="0.25"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</row>
    <row r="223" spans="5:15" hidden="1" x14ac:dyDescent="0.25"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</row>
    <row r="224" spans="5:15" hidden="1" x14ac:dyDescent="0.25"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</row>
    <row r="225" spans="5:15" hidden="1" x14ac:dyDescent="0.25"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</row>
    <row r="226" spans="5:15" hidden="1" x14ac:dyDescent="0.25"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</row>
    <row r="227" spans="5:15" hidden="1" x14ac:dyDescent="0.25"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</row>
    <row r="228" spans="5:15" hidden="1" x14ac:dyDescent="0.25"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</row>
    <row r="229" spans="5:15" hidden="1" x14ac:dyDescent="0.25"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</row>
    <row r="230" spans="5:15" hidden="1" x14ac:dyDescent="0.25"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</row>
    <row r="231" spans="5:15" hidden="1" x14ac:dyDescent="0.25"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</row>
    <row r="232" spans="5:15" hidden="1" x14ac:dyDescent="0.25"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</row>
    <row r="233" spans="5:15" hidden="1" x14ac:dyDescent="0.25"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</row>
    <row r="234" spans="5:15" hidden="1" x14ac:dyDescent="0.25"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</row>
    <row r="235" spans="5:15" hidden="1" x14ac:dyDescent="0.25"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</row>
    <row r="236" spans="5:15" hidden="1" x14ac:dyDescent="0.25"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</row>
    <row r="237" spans="5:15" hidden="1" x14ac:dyDescent="0.25"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</row>
    <row r="238" spans="5:15" hidden="1" x14ac:dyDescent="0.25"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</row>
    <row r="239" spans="5:15" hidden="1" x14ac:dyDescent="0.25"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</row>
    <row r="240" spans="5:15" hidden="1" x14ac:dyDescent="0.25"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</row>
    <row r="241" spans="5:15" hidden="1" x14ac:dyDescent="0.25"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</row>
    <row r="242" spans="5:15" hidden="1" x14ac:dyDescent="0.25"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</row>
    <row r="243" spans="5:15" hidden="1" x14ac:dyDescent="0.25"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</row>
    <row r="244" spans="5:15" hidden="1" x14ac:dyDescent="0.25"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</row>
    <row r="245" spans="5:15" hidden="1" x14ac:dyDescent="0.25"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</row>
    <row r="246" spans="5:15" hidden="1" x14ac:dyDescent="0.25"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</row>
    <row r="247" spans="5:15" hidden="1" x14ac:dyDescent="0.25"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</row>
    <row r="248" spans="5:15" hidden="1" x14ac:dyDescent="0.25"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</row>
    <row r="249" spans="5:15" hidden="1" x14ac:dyDescent="0.25"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</row>
    <row r="250" spans="5:15" hidden="1" x14ac:dyDescent="0.25"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</row>
    <row r="251" spans="5:15" hidden="1" x14ac:dyDescent="0.25"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</row>
    <row r="252" spans="5:15" hidden="1" x14ac:dyDescent="0.25"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</row>
    <row r="253" spans="5:15" hidden="1" x14ac:dyDescent="0.25"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</row>
    <row r="254" spans="5:15" hidden="1" x14ac:dyDescent="0.25"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</row>
    <row r="255" spans="5:15" hidden="1" x14ac:dyDescent="0.25"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</row>
    <row r="256" spans="5:15" hidden="1" x14ac:dyDescent="0.25"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</row>
    <row r="257" spans="5:15" hidden="1" x14ac:dyDescent="0.25"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</row>
    <row r="258" spans="5:15" hidden="1" x14ac:dyDescent="0.25"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</row>
    <row r="259" spans="5:15" hidden="1" x14ac:dyDescent="0.25"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</row>
    <row r="260" spans="5:15" hidden="1" x14ac:dyDescent="0.25"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</row>
    <row r="261" spans="5:15" hidden="1" x14ac:dyDescent="0.25"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</row>
    <row r="262" spans="5:15" hidden="1" x14ac:dyDescent="0.25"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</row>
    <row r="263" spans="5:15" hidden="1" x14ac:dyDescent="0.25"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</row>
    <row r="264" spans="5:15" hidden="1" x14ac:dyDescent="0.25"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</row>
    <row r="265" spans="5:15" hidden="1" x14ac:dyDescent="0.25"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</row>
    <row r="266" spans="5:15" hidden="1" x14ac:dyDescent="0.25"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</row>
    <row r="267" spans="5:15" hidden="1" x14ac:dyDescent="0.25"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</row>
    <row r="268" spans="5:15" hidden="1" x14ac:dyDescent="0.25"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</row>
    <row r="269" spans="5:15" hidden="1" x14ac:dyDescent="0.25"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</row>
    <row r="270" spans="5:15" hidden="1" x14ac:dyDescent="0.25"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</row>
    <row r="271" spans="5:15" hidden="1" x14ac:dyDescent="0.25"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</row>
    <row r="272" spans="5:15" hidden="1" x14ac:dyDescent="0.25"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</row>
    <row r="273" spans="5:15" hidden="1" x14ac:dyDescent="0.25"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</row>
    <row r="274" spans="5:15" hidden="1" x14ac:dyDescent="0.25"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</row>
    <row r="275" spans="5:15" hidden="1" x14ac:dyDescent="0.25"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</row>
    <row r="276" spans="5:15" hidden="1" x14ac:dyDescent="0.25"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</row>
    <row r="277" spans="5:15" hidden="1" x14ac:dyDescent="0.25"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</row>
    <row r="278" spans="5:15" hidden="1" x14ac:dyDescent="0.25"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</row>
    <row r="279" spans="5:15" hidden="1" x14ac:dyDescent="0.25"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</row>
    <row r="280" spans="5:15" hidden="1" x14ac:dyDescent="0.25"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</row>
    <row r="281" spans="5:15" hidden="1" x14ac:dyDescent="0.25"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</row>
    <row r="282" spans="5:15" hidden="1" x14ac:dyDescent="0.25"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</row>
    <row r="283" spans="5:15" hidden="1" x14ac:dyDescent="0.25"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</row>
    <row r="284" spans="5:15" hidden="1" x14ac:dyDescent="0.25"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</row>
    <row r="285" spans="5:15" hidden="1" x14ac:dyDescent="0.25"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</row>
    <row r="286" spans="5:15" hidden="1" x14ac:dyDescent="0.25"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</row>
    <row r="287" spans="5:15" hidden="1" x14ac:dyDescent="0.25"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</row>
    <row r="288" spans="5:15" hidden="1" x14ac:dyDescent="0.25"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</row>
    <row r="289" spans="5:15" hidden="1" x14ac:dyDescent="0.25"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</row>
    <row r="290" spans="5:15" hidden="1" x14ac:dyDescent="0.25"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</row>
    <row r="291" spans="5:15" hidden="1" x14ac:dyDescent="0.25"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</row>
    <row r="292" spans="5:15" hidden="1" x14ac:dyDescent="0.25"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</row>
    <row r="293" spans="5:15" hidden="1" x14ac:dyDescent="0.25"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</row>
    <row r="294" spans="5:15" hidden="1" x14ac:dyDescent="0.25"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</row>
    <row r="295" spans="5:15" hidden="1" x14ac:dyDescent="0.25"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</row>
    <row r="296" spans="5:15" hidden="1" x14ac:dyDescent="0.25"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</row>
    <row r="297" spans="5:15" hidden="1" x14ac:dyDescent="0.25"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</row>
    <row r="298" spans="5:15" hidden="1" x14ac:dyDescent="0.25"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</row>
    <row r="299" spans="5:15" hidden="1" x14ac:dyDescent="0.25"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</row>
    <row r="300" spans="5:15" hidden="1" x14ac:dyDescent="0.25"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</row>
    <row r="301" spans="5:15" hidden="1" x14ac:dyDescent="0.25"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</row>
    <row r="302" spans="5:15" hidden="1" x14ac:dyDescent="0.25"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</row>
    <row r="303" spans="5:15" hidden="1" x14ac:dyDescent="0.25"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</row>
    <row r="304" spans="5:15" hidden="1" x14ac:dyDescent="0.25"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</row>
    <row r="305" spans="5:15" hidden="1" x14ac:dyDescent="0.25"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</row>
    <row r="306" spans="5:15" hidden="1" x14ac:dyDescent="0.25"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</row>
    <row r="307" spans="5:15" hidden="1" x14ac:dyDescent="0.25"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</row>
    <row r="308" spans="5:15" hidden="1" x14ac:dyDescent="0.25"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</row>
    <row r="309" spans="5:15" hidden="1" x14ac:dyDescent="0.25"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</row>
    <row r="310" spans="5:15" hidden="1" x14ac:dyDescent="0.25"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</row>
    <row r="311" spans="5:15" hidden="1" x14ac:dyDescent="0.25"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</row>
    <row r="312" spans="5:15" hidden="1" x14ac:dyDescent="0.25"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</row>
    <row r="313" spans="5:15" hidden="1" x14ac:dyDescent="0.25"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</row>
    <row r="314" spans="5:15" hidden="1" x14ac:dyDescent="0.25"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</row>
    <row r="315" spans="5:15" hidden="1" x14ac:dyDescent="0.25"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</row>
    <row r="316" spans="5:15" hidden="1" x14ac:dyDescent="0.25"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</row>
    <row r="317" spans="5:15" hidden="1" x14ac:dyDescent="0.25"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</row>
    <row r="318" spans="5:15" hidden="1" x14ac:dyDescent="0.25"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</row>
    <row r="319" spans="5:15" hidden="1" x14ac:dyDescent="0.25"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</row>
    <row r="320" spans="5:15" hidden="1" x14ac:dyDescent="0.25"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</row>
    <row r="321" spans="5:15" hidden="1" x14ac:dyDescent="0.25"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</row>
    <row r="322" spans="5:15" hidden="1" x14ac:dyDescent="0.25"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</row>
    <row r="323" spans="5:15" hidden="1" x14ac:dyDescent="0.25"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</row>
    <row r="324" spans="5:15" hidden="1" x14ac:dyDescent="0.25"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</row>
    <row r="325" spans="5:15" hidden="1" x14ac:dyDescent="0.25"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</row>
    <row r="326" spans="5:15" hidden="1" x14ac:dyDescent="0.25"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</row>
    <row r="327" spans="5:15" hidden="1" x14ac:dyDescent="0.25"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</row>
    <row r="328" spans="5:15" hidden="1" x14ac:dyDescent="0.25"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</row>
    <row r="329" spans="5:15" hidden="1" x14ac:dyDescent="0.25"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</row>
    <row r="330" spans="5:15" hidden="1" x14ac:dyDescent="0.25"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</row>
    <row r="331" spans="5:15" hidden="1" x14ac:dyDescent="0.25"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</row>
    <row r="332" spans="5:15" hidden="1" x14ac:dyDescent="0.25"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</row>
    <row r="333" spans="5:15" hidden="1" x14ac:dyDescent="0.25"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</row>
    <row r="334" spans="5:15" hidden="1" x14ac:dyDescent="0.25"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</row>
    <row r="335" spans="5:15" hidden="1" x14ac:dyDescent="0.25"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</row>
    <row r="336" spans="5:15" hidden="1" x14ac:dyDescent="0.25"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</row>
    <row r="337" spans="5:15" hidden="1" x14ac:dyDescent="0.25"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</row>
    <row r="338" spans="5:15" hidden="1" x14ac:dyDescent="0.25"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</row>
    <row r="339" spans="5:15" hidden="1" x14ac:dyDescent="0.25"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</row>
    <row r="340" spans="5:15" hidden="1" x14ac:dyDescent="0.25"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</row>
    <row r="341" spans="5:15" hidden="1" x14ac:dyDescent="0.25"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</row>
    <row r="342" spans="5:15" hidden="1" x14ac:dyDescent="0.25"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</row>
    <row r="343" spans="5:15" hidden="1" x14ac:dyDescent="0.25"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</row>
    <row r="344" spans="5:15" hidden="1" x14ac:dyDescent="0.25"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</row>
    <row r="345" spans="5:15" hidden="1" x14ac:dyDescent="0.25"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</row>
    <row r="346" spans="5:15" hidden="1" x14ac:dyDescent="0.25"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</row>
    <row r="347" spans="5:15" hidden="1" x14ac:dyDescent="0.25"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</row>
    <row r="348" spans="5:15" hidden="1" x14ac:dyDescent="0.25"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</row>
    <row r="349" spans="5:15" hidden="1" x14ac:dyDescent="0.25"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</row>
    <row r="350" spans="5:15" hidden="1" x14ac:dyDescent="0.25"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</row>
    <row r="351" spans="5:15" hidden="1" x14ac:dyDescent="0.25"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</row>
    <row r="352" spans="5:15" hidden="1" x14ac:dyDescent="0.25"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</row>
    <row r="353" spans="5:15" hidden="1" x14ac:dyDescent="0.25"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</row>
    <row r="354" spans="5:15" hidden="1" x14ac:dyDescent="0.25"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</row>
    <row r="355" spans="5:15" hidden="1" x14ac:dyDescent="0.25"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</row>
    <row r="356" spans="5:15" hidden="1" x14ac:dyDescent="0.25"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</row>
    <row r="357" spans="5:15" hidden="1" x14ac:dyDescent="0.25"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</row>
    <row r="358" spans="5:15" hidden="1" x14ac:dyDescent="0.25"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</row>
    <row r="359" spans="5:15" hidden="1" x14ac:dyDescent="0.25"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</row>
    <row r="360" spans="5:15" hidden="1" x14ac:dyDescent="0.25"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</row>
    <row r="361" spans="5:15" hidden="1" x14ac:dyDescent="0.25"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</row>
    <row r="362" spans="5:15" hidden="1" x14ac:dyDescent="0.25"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</row>
    <row r="363" spans="5:15" hidden="1" x14ac:dyDescent="0.25"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</row>
    <row r="364" spans="5:15" hidden="1" x14ac:dyDescent="0.25"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</row>
    <row r="365" spans="5:15" hidden="1" x14ac:dyDescent="0.25"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</row>
    <row r="366" spans="5:15" hidden="1" x14ac:dyDescent="0.25"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</row>
    <row r="367" spans="5:15" hidden="1" x14ac:dyDescent="0.25"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</row>
    <row r="368" spans="5:15" hidden="1" x14ac:dyDescent="0.25"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</row>
    <row r="369" spans="5:15" hidden="1" x14ac:dyDescent="0.25"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</row>
    <row r="370" spans="5:15" hidden="1" x14ac:dyDescent="0.25"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</row>
    <row r="371" spans="5:15" hidden="1" x14ac:dyDescent="0.25"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</row>
    <row r="372" spans="5:15" hidden="1" x14ac:dyDescent="0.25"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</row>
    <row r="373" spans="5:15" hidden="1" x14ac:dyDescent="0.25"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</row>
    <row r="374" spans="5:15" hidden="1" x14ac:dyDescent="0.25"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</row>
    <row r="375" spans="5:15" hidden="1" x14ac:dyDescent="0.25"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</row>
    <row r="376" spans="5:15" hidden="1" x14ac:dyDescent="0.25"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</row>
    <row r="377" spans="5:15" hidden="1" x14ac:dyDescent="0.25"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</row>
    <row r="378" spans="5:15" hidden="1" x14ac:dyDescent="0.25"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</row>
    <row r="379" spans="5:15" hidden="1" x14ac:dyDescent="0.25"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</row>
    <row r="380" spans="5:15" hidden="1" x14ac:dyDescent="0.25"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</row>
    <row r="381" spans="5:15" hidden="1" x14ac:dyDescent="0.25"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</row>
    <row r="382" spans="5:15" hidden="1" x14ac:dyDescent="0.25"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</row>
    <row r="383" spans="5:15" hidden="1" x14ac:dyDescent="0.25"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</row>
    <row r="384" spans="5:15" hidden="1" x14ac:dyDescent="0.25"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</row>
    <row r="385" spans="5:15" hidden="1" x14ac:dyDescent="0.25"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</row>
    <row r="386" spans="5:15" hidden="1" x14ac:dyDescent="0.25"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</row>
    <row r="387" spans="5:15" hidden="1" x14ac:dyDescent="0.25"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</row>
    <row r="388" spans="5:15" hidden="1" x14ac:dyDescent="0.25"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</row>
    <row r="389" spans="5:15" hidden="1" x14ac:dyDescent="0.25"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</row>
    <row r="390" spans="5:15" hidden="1" x14ac:dyDescent="0.25"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</row>
    <row r="391" spans="5:15" hidden="1" x14ac:dyDescent="0.25"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</row>
    <row r="392" spans="5:15" hidden="1" x14ac:dyDescent="0.25"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</row>
    <row r="393" spans="5:15" hidden="1" x14ac:dyDescent="0.25"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</row>
    <row r="394" spans="5:15" hidden="1" x14ac:dyDescent="0.25"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</row>
    <row r="395" spans="5:15" hidden="1" x14ac:dyDescent="0.25"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</row>
    <row r="396" spans="5:15" hidden="1" x14ac:dyDescent="0.25"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</row>
    <row r="397" spans="5:15" hidden="1" x14ac:dyDescent="0.25"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</row>
    <row r="398" spans="5:15" hidden="1" x14ac:dyDescent="0.25"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</row>
    <row r="399" spans="5:15" hidden="1" x14ac:dyDescent="0.25"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</row>
    <row r="400" spans="5:15" hidden="1" x14ac:dyDescent="0.25"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</row>
    <row r="401" spans="5:15" hidden="1" x14ac:dyDescent="0.25"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</row>
    <row r="402" spans="5:15" hidden="1" x14ac:dyDescent="0.25"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</row>
    <row r="403" spans="5:15" hidden="1" x14ac:dyDescent="0.25"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</row>
    <row r="404" spans="5:15" hidden="1" x14ac:dyDescent="0.25"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</row>
    <row r="405" spans="5:15" hidden="1" x14ac:dyDescent="0.25"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</row>
    <row r="406" spans="5:15" hidden="1" x14ac:dyDescent="0.25"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</row>
    <row r="407" spans="5:15" hidden="1" x14ac:dyDescent="0.25"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</row>
    <row r="408" spans="5:15" hidden="1" x14ac:dyDescent="0.25"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</row>
    <row r="409" spans="5:15" hidden="1" x14ac:dyDescent="0.25"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</row>
    <row r="410" spans="5:15" hidden="1" x14ac:dyDescent="0.25"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</row>
    <row r="411" spans="5:15" hidden="1" x14ac:dyDescent="0.25"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</row>
    <row r="412" spans="5:15" hidden="1" x14ac:dyDescent="0.25"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</row>
    <row r="413" spans="5:15" hidden="1" x14ac:dyDescent="0.25"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</row>
    <row r="414" spans="5:15" hidden="1" x14ac:dyDescent="0.25"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</row>
    <row r="415" spans="5:15" hidden="1" x14ac:dyDescent="0.25"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</row>
    <row r="416" spans="5:15" hidden="1" x14ac:dyDescent="0.25"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</row>
    <row r="417" spans="5:15" hidden="1" x14ac:dyDescent="0.25"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</row>
    <row r="418" spans="5:15" hidden="1" x14ac:dyDescent="0.25"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</row>
    <row r="419" spans="5:15" hidden="1" x14ac:dyDescent="0.25"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</row>
    <row r="420" spans="5:15" hidden="1" x14ac:dyDescent="0.25"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</row>
    <row r="421" spans="5:15" hidden="1" x14ac:dyDescent="0.25"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</row>
    <row r="422" spans="5:15" hidden="1" x14ac:dyDescent="0.25"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</row>
    <row r="423" spans="5:15" hidden="1" x14ac:dyDescent="0.25"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</row>
    <row r="424" spans="5:15" hidden="1" x14ac:dyDescent="0.25"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</row>
    <row r="425" spans="5:15" hidden="1" x14ac:dyDescent="0.25"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</row>
    <row r="426" spans="5:15" hidden="1" x14ac:dyDescent="0.25"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</row>
    <row r="427" spans="5:15" hidden="1" x14ac:dyDescent="0.25"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</row>
    <row r="428" spans="5:15" hidden="1" x14ac:dyDescent="0.25"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</row>
    <row r="429" spans="5:15" hidden="1" x14ac:dyDescent="0.25"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</row>
    <row r="430" spans="5:15" hidden="1" x14ac:dyDescent="0.25"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</row>
    <row r="431" spans="5:15" hidden="1" x14ac:dyDescent="0.25"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</row>
    <row r="432" spans="5:15" hidden="1" x14ac:dyDescent="0.25"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</row>
    <row r="433" spans="5:15" hidden="1" x14ac:dyDescent="0.25"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</row>
    <row r="434" spans="5:15" hidden="1" x14ac:dyDescent="0.25"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</row>
    <row r="435" spans="5:15" hidden="1" x14ac:dyDescent="0.25"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</row>
    <row r="436" spans="5:15" hidden="1" x14ac:dyDescent="0.25"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</row>
    <row r="437" spans="5:15" hidden="1" x14ac:dyDescent="0.25"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</row>
    <row r="438" spans="5:15" hidden="1" x14ac:dyDescent="0.25"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</row>
    <row r="439" spans="5:15" hidden="1" x14ac:dyDescent="0.25"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</row>
    <row r="440" spans="5:15" hidden="1" x14ac:dyDescent="0.25"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</row>
    <row r="441" spans="5:15" hidden="1" x14ac:dyDescent="0.25"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</row>
    <row r="442" spans="5:15" hidden="1" x14ac:dyDescent="0.25"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</row>
    <row r="443" spans="5:15" hidden="1" x14ac:dyDescent="0.25"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</row>
    <row r="444" spans="5:15" hidden="1" x14ac:dyDescent="0.25"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</row>
    <row r="445" spans="5:15" hidden="1" x14ac:dyDescent="0.25"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</row>
    <row r="446" spans="5:15" hidden="1" x14ac:dyDescent="0.25"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</row>
    <row r="447" spans="5:15" hidden="1" x14ac:dyDescent="0.25"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</row>
    <row r="448" spans="5:15" hidden="1" x14ac:dyDescent="0.25"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</row>
    <row r="449" spans="5:15" hidden="1" x14ac:dyDescent="0.25"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</row>
    <row r="450" spans="5:15" hidden="1" x14ac:dyDescent="0.25"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</row>
    <row r="451" spans="5:15" hidden="1" x14ac:dyDescent="0.25"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</row>
    <row r="452" spans="5:15" hidden="1" x14ac:dyDescent="0.25"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</row>
    <row r="453" spans="5:15" hidden="1" x14ac:dyDescent="0.25"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</row>
    <row r="454" spans="5:15" hidden="1" x14ac:dyDescent="0.25"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</row>
    <row r="455" spans="5:15" hidden="1" x14ac:dyDescent="0.25"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</row>
    <row r="456" spans="5:15" hidden="1" x14ac:dyDescent="0.25"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</row>
    <row r="457" spans="5:15" hidden="1" x14ac:dyDescent="0.25"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</row>
    <row r="458" spans="5:15" hidden="1" x14ac:dyDescent="0.25"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</row>
    <row r="459" spans="5:15" hidden="1" x14ac:dyDescent="0.25"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</row>
    <row r="460" spans="5:15" hidden="1" x14ac:dyDescent="0.25"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</row>
    <row r="461" spans="5:15" hidden="1" x14ac:dyDescent="0.25"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</row>
    <row r="462" spans="5:15" hidden="1" x14ac:dyDescent="0.25"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</row>
    <row r="463" spans="5:15" hidden="1" x14ac:dyDescent="0.25"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</row>
    <row r="464" spans="5:15" hidden="1" x14ac:dyDescent="0.25"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</row>
  </sheetData>
  <sheetProtection algorithmName="SHA-512" hashValue="c361K844go3knA2ifqMlPbdHJFDdNP5TxoOjZqGWA88VFZE8gDrDVAEcfX/HQc6mGJUSi9BucDuPkdWauoi0Gw==" saltValue="HjOPxhYb/VpIKXm0EsoA/w==" spinCount="100000" sheet="1" objects="1" scenarios="1" sort="0" autoFilter="0"/>
  <autoFilter ref="A15:O27" xr:uid="{6DD1DB1C-CF31-43FE-BDDE-1D1A09879D96}"/>
  <mergeCells count="13">
    <mergeCell ref="K3:L3"/>
    <mergeCell ref="A1:D1"/>
    <mergeCell ref="E1:F1"/>
    <mergeCell ref="H1:I1"/>
    <mergeCell ref="J1:L1"/>
    <mergeCell ref="K2:L2"/>
    <mergeCell ref="B10:E10"/>
    <mergeCell ref="K4:L4"/>
    <mergeCell ref="K5:L5"/>
    <mergeCell ref="K6:L6"/>
    <mergeCell ref="K7:L7"/>
    <mergeCell ref="K8:L8"/>
    <mergeCell ref="K9:L9"/>
  </mergeCells>
  <conditionalFormatting sqref="B16:B1994">
    <cfRule type="containsBlanks" dxfId="15" priority="5" stopIfTrue="1">
      <formula>LEN(TRIM(B16))=0</formula>
    </cfRule>
    <cfRule type="cellIs" dxfId="14" priority="6" stopIfTrue="1" operator="equal">
      <formula>"ND"</formula>
    </cfRule>
    <cfRule type="cellIs" dxfId="13" priority="7" operator="equal">
      <formula>"ALL PASS"</formula>
    </cfRule>
    <cfRule type="cellIs" dxfId="12" priority="8" operator="notEqual">
      <formula>"ALL PASS"</formula>
    </cfRule>
  </conditionalFormatting>
  <conditionalFormatting sqref="D16:D1994">
    <cfRule type="cellIs" dxfId="11" priority="2" stopIfTrue="1" operator="equal">
      <formula>99</formula>
    </cfRule>
    <cfRule type="cellIs" dxfId="10" priority="3" operator="between">
      <formula>2</formula>
      <formula>98</formula>
    </cfRule>
    <cfRule type="cellIs" dxfId="9" priority="4" operator="equal">
      <formula>1</formula>
    </cfRule>
  </conditionalFormatting>
  <conditionalFormatting sqref="K2:L6 K8:L9">
    <cfRule type="cellIs" dxfId="8" priority="1" operator="equal">
      <formula>0</formula>
    </cfRule>
  </conditionalFormatting>
  <hyperlinks>
    <hyperlink ref="E1" location="INDEX!A1" display="RETURN TO INDEX" xr:uid="{6C791DAC-A198-4D04-B78E-DFFD80B7BB7A}"/>
    <hyperlink ref="H1" location="'SCREENING STATUS'!A1" display="SCREENING STATUS" xr:uid="{21E55F7F-C1A5-4345-A44A-8A0ADAF7CD64}"/>
    <hyperlink ref="J1:L1" location="'QCI Sample Selection'!A1" display="QCI SAMPLE SELECTION" xr:uid="{1DE31828-27F7-47A5-8F6F-7BBF56D316DD}"/>
    <hyperlink ref="G1" location="SUMMARY!A1" display="SUMMARY" xr:uid="{17ABE41D-38C6-4F35-A5B4-7401F9F3864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71F1-E1A5-44BF-8ACF-95020373430A}">
  <sheetPr>
    <tabColor rgb="FF00B050"/>
  </sheetPr>
  <dimension ref="A1:K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3" t="s">
        <v>104</v>
      </c>
      <c r="B1" s="53"/>
      <c r="C1" s="53"/>
      <c r="D1" s="53"/>
      <c r="E1" s="1" t="s">
        <v>1</v>
      </c>
      <c r="F1" s="1"/>
      <c r="G1" s="1"/>
      <c r="H1" s="2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lXCBN3JQo4vh7qcSDjVNQCOBgvG7hhk4gU7cIWWflhKS+6RpsNw8mC9tsRCWw8gYqTVNXI/UU7XyPUj141JT7A==" saltValue="C73hkjV58HqzVofc4QSaow==" spinCount="100000" sheet="1" objects="1" scenarios="1" sort="0" autoFilter="0"/>
  <mergeCells count="2">
    <mergeCell ref="A1:D1"/>
    <mergeCell ref="I1:K1"/>
  </mergeCells>
  <hyperlinks>
    <hyperlink ref="E1" location="INDEX!A1" display="RETURN TO INDEX" xr:uid="{0B640996-760C-4B5C-A9FF-1C5A1932CC87}"/>
    <hyperlink ref="I1:K1" location="'QCI Sample Selection'!A1" display="QCI SAMPLE SELECTION" xr:uid="{88D08607-C2EC-429C-9B80-612B5A676E6C}"/>
  </hyperlinks>
  <pageMargins left="0.7" right="0.7" top="0.75" bottom="0.75" header="0.3" footer="0.3"/>
  <pageSetup paperSize="1001" orientation="portrait" horizontalDpi="1200" verticalDpi="120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D84C-3D86-47C4-88CD-17841B643672}">
  <sheetPr>
    <tabColor rgb="FF00B050"/>
  </sheetPr>
  <dimension ref="A1:O8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" width="22.28515625" bestFit="1" customWidth="1"/>
    <col min="2" max="2" width="12" customWidth="1"/>
    <col min="3" max="3" width="8.85546875" bestFit="1" customWidth="1"/>
    <col min="4" max="4" width="6.85546875" customWidth="1"/>
    <col min="5" max="15" width="18.85546875" customWidth="1"/>
    <col min="16" max="16384" width="9.140625" hidden="1"/>
  </cols>
  <sheetData>
    <row r="1" spans="1:15" ht="24" x14ac:dyDescent="0.25">
      <c r="A1" s="55" t="s">
        <v>105</v>
      </c>
      <c r="B1" s="55"/>
      <c r="C1" s="55"/>
      <c r="D1" s="55"/>
      <c r="E1" s="54" t="s">
        <v>1</v>
      </c>
      <c r="F1" s="54"/>
      <c r="G1" s="3" t="s">
        <v>6</v>
      </c>
      <c r="H1" s="56" t="s">
        <v>7</v>
      </c>
      <c r="I1" s="56"/>
      <c r="J1" s="56" t="s">
        <v>2</v>
      </c>
      <c r="K1" s="56"/>
      <c r="L1" s="56"/>
      <c r="M1" s="48"/>
      <c r="N1" s="48"/>
      <c r="O1" s="48"/>
    </row>
    <row r="2" spans="1:15" ht="15.75" x14ac:dyDescent="0.25">
      <c r="A2" s="49" t="s">
        <v>8</v>
      </c>
      <c r="B2" s="6" t="s">
        <v>9</v>
      </c>
      <c r="C2" s="50"/>
      <c r="D2" s="50"/>
      <c r="E2" s="8"/>
      <c r="G2" s="62" t="s">
        <v>111</v>
      </c>
      <c r="H2" s="63"/>
    </row>
    <row r="3" spans="1:15" ht="15.75" x14ac:dyDescent="0.25">
      <c r="A3" s="42" t="s">
        <v>10</v>
      </c>
      <c r="B3" s="6" t="s">
        <v>11</v>
      </c>
      <c r="C3" s="50"/>
      <c r="D3" s="50"/>
      <c r="E3" s="8"/>
      <c r="G3" s="64" t="s">
        <v>112</v>
      </c>
      <c r="H3" s="65"/>
    </row>
    <row r="4" spans="1:15" ht="15.75" x14ac:dyDescent="0.25">
      <c r="A4" s="42" t="s">
        <v>12</v>
      </c>
      <c r="B4" s="6" t="s">
        <v>13</v>
      </c>
      <c r="C4" s="50"/>
      <c r="D4" s="50"/>
      <c r="E4" s="8"/>
      <c r="G4" s="58" t="s">
        <v>113</v>
      </c>
      <c r="H4" s="59"/>
    </row>
    <row r="5" spans="1:15" ht="15.75" x14ac:dyDescent="0.25">
      <c r="A5" s="42" t="s">
        <v>14</v>
      </c>
      <c r="B5" s="6" t="s">
        <v>106</v>
      </c>
      <c r="C5" s="50"/>
      <c r="D5" s="50"/>
      <c r="E5" s="8"/>
      <c r="G5" s="60" t="s">
        <v>112</v>
      </c>
      <c r="H5" s="61"/>
    </row>
    <row r="6" spans="1:15" ht="15.75" x14ac:dyDescent="0.25">
      <c r="A6" s="42" t="s">
        <v>16</v>
      </c>
      <c r="B6" s="21">
        <v>45393</v>
      </c>
      <c r="C6" s="50"/>
      <c r="D6" s="50"/>
      <c r="E6" s="8"/>
      <c r="G6" s="62" t="s">
        <v>114</v>
      </c>
      <c r="H6" s="63"/>
    </row>
    <row r="7" spans="1:15" ht="15.75" x14ac:dyDescent="0.25">
      <c r="A7" s="42" t="s">
        <v>17</v>
      </c>
      <c r="B7" s="21"/>
      <c r="C7" s="50"/>
      <c r="D7" s="50"/>
      <c r="E7" s="8"/>
      <c r="G7" s="64"/>
      <c r="H7" s="65"/>
    </row>
    <row r="8" spans="1:15" ht="15.75" x14ac:dyDescent="0.25">
      <c r="A8" s="42" t="s">
        <v>18</v>
      </c>
      <c r="B8" s="6" t="s">
        <v>112</v>
      </c>
      <c r="C8" s="50"/>
      <c r="D8" s="50"/>
      <c r="E8" s="8"/>
      <c r="G8" s="58" t="s">
        <v>115</v>
      </c>
      <c r="H8" s="59"/>
    </row>
    <row r="9" spans="1:15" ht="15.75" x14ac:dyDescent="0.25">
      <c r="A9" s="42" t="s">
        <v>19</v>
      </c>
      <c r="B9" s="33" t="s">
        <v>107</v>
      </c>
      <c r="C9" s="50"/>
      <c r="D9" s="50"/>
      <c r="E9" s="8"/>
      <c r="G9" s="60">
        <v>2352</v>
      </c>
      <c r="H9" s="61"/>
    </row>
    <row r="10" spans="1:15" ht="24" x14ac:dyDescent="0.4">
      <c r="A10" s="36" t="str">
        <f>"N= " &amp; COUNT($F$16:$F$27)</f>
        <v>N= 12</v>
      </c>
      <c r="B10" s="57" t="str">
        <f>IF(COUNT($A$16:$A$27)=COUNTIF($B$16:$B$27,"All Pass"),"PASS","FAIL")</f>
        <v>PASS</v>
      </c>
      <c r="C10" s="57"/>
      <c r="D10" s="57"/>
      <c r="E10" s="57"/>
      <c r="F10" s="37"/>
      <c r="G10" s="51" t="s">
        <v>108</v>
      </c>
    </row>
    <row r="11" spans="1:15" x14ac:dyDescent="0.25">
      <c r="A11" s="39" t="s">
        <v>23</v>
      </c>
      <c r="B11" s="38" t="s">
        <v>24</v>
      </c>
      <c r="C11" s="38" t="s">
        <v>25</v>
      </c>
      <c r="D11" s="38" t="s">
        <v>26</v>
      </c>
      <c r="E11" s="38" t="s">
        <v>27</v>
      </c>
      <c r="F11" s="38" t="s">
        <v>28</v>
      </c>
      <c r="G11" s="38" t="s">
        <v>29</v>
      </c>
      <c r="H11" s="38" t="s">
        <v>30</v>
      </c>
      <c r="I11" s="38" t="s">
        <v>31</v>
      </c>
      <c r="J11" s="38" t="s">
        <v>32</v>
      </c>
      <c r="K11" s="38" t="s">
        <v>33</v>
      </c>
      <c r="L11" s="38" t="s">
        <v>34</v>
      </c>
      <c r="M11" s="38" t="s">
        <v>35</v>
      </c>
      <c r="N11" s="38" t="s">
        <v>36</v>
      </c>
      <c r="O11" s="38" t="s">
        <v>37</v>
      </c>
    </row>
    <row r="12" spans="1:15" x14ac:dyDescent="0.25">
      <c r="A12" s="39"/>
      <c r="B12" s="38"/>
      <c r="C12" s="38"/>
      <c r="D12" s="38"/>
      <c r="E12" s="38" t="s">
        <v>38</v>
      </c>
      <c r="F12" s="38" t="s">
        <v>39</v>
      </c>
      <c r="G12" s="38" t="s">
        <v>40</v>
      </c>
      <c r="H12" s="38" t="s">
        <v>39</v>
      </c>
      <c r="I12" s="38" t="s">
        <v>41</v>
      </c>
      <c r="J12" s="38" t="s">
        <v>42</v>
      </c>
      <c r="K12" s="38" t="s">
        <v>43</v>
      </c>
      <c r="L12" s="38" t="s">
        <v>44</v>
      </c>
      <c r="M12" s="38" t="s">
        <v>45</v>
      </c>
      <c r="N12" s="38" t="s">
        <v>40</v>
      </c>
      <c r="O12" s="38" t="s">
        <v>39</v>
      </c>
    </row>
    <row r="13" spans="1:15" x14ac:dyDescent="0.25">
      <c r="A13" s="39"/>
      <c r="B13" s="38"/>
      <c r="C13" s="38"/>
      <c r="D13" s="38"/>
      <c r="E13" s="38" t="s">
        <v>46</v>
      </c>
      <c r="F13" s="38" t="s">
        <v>47</v>
      </c>
      <c r="G13" s="38" t="s">
        <v>48</v>
      </c>
      <c r="H13" s="38" t="s">
        <v>49</v>
      </c>
      <c r="I13" s="38" t="s">
        <v>50</v>
      </c>
      <c r="J13" s="38" t="s">
        <v>51</v>
      </c>
      <c r="K13" s="38" t="s">
        <v>52</v>
      </c>
      <c r="L13" s="38" t="s">
        <v>53</v>
      </c>
      <c r="M13" s="38" t="s">
        <v>54</v>
      </c>
      <c r="N13" s="38" t="s">
        <v>55</v>
      </c>
      <c r="O13" s="38" t="s">
        <v>56</v>
      </c>
    </row>
    <row r="14" spans="1:15" x14ac:dyDescent="0.25">
      <c r="A14" s="39"/>
      <c r="B14" s="38"/>
      <c r="C14" s="38"/>
      <c r="D14" s="38"/>
      <c r="E14" s="38" t="s">
        <v>57</v>
      </c>
      <c r="F14" s="38"/>
      <c r="G14" s="38"/>
      <c r="H14" s="38"/>
      <c r="I14" s="38"/>
      <c r="J14" s="38"/>
      <c r="K14" s="38"/>
      <c r="L14" s="38" t="s">
        <v>58</v>
      </c>
      <c r="M14" s="38"/>
      <c r="N14" s="38"/>
      <c r="O14" s="38"/>
    </row>
    <row r="15" spans="1:15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1">
        <v>3</v>
      </c>
      <c r="B16" s="41" t="s">
        <v>59</v>
      </c>
      <c r="C16" s="42" t="s">
        <v>109</v>
      </c>
      <c r="D16" s="41">
        <v>1</v>
      </c>
      <c r="E16" s="43">
        <v>0.33280000000000004</v>
      </c>
      <c r="F16" s="43">
        <v>1.3200000000000001E-8</v>
      </c>
      <c r="G16" s="43">
        <v>2.6300000000000004E-8</v>
      </c>
      <c r="H16" s="43">
        <v>1.122E-6</v>
      </c>
      <c r="I16" s="43">
        <v>1.4690000000000003E-7</v>
      </c>
      <c r="J16" s="43">
        <v>1.8129999999999999</v>
      </c>
      <c r="K16" s="43">
        <v>1.8129999999999999</v>
      </c>
      <c r="L16" s="43">
        <v>2.7609999999999999E-2</v>
      </c>
      <c r="M16" s="43">
        <v>2.2890000000000001</v>
      </c>
      <c r="N16" s="43">
        <v>4.2030000000000002E-7</v>
      </c>
      <c r="O16" s="43">
        <v>3.0830000000000003E-7</v>
      </c>
    </row>
    <row r="17" spans="1:15" x14ac:dyDescent="0.25">
      <c r="A17" s="41">
        <v>5</v>
      </c>
      <c r="B17" s="41" t="s">
        <v>59</v>
      </c>
      <c r="C17" s="42" t="s">
        <v>109</v>
      </c>
      <c r="D17" s="41">
        <v>1</v>
      </c>
      <c r="E17" s="43">
        <v>0.34350000000000003</v>
      </c>
      <c r="F17" s="43">
        <v>6.8010000000000006E-7</v>
      </c>
      <c r="G17" s="43">
        <v>6.9790000000000002E-7</v>
      </c>
      <c r="H17" s="43">
        <v>3.0139999999999999E-6</v>
      </c>
      <c r="I17" s="43">
        <v>2.805E-7</v>
      </c>
      <c r="J17" s="43">
        <v>1.7789999999999999</v>
      </c>
      <c r="K17" s="43">
        <v>1.7789999999999999</v>
      </c>
      <c r="L17" s="43">
        <v>2.733E-2</v>
      </c>
      <c r="M17" s="43">
        <v>2.3239999999999998</v>
      </c>
      <c r="N17" s="43">
        <v>4.5419999999999999E-6</v>
      </c>
      <c r="O17" s="43">
        <v>2.0609999999999998E-6</v>
      </c>
    </row>
    <row r="18" spans="1:15" x14ac:dyDescent="0.25">
      <c r="A18" s="41">
        <v>6</v>
      </c>
      <c r="B18" s="41" t="s">
        <v>59</v>
      </c>
      <c r="C18" s="42" t="s">
        <v>109</v>
      </c>
      <c r="D18" s="41">
        <v>1</v>
      </c>
      <c r="E18" s="43">
        <v>0.37710000000000005</v>
      </c>
      <c r="F18" s="43">
        <v>4.3660000000000003E-7</v>
      </c>
      <c r="G18" s="43">
        <v>3.4439999999999999E-7</v>
      </c>
      <c r="H18" s="43">
        <v>2.1600000000000001E-6</v>
      </c>
      <c r="I18" s="43">
        <v>2.3180000000000002E-7</v>
      </c>
      <c r="J18" s="43">
        <v>1.806</v>
      </c>
      <c r="K18" s="43">
        <v>1.806</v>
      </c>
      <c r="L18" s="43">
        <v>2.682E-2</v>
      </c>
      <c r="M18" s="43">
        <v>2.2930000000000001</v>
      </c>
      <c r="N18" s="43">
        <v>1.891E-6</v>
      </c>
      <c r="O18" s="43">
        <v>1.407E-6</v>
      </c>
    </row>
    <row r="19" spans="1:15" x14ac:dyDescent="0.25">
      <c r="A19" s="41">
        <v>9</v>
      </c>
      <c r="B19" s="41" t="s">
        <v>59</v>
      </c>
      <c r="C19" s="42" t="s">
        <v>109</v>
      </c>
      <c r="D19" s="41">
        <v>1</v>
      </c>
      <c r="E19" s="43">
        <v>0.3372</v>
      </c>
      <c r="F19" s="43">
        <v>1.8700000000000002E-8</v>
      </c>
      <c r="G19" s="43">
        <v>2.92E-8</v>
      </c>
      <c r="H19" s="43">
        <v>1.542E-6</v>
      </c>
      <c r="I19" s="43">
        <v>1.5690000000000001E-7</v>
      </c>
      <c r="J19" s="43">
        <v>1.8120000000000001</v>
      </c>
      <c r="K19" s="43">
        <v>1.8120000000000001</v>
      </c>
      <c r="L19" s="43">
        <v>2.724E-2</v>
      </c>
      <c r="M19" s="43">
        <v>2.2989999999999999</v>
      </c>
      <c r="N19" s="43">
        <v>5.4140000000000002E-7</v>
      </c>
      <c r="O19" s="43">
        <v>4.552E-7</v>
      </c>
    </row>
    <row r="20" spans="1:15" x14ac:dyDescent="0.25">
      <c r="A20" s="41">
        <v>10</v>
      </c>
      <c r="B20" s="41" t="s">
        <v>59</v>
      </c>
      <c r="C20" s="42" t="s">
        <v>109</v>
      </c>
      <c r="D20" s="41">
        <v>1</v>
      </c>
      <c r="E20" s="43">
        <v>0.36180000000000001</v>
      </c>
      <c r="F20" s="43">
        <v>1.7100000000000001E-8</v>
      </c>
      <c r="G20" s="43">
        <v>3.0500000000000002E-8</v>
      </c>
      <c r="H20" s="43">
        <v>1.181E-6</v>
      </c>
      <c r="I20" s="43">
        <v>1.5080000000000003E-7</v>
      </c>
      <c r="J20" s="43">
        <v>1.7929999999999999</v>
      </c>
      <c r="K20" s="43">
        <v>1.7929999999999999</v>
      </c>
      <c r="L20" s="43">
        <v>2.7789999999999999E-2</v>
      </c>
      <c r="M20" s="43">
        <v>2.2389999999999999</v>
      </c>
      <c r="N20" s="43">
        <v>4.5369999999999999E-7</v>
      </c>
      <c r="O20" s="43">
        <v>3.5150000000000004E-7</v>
      </c>
    </row>
    <row r="21" spans="1:15" x14ac:dyDescent="0.25">
      <c r="A21" s="41">
        <v>12</v>
      </c>
      <c r="B21" s="41" t="s">
        <v>59</v>
      </c>
      <c r="C21" s="42" t="s">
        <v>109</v>
      </c>
      <c r="D21" s="41">
        <v>1</v>
      </c>
      <c r="E21" s="43">
        <v>0.38650000000000001</v>
      </c>
      <c r="F21" s="43">
        <v>2.3199999999999999E-8</v>
      </c>
      <c r="G21" s="43">
        <v>2.1900000000000001E-8</v>
      </c>
      <c r="H21" s="43">
        <v>5.6079999999999999E-7</v>
      </c>
      <c r="I21" s="43">
        <v>9.6100000000000007E-8</v>
      </c>
      <c r="J21" s="43">
        <v>1.806</v>
      </c>
      <c r="K21" s="43">
        <v>1.806</v>
      </c>
      <c r="L21" s="43">
        <v>2.5770000000000001E-2</v>
      </c>
      <c r="M21" s="43">
        <v>2.2799999999999998</v>
      </c>
      <c r="N21" s="43">
        <v>3.1860000000000006E-7</v>
      </c>
      <c r="O21" s="43">
        <v>1.9220000000000001E-7</v>
      </c>
    </row>
    <row r="22" spans="1:15" x14ac:dyDescent="0.25">
      <c r="A22" s="41">
        <v>15</v>
      </c>
      <c r="B22" s="41" t="s">
        <v>59</v>
      </c>
      <c r="C22" s="42" t="s">
        <v>109</v>
      </c>
      <c r="D22" s="41">
        <v>1</v>
      </c>
      <c r="E22" s="43">
        <v>0.3745</v>
      </c>
      <c r="F22" s="43">
        <v>3.7240000000000003E-7</v>
      </c>
      <c r="G22" s="43">
        <v>2.8350000000000002E-7</v>
      </c>
      <c r="H22" s="43">
        <v>2.0590000000000001E-6</v>
      </c>
      <c r="I22" s="43">
        <v>2.2910000000000001E-7</v>
      </c>
      <c r="J22" s="43">
        <v>1.8149999999999999</v>
      </c>
      <c r="K22" s="43">
        <v>1.8149999999999999</v>
      </c>
      <c r="L22" s="43">
        <v>2.69E-2</v>
      </c>
      <c r="M22" s="43">
        <v>2.2970000000000002</v>
      </c>
      <c r="N22" s="43">
        <v>1.6279999999999999E-6</v>
      </c>
      <c r="O22" s="43">
        <v>1.294E-6</v>
      </c>
    </row>
    <row r="23" spans="1:15" x14ac:dyDescent="0.25">
      <c r="A23" s="41">
        <v>23</v>
      </c>
      <c r="B23" s="41" t="s">
        <v>59</v>
      </c>
      <c r="C23" s="42" t="s">
        <v>109</v>
      </c>
      <c r="D23" s="41">
        <v>1</v>
      </c>
      <c r="E23" s="43">
        <v>0.35710000000000003</v>
      </c>
      <c r="F23" s="43">
        <v>1.99E-8</v>
      </c>
      <c r="G23" s="43">
        <v>3.8000000000000003E-8</v>
      </c>
      <c r="H23" s="43">
        <v>7.6590000000000005E-7</v>
      </c>
      <c r="I23" s="43">
        <v>1.3630000000000002E-7</v>
      </c>
      <c r="J23" s="43">
        <v>1.792</v>
      </c>
      <c r="K23" s="43">
        <v>1.792</v>
      </c>
      <c r="L23" s="43">
        <v>2.7559999999999998E-2</v>
      </c>
      <c r="M23" s="43">
        <v>2.2599999999999998</v>
      </c>
      <c r="N23" s="43">
        <v>4.327E-7</v>
      </c>
      <c r="O23" s="43">
        <v>2.6130000000000004E-7</v>
      </c>
    </row>
    <row r="24" spans="1:15" x14ac:dyDescent="0.25">
      <c r="A24" s="41">
        <v>29</v>
      </c>
      <c r="B24" s="41" t="s">
        <v>59</v>
      </c>
      <c r="C24" s="42" t="s">
        <v>109</v>
      </c>
      <c r="D24" s="41">
        <v>1</v>
      </c>
      <c r="E24" s="43">
        <v>0.39069999999999999</v>
      </c>
      <c r="F24" s="43">
        <v>3.4460000000000005E-7</v>
      </c>
      <c r="G24" s="43">
        <v>2.53E-7</v>
      </c>
      <c r="H24" s="43">
        <v>2.0419999999999997E-6</v>
      </c>
      <c r="I24" s="43">
        <v>2.1510000000000001E-7</v>
      </c>
      <c r="J24" s="43">
        <v>1.802</v>
      </c>
      <c r="K24" s="43">
        <v>1.802</v>
      </c>
      <c r="L24" s="43">
        <v>2.6249999999999999E-2</v>
      </c>
      <c r="M24" s="43">
        <v>2.274</v>
      </c>
      <c r="N24" s="43">
        <v>1.4530000000000001E-6</v>
      </c>
      <c r="O24" s="43">
        <v>1.235E-6</v>
      </c>
    </row>
    <row r="25" spans="1:15" x14ac:dyDescent="0.25">
      <c r="A25" s="41">
        <v>32</v>
      </c>
      <c r="B25" s="41" t="s">
        <v>59</v>
      </c>
      <c r="C25" s="42" t="s">
        <v>109</v>
      </c>
      <c r="D25" s="41">
        <v>1</v>
      </c>
      <c r="E25" s="43">
        <v>0.32589999999999997</v>
      </c>
      <c r="F25" s="43">
        <v>2.9900000000000003E-8</v>
      </c>
      <c r="G25" s="43">
        <v>1.7500000000000001E-8</v>
      </c>
      <c r="H25" s="43">
        <v>9.0210000000000012E-7</v>
      </c>
      <c r="I25" s="43">
        <v>9.0600000000000004E-8</v>
      </c>
      <c r="J25" s="43">
        <v>1.841</v>
      </c>
      <c r="K25" s="43">
        <v>1.841</v>
      </c>
      <c r="L25" s="43">
        <v>2.6960000000000001E-2</v>
      </c>
      <c r="M25" s="43">
        <v>2.3610000000000002</v>
      </c>
      <c r="N25" s="43">
        <v>2.7770000000000001E-7</v>
      </c>
      <c r="O25" s="43">
        <v>2.9760000000000002E-7</v>
      </c>
    </row>
    <row r="26" spans="1:15" x14ac:dyDescent="0.25">
      <c r="A26" s="41">
        <v>34</v>
      </c>
      <c r="B26" s="41" t="s">
        <v>59</v>
      </c>
      <c r="C26" s="42" t="s">
        <v>109</v>
      </c>
      <c r="D26" s="41">
        <v>1</v>
      </c>
      <c r="E26" s="43">
        <v>0.4158</v>
      </c>
      <c r="F26" s="43">
        <v>2.44E-8</v>
      </c>
      <c r="G26" s="43">
        <v>2.2500000000000003E-8</v>
      </c>
      <c r="H26" s="43">
        <v>2.9080000000000004E-7</v>
      </c>
      <c r="I26" s="43">
        <v>9.6200000000000014E-8</v>
      </c>
      <c r="J26" s="43">
        <v>1.7509999999999999</v>
      </c>
      <c r="K26" s="43">
        <v>1.7509999999999999</v>
      </c>
      <c r="L26" s="43">
        <v>2.6769999999999999E-2</v>
      </c>
      <c r="M26" s="43">
        <v>2.2080000000000002</v>
      </c>
      <c r="N26" s="43">
        <v>3.0450000000000001E-7</v>
      </c>
      <c r="O26" s="43">
        <v>1.201E-7</v>
      </c>
    </row>
    <row r="27" spans="1:15" x14ac:dyDescent="0.25">
      <c r="A27" s="41">
        <v>227</v>
      </c>
      <c r="B27" s="41" t="s">
        <v>59</v>
      </c>
      <c r="C27" s="17" t="s">
        <v>109</v>
      </c>
      <c r="D27" s="52">
        <v>1</v>
      </c>
      <c r="E27" s="43">
        <v>0.29310000000000003</v>
      </c>
      <c r="F27" s="43">
        <v>1.2800000000000002E-8</v>
      </c>
      <c r="G27" s="43">
        <v>2.1100000000000004E-8</v>
      </c>
      <c r="H27" s="43">
        <v>7.3200000000000004E-7</v>
      </c>
      <c r="I27" s="43">
        <v>9.2799999999999997E-8</v>
      </c>
      <c r="J27" s="43">
        <v>1.837</v>
      </c>
      <c r="K27" s="43">
        <v>1.837</v>
      </c>
      <c r="L27" s="43">
        <v>2.681E-2</v>
      </c>
      <c r="M27" s="43">
        <v>2.359</v>
      </c>
      <c r="N27" s="43">
        <v>2.5689999999999998E-7</v>
      </c>
      <c r="O27" s="43">
        <v>2.2490000000000001E-7</v>
      </c>
    </row>
    <row r="28" spans="1:15" x14ac:dyDescent="0.25"/>
    <row r="29" spans="1:15" x14ac:dyDescent="0.25"/>
    <row r="30" spans="1:15" x14ac:dyDescent="0.25"/>
    <row r="31" spans="1:15" x14ac:dyDescent="0.25"/>
    <row r="32" spans="1:15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</sheetData>
  <sheetProtection algorithmName="SHA-512" hashValue="dTTN5K7v3/ZOec3rXhILBFZTJlG8a8Tkq3qEVihSfGkmsGvcO71sfr25Shjdca0+MxFgc5dkMcZURNJifz2iNA==" saltValue="t+ZQf+26g7F+fnt/6u3WTQ==" spinCount="100000" sheet="1" objects="1" scenarios="1" sort="0" autoFilter="0"/>
  <autoFilter ref="A15:O27" xr:uid="{267ED84C-3D86-47C4-88CD-17841B643672}"/>
  <mergeCells count="13">
    <mergeCell ref="G3:H3"/>
    <mergeCell ref="A1:D1"/>
    <mergeCell ref="E1:F1"/>
    <mergeCell ref="H1:I1"/>
    <mergeCell ref="J1:L1"/>
    <mergeCell ref="G2:H2"/>
    <mergeCell ref="B10:E10"/>
    <mergeCell ref="G4:H4"/>
    <mergeCell ref="G5:H5"/>
    <mergeCell ref="G6:H6"/>
    <mergeCell ref="G7:H7"/>
    <mergeCell ref="G8:H8"/>
    <mergeCell ref="G9:H9"/>
  </mergeCells>
  <conditionalFormatting sqref="B16:B27">
    <cfRule type="containsBlanks" dxfId="7" priority="5" stopIfTrue="1">
      <formula>LEN(TRIM(B16))=0</formula>
    </cfRule>
    <cfRule type="cellIs" dxfId="6" priority="6" stopIfTrue="1" operator="equal">
      <formula>"ND"</formula>
    </cfRule>
    <cfRule type="cellIs" dxfId="5" priority="7" operator="equal">
      <formula>"ALL PASS"</formula>
    </cfRule>
    <cfRule type="cellIs" dxfId="4" priority="8" operator="notEqual">
      <formula>"ALL PASS"</formula>
    </cfRule>
  </conditionalFormatting>
  <conditionalFormatting sqref="D16:D27">
    <cfRule type="cellIs" dxfId="3" priority="2" stopIfTrue="1" operator="equal">
      <formula>99</formula>
    </cfRule>
    <cfRule type="cellIs" dxfId="2" priority="3" operator="between">
      <formula>2</formula>
      <formula>98</formula>
    </cfRule>
    <cfRule type="cellIs" dxfId="1" priority="4" operator="equal">
      <formula>1</formula>
    </cfRule>
  </conditionalFormatting>
  <conditionalFormatting sqref="G2:H6 G8:H9">
    <cfRule type="cellIs" dxfId="0" priority="1" operator="equal">
      <formula>0</formula>
    </cfRule>
  </conditionalFormatting>
  <hyperlinks>
    <hyperlink ref="E1" location="INDEX!A1" display="RETURN TO INDEX" xr:uid="{B0982BFA-9368-4E43-A124-7EE4D73224F5}"/>
    <hyperlink ref="H1" location="'SCREENING STATUS'!A1" display="SCREENING STATUS" xr:uid="{5D7E21FC-234E-4FCB-A3D0-9588D4517F9D}"/>
    <hyperlink ref="J1:L1" location="'QCI Sample Selection'!A1" display="QCI SAMPLE SELECTION" xr:uid="{3F0C54AD-47EC-4A32-A42F-C67EA3949192}"/>
    <hyperlink ref="G1" location="SUMMARY!A1" display="SUMMARY" xr:uid="{7CFBA360-E019-4B7A-B11E-4DE39B9D3B7E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D959-C555-4280-B8D6-F3D30D4CEEF5}">
  <sheetPr>
    <tabColor rgb="FF00B050"/>
  </sheetPr>
  <dimension ref="A1:K51"/>
  <sheetViews>
    <sheetView zoomScaleNormal="100" workbookViewId="0">
      <selection activeCell="B4" sqref="B4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3" t="s">
        <v>110</v>
      </c>
      <c r="B1" s="53"/>
      <c r="C1" s="53"/>
      <c r="D1" s="54" t="s">
        <v>1</v>
      </c>
      <c r="E1" s="54"/>
      <c r="F1" s="54"/>
      <c r="G1" s="54"/>
      <c r="H1" s="2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77zCF4siZI8PCDYdeG8HZgQR6nF2TChiyT09ucjMgX/QjUY0rWl+m8XfCKF3KUivz8FmiMccqMECcdX6n5RgUQ==" saltValue="x4nJSlmZ9FMRmNEC0VzJqw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E511F700-4D37-4B3C-99C1-E76E553A4A47}"/>
    <hyperlink ref="D1:E1" location="INDEX!A1" display="RETURN TO INDEX" xr:uid="{315BE0BE-2520-4380-83D6-A05EB87F0BF6}"/>
    <hyperlink ref="I1:K1" location="'QCI Sample Selection'!A1" display="QCI SAMPLE SELECTION" xr:uid="{EE608DC6-E0A3-47AD-AD1D-4BFEE82798D2}"/>
  </hyperlinks>
  <pageMargins left="0.25" right="0.25" top="0.2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C TRAVELER</vt:lpstr>
      <vt:lpstr>GROUP C1</vt:lpstr>
      <vt:lpstr>GROUP C2</vt:lpstr>
      <vt:lpstr>GROUP C3</vt:lpstr>
      <vt:lpstr>GROUP C4</vt:lpstr>
      <vt:lpstr>GROUP C6</vt:lpstr>
      <vt:lpstr>GROUP 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2024-10-09T00:20:46Z</dcterms:created>
  <dcterms:modified xsi:type="dcterms:W3CDTF">2024-10-09T18:09:54Z</dcterms:modified>
</cp:coreProperties>
</file>