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S:\Shared With Me\Reliability\COMPREHENSIVE RELIABILITY\GROUP A\"/>
    </mc:Choice>
  </mc:AlternateContent>
  <xr:revisionPtr revIDLastSave="0" documentId="13_ncr:1_{37A88475-01FA-458A-AD6D-2FF0828BEB1B}" xr6:coauthVersionLast="47" xr6:coauthVersionMax="47" xr10:uidLastSave="{00000000-0000-0000-0000-000000000000}"/>
  <workbookProtection workbookAlgorithmName="SHA-512" workbookHashValue="CgTqkDcQWYh5VVNJmUi1SILh8VX435RN/ePNqa0TeP8U5jWTOtBqR+CLNutDqkbYXGwXzRedYifliafC1biIww==" workbookSaltValue="xSTLBopcphRJNecpbpQrlA==" workbookSpinCount="100000" lockStructure="1"/>
  <bookViews>
    <workbookView xWindow="-23145" yWindow="2880" windowWidth="21600" windowHeight="11835" xr2:uid="{D7133B04-01F0-4EE4-B52D-ABB1B745C13A}"/>
  </bookViews>
  <sheets>
    <sheet name="Group A Traveler" sheetId="1" r:id="rId1"/>
    <sheet name="GROUP A1" sheetId="2" r:id="rId2"/>
    <sheet name="GROUP A2 25C" sheetId="3" r:id="rId3"/>
    <sheet name="GROUP A3 125C" sheetId="4" r:id="rId4"/>
    <sheet name="GROUP A3 -55C" sheetId="5" r:id="rId5"/>
    <sheet name="GROUP A7 CAPACITANCE" sheetId="6" r:id="rId6"/>
    <sheet name="GROUP A7 GATE CHARGE" sheetId="7" r:id="rId7"/>
  </sheets>
  <definedNames>
    <definedName name="_xlnm._FilterDatabase" localSheetId="2" hidden="1">'GROUP A2 25C'!$A$10:$Q$126</definedName>
    <definedName name="_xlnm._FilterDatabase" localSheetId="3" hidden="1">'GROUP A3 125C'!$A$10:$N$126</definedName>
    <definedName name="_xlnm._FilterDatabase" localSheetId="4" hidden="1">'GROUP A3 -55C'!$A$13:$O$129</definedName>
    <definedName name="_xlnm._FilterDatabase" localSheetId="5" hidden="1">'GROUP A7 CAPACITANCE'!$A$10:$E$10</definedName>
    <definedName name="DELTA_HTGB">#REF!</definedName>
    <definedName name="DELTA_HTGB_IDSS">#REF!</definedName>
    <definedName name="DELTA_HTGB_IGSSF">#REF!</definedName>
    <definedName name="DELTA_HTGB_IGSSR">#REF!</definedName>
    <definedName name="DELTA_HTGB_NAME">#REF!</definedName>
    <definedName name="DELTA_HTGB_RDSON">#REF!</definedName>
    <definedName name="DELTA_HTGB_VTH">#REF!</definedName>
    <definedName name="DELTA_HTRB">#REF!</definedName>
    <definedName name="DELTA_HTRB_IDSS">#REF!</definedName>
    <definedName name="DELTA_HTRB_IGSSF">#REF!</definedName>
    <definedName name="DELTA_HTRB_IGSSR">#REF!</definedName>
    <definedName name="DELTA_HTRB_NAME">#REF!</definedName>
    <definedName name="DELTA_HTRB_RDSON">#REF!</definedName>
    <definedName name="DELTA_HTRB_VTH">#REF!</definedName>
    <definedName name="DRDON_OOF_FINAL_POS">#REF!</definedName>
    <definedName name="DRDON_OOF_FINAL_REQ">#REF!</definedName>
    <definedName name="HTGB_PDA">#REF!</definedName>
    <definedName name="HTRB_PDA">#REF!</definedName>
    <definedName name="IDSS_125">#REF!</definedName>
    <definedName name="IDSS_25">#REF!</definedName>
    <definedName name="IDSS_COLD_OOF_POS">#REF!</definedName>
    <definedName name="IDSS_COLD_OOF_REQ">#REF!</definedName>
    <definedName name="IDSS_DELTA_LIMIT_HTGB">#REF!</definedName>
    <definedName name="IDSS_DELTA_LIMIT_HTRB">#REF!</definedName>
    <definedName name="IDSS_FINAL_OOF_POS">#REF!</definedName>
    <definedName name="IDSS_FINAL_OOF_REQ">#REF!</definedName>
    <definedName name="IDSS_HOT_OOF_POS">#REF!</definedName>
    <definedName name="IDSS_HOT_OOF_REQ">#REF!</definedName>
    <definedName name="IDSS_HTGB_REQ">#REF!</definedName>
    <definedName name="IDSS_HTRB_OOF_POS">#REF!</definedName>
    <definedName name="IDSS_HTRB_OOF_REQ">#REF!</definedName>
    <definedName name="IDSS_HTRB_REQ">#REF!</definedName>
    <definedName name="IDSS_PERCENTAGE_HTGB">#REF!</definedName>
    <definedName name="IDSS_PERCENTAGE_HTRB">#REF!</definedName>
    <definedName name="IDSS_POST_HTGB_OOF_POS">#REF!</definedName>
    <definedName name="IDSS_POST_HTGB_OOF_REQ">#REF!</definedName>
    <definedName name="IDSS_PRE_HTGB_OOF_POS">#REF!</definedName>
    <definedName name="IDSS_PRE_HTGB_OOF_REQ">#REF!</definedName>
    <definedName name="IGSSF1_125">#REF!</definedName>
    <definedName name="IGSSF1_25">#REF!</definedName>
    <definedName name="IGSSF1_COLD_OOF_POS">#REF!</definedName>
    <definedName name="IGSSF1_COLD_OOF_REQ">#REF!</definedName>
    <definedName name="IGSSF1_DELTA_LIMIT_HTGB">#REF!</definedName>
    <definedName name="IGSSF1_DELTA_LIMIT_HTRB">#REF!</definedName>
    <definedName name="IGSSF1_FINAL_OOF_POS">#REF!</definedName>
    <definedName name="IGSSF1_FINAL_OOF_REQ">#REF!</definedName>
    <definedName name="IGSSF1_HOT_FINAL_OOF_LIMIT">#REF!</definedName>
    <definedName name="IGSSF1_HOT_FINAL_OOF_POS">#REF!</definedName>
    <definedName name="IGSSF1_HOT_FINAL_OOF_REQ">#REF!</definedName>
    <definedName name="IGSSF1_HOT_OOF_POS">#REF!</definedName>
    <definedName name="IGSSF1_HOT_OOF_REQ">#REF!</definedName>
    <definedName name="IGSSF1_HTGB_REQ">#REF!</definedName>
    <definedName name="IGSSF1_HTRB_OOF_POS">#REF!</definedName>
    <definedName name="IGSSF1_HTRB_OOF_REQ">#REF!</definedName>
    <definedName name="IGSSF1_HTRB_REQ">#REF!</definedName>
    <definedName name="IGSSF1_PERCENTAGE_HTGB">#REF!</definedName>
    <definedName name="IGSSF1_PERCENTAGE_HTRB">#REF!</definedName>
    <definedName name="IGSSF1_POST_HTGB_OOF_POS">#REF!</definedName>
    <definedName name="IGSSF1_POST_HTGB_OOF_REQ">#REF!</definedName>
    <definedName name="IGSSF1_PRE_HTGB_OOF_POS">#REF!</definedName>
    <definedName name="IGSSF1_PRE_HTGB_OOF_REQ">#REF!</definedName>
    <definedName name="IGSSF2_125">#REF!</definedName>
    <definedName name="IGSSF2_25">#REF!</definedName>
    <definedName name="IGSSF2_COLD_OOF_POS">#REF!</definedName>
    <definedName name="IGSSF2_COLD_OOF_REQ">#REF!</definedName>
    <definedName name="IGSSF2_FINAL_OOF_POS">#REF!</definedName>
    <definedName name="IGSSF2_FINAL_OOF_REQ">#REF!</definedName>
    <definedName name="IGSSF2_HOT_OOF_POS">#REF!</definedName>
    <definedName name="IGSSF2_HOT_OOF_REQ">#REF!</definedName>
    <definedName name="IGSSF2_HTRB_OOF_POS">#REF!</definedName>
    <definedName name="IGSSF2_HTRB_OOF_REQ">#REF!</definedName>
    <definedName name="IGSSF2_POST_HTGB_OOF_POS">#REF!</definedName>
    <definedName name="IGSSF2_POST_HTGB_OOF_REQ">#REF!</definedName>
    <definedName name="IGSSF2_PRE_HTGB_OOF_POS">#REF!</definedName>
    <definedName name="IGSSF2_PRE_HTGB_OOF_REQ">#REF!</definedName>
    <definedName name="IGSSR_125">#REF!</definedName>
    <definedName name="IGSSR_25">#REF!</definedName>
    <definedName name="IGSSR_COLD_OOF_POS">#REF!</definedName>
    <definedName name="IGSSR_COLD_OOF_REQ">#REF!</definedName>
    <definedName name="IGSSR_DELTA_LIMIT_HTGB">#REF!</definedName>
    <definedName name="IGSSR_DELTA_LIMIT_HTRB">#REF!</definedName>
    <definedName name="IGSSR_FINAL_OOF_POS">#REF!</definedName>
    <definedName name="IGSSR_FINAL_OOF_REQ">#REF!</definedName>
    <definedName name="IGSSR_HOT_OOF_POS">#REF!</definedName>
    <definedName name="IGSSR_HOT_OOF_REQ">#REF!</definedName>
    <definedName name="IGSSR_HTGB_REQ">#REF!</definedName>
    <definedName name="IGSSR_HTRB_OOF_POS">#REF!</definedName>
    <definedName name="IGSSR_HTRB_OOF_REQ">#REF!</definedName>
    <definedName name="IGSSR_HTRB_REQ">#REF!</definedName>
    <definedName name="IGSSR_PERCENTAGE_HTGB">#REF!</definedName>
    <definedName name="IGSSR_PERCENTAGE_HTRB">#REF!</definedName>
    <definedName name="IGSSR_POST_HTGB_OOF_POS">#REF!</definedName>
    <definedName name="IGSSR_POST_HTGB_OOF_REQ">#REF!</definedName>
    <definedName name="IGSSR_PRE_HTGB_OOF_POS">#REF!</definedName>
    <definedName name="IGSSR_PRE_HTGB_OOF_REQ">#REF!</definedName>
    <definedName name="PDA_MAX">#REF!</definedName>
    <definedName name="POST_HTGB_HTGB">#REF!</definedName>
    <definedName name="POST_HTRB_HTRB">#REF!</definedName>
    <definedName name="PRE_HTGB_HTGB">#REF!</definedName>
    <definedName name="PRE_HTGB_HTRB">#REF!</definedName>
    <definedName name="RDSON_125">#REF!</definedName>
    <definedName name="RDSON_25">#REF!</definedName>
    <definedName name="RDSON_COLD_OOF_POS">#REF!</definedName>
    <definedName name="RDSON_COLD_OOF_REQ">#REF!</definedName>
    <definedName name="RDSON_DELTA_LIMIT_HTGB">#REF!</definedName>
    <definedName name="RDSON_DELTA_LIMIY_HTRB">#REF!</definedName>
    <definedName name="RDSON_FINAL_OOF_POS">#REF!</definedName>
    <definedName name="RDSON_FINAL_OOF_REQ">#REF!</definedName>
    <definedName name="RDSON_HOT_OOF_POS">#REF!</definedName>
    <definedName name="RDSON_HOT_OOF_REQ">#REF!</definedName>
    <definedName name="RDSON_HTGB_REQ">#REF!</definedName>
    <definedName name="RDSON_HTRB_OOF_POS">#REF!</definedName>
    <definedName name="RDSON_HTRB_OOF_REQ">#REF!</definedName>
    <definedName name="RDSON_HTRB_REQ">#REF!</definedName>
    <definedName name="RDSON_PERCENTAGE_HTGB">#REF!</definedName>
    <definedName name="RDSON_PERCENTAGE_HTRB">#REF!</definedName>
    <definedName name="RDSON_POST_HTGB_OOF_POS">#REF!</definedName>
    <definedName name="RDSON_POST_HTGB_OOF_REQ">#REF!</definedName>
    <definedName name="RDSON_PRE_HTGB_OOF_POS">#REF!</definedName>
    <definedName name="RDSON_PRE_HTGB_OOF_REQ">#REF!</definedName>
    <definedName name="VTH_125">#REF!</definedName>
    <definedName name="VTH_25">#REF!</definedName>
    <definedName name="VTH_55">#REF!</definedName>
    <definedName name="VTH_COLD_OOF_POS">#REF!</definedName>
    <definedName name="VTH_COLD_OOF_REQ">#REF!</definedName>
    <definedName name="VTH_DELTA_LIMIT_HTGB">#REF!</definedName>
    <definedName name="VTH_DELTA_LIMIT_HTRB">#REF!</definedName>
    <definedName name="VTH_FINAL_OOF_POS">#REF!</definedName>
    <definedName name="VTH_FINAL_OOF_REQ">#REF!</definedName>
    <definedName name="VTH_HOT_OOF_POS">#REF!</definedName>
    <definedName name="VTH_HOT_OOF_REQ">#REF!</definedName>
    <definedName name="VTH_HTGB_REQ">#REF!</definedName>
    <definedName name="VTH_HTRB_OOF_POS">#REF!</definedName>
    <definedName name="VTH_HTRB_OOF_REQ">#REF!</definedName>
    <definedName name="VTH_HTRB_REQ">#REF!</definedName>
    <definedName name="VTH_PERCENTAGE_HTGB">#REF!</definedName>
    <definedName name="VTH_PERCENTAGE_HTRB">#REF!</definedName>
    <definedName name="VTH_POST_HTGB_OOF_POS">#REF!</definedName>
    <definedName name="VTH_POST_HTGB_OOF_REQ">#REF!</definedName>
    <definedName name="VTH_PRE_HTGB_OOF_POS">#REF!</definedName>
    <definedName name="VTH_PRE_HTGB_OOF_REQ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7" l="1"/>
  <c r="A4" i="7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A5" i="6" s="1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A4" i="6"/>
  <c r="B10" i="5"/>
  <c r="B9" i="5"/>
  <c r="A7" i="5" s="1"/>
  <c r="B8" i="5"/>
  <c r="B11" i="5" s="1"/>
  <c r="B8" i="4"/>
  <c r="B7" i="4"/>
  <c r="B6" i="4"/>
  <c r="B5" i="4"/>
  <c r="A4" i="4" s="1"/>
  <c r="B7" i="3"/>
  <c r="B6" i="3"/>
  <c r="B5" i="3"/>
  <c r="B8" i="3" s="1"/>
  <c r="A4" i="3" l="1"/>
</calcChain>
</file>

<file path=xl/sharedStrings.xml><?xml version="1.0" encoding="utf-8"?>
<sst xmlns="http://schemas.openxmlformats.org/spreadsheetml/2006/main" count="556" uniqueCount="103">
  <si>
    <t>GROUP A TRAVELER</t>
  </si>
  <si>
    <t>INDEX</t>
  </si>
  <si>
    <t>QCI SAMPLE SELECTION</t>
  </si>
  <si>
    <t>.</t>
  </si>
  <si>
    <t>GROUP A1 PHYSICAL</t>
  </si>
  <si>
    <t>GROUP A2 25C ELECTRICALS</t>
  </si>
  <si>
    <t>SUMMARY</t>
  </si>
  <si>
    <t>SCREENING STATUS</t>
  </si>
  <si>
    <t>N=116 C=0</t>
  </si>
  <si>
    <t>TOTAL SUBMITTED</t>
  </si>
  <si>
    <t>TOTAL PASS</t>
  </si>
  <si>
    <t>1)CONT      [&lt;1 ]</t>
  </si>
  <si>
    <t>2)IGSSF     [&lt;0.0005A]</t>
  </si>
  <si>
    <t>3)IDSS      [&lt;0.0001A]</t>
  </si>
  <si>
    <t>4)IGSSF     [&lt;0.0005A]</t>
  </si>
  <si>
    <t>5)IGSSR     [&lt;0.0001A]</t>
  </si>
  <si>
    <t>6)VGSTH     [&gt;0.8V]</t>
  </si>
  <si>
    <t>7)VGSTH     [&lt;2.5 ]</t>
  </si>
  <si>
    <t>8)RDSON     [&lt;0.58R]</t>
  </si>
  <si>
    <t>9)VSD       [&lt;3V]</t>
  </si>
  <si>
    <t>10)IDSS      [&lt;0.0001A]</t>
  </si>
  <si>
    <t>11)IGSSF     [&lt;0.0005A]</t>
  </si>
  <si>
    <t>TOTAL EMPTY</t>
  </si>
  <si>
    <t>CONT  &lt; 1   T</t>
  </si>
  <si>
    <t>IGSSF &lt; 0.0005 A</t>
  </si>
  <si>
    <t>IDSS  &lt; 0.0001 A</t>
  </si>
  <si>
    <t>IGSSR &lt; 0.0001 A</t>
  </si>
  <si>
    <t>VGSTH  &gt; 0.8 V</t>
  </si>
  <si>
    <t>VGSTH  &lt; 2.5   V</t>
  </si>
  <si>
    <t>RDSON  &lt; 0.58 R</t>
  </si>
  <si>
    <t>VSD   &lt; 3 V</t>
  </si>
  <si>
    <t>TOTAL REJECTS</t>
  </si>
  <si>
    <t xml:space="preserve"> = 0  </t>
  </si>
  <si>
    <t>VGS = 4 V</t>
  </si>
  <si>
    <t>VDS = 10 V</t>
  </si>
  <si>
    <t>VGS = 5 V</t>
  </si>
  <si>
    <t>VSG = 3 V</t>
  </si>
  <si>
    <t>IG = 0.00014 A</t>
  </si>
  <si>
    <t xml:space="preserve">T# = 6  </t>
  </si>
  <si>
    <t>ID = 1 A</t>
  </si>
  <si>
    <t>ID = 0.5 A</t>
  </si>
  <si>
    <t>VDS = 60 V</t>
  </si>
  <si>
    <t xml:space="preserve"> = 5.5 V</t>
  </si>
  <si>
    <t>Card-Position</t>
  </si>
  <si>
    <t>Serial No</t>
  </si>
  <si>
    <t>Label</t>
  </si>
  <si>
    <t>Sort</t>
  </si>
  <si>
    <t>Bin</t>
  </si>
  <si>
    <t>VG = 5 V</t>
  </si>
  <si>
    <t>VG = 0 V</t>
  </si>
  <si>
    <t>All Pass</t>
  </si>
  <si>
    <t>GROUP A3 125C ELECTRICALS</t>
  </si>
  <si>
    <t>2)IGSSF     [&lt;0.002A]</t>
  </si>
  <si>
    <t>3)IDSS      [&lt;0.001A]</t>
  </si>
  <si>
    <t>4)IGSSF     [&lt;0.002A]</t>
  </si>
  <si>
    <t>5)IGSSR     [&lt;0.001A]</t>
  </si>
  <si>
    <t>7)VGSTH     [&lt;3 ]</t>
  </si>
  <si>
    <t>8)RDSON     [&lt;1.16R]</t>
  </si>
  <si>
    <t>9)VSD       [&lt;3.5V]</t>
  </si>
  <si>
    <t>IGSSF &lt; 0.002 A</t>
  </si>
  <si>
    <t>IDSS  &lt; 0.001 A</t>
  </si>
  <si>
    <t>IGSSR &lt; 0.001 A</t>
  </si>
  <si>
    <t>VGSTH  &lt; 3   V</t>
  </si>
  <si>
    <t>RDSON  &lt;1.16R</t>
  </si>
  <si>
    <t>VSD   &lt; 3.5 V</t>
  </si>
  <si>
    <t>GROUP A SUBGROUP 3</t>
  </si>
  <si>
    <t>DC ELECTRICALS 125C</t>
  </si>
  <si>
    <t>8)VSD       [&lt;3.1V]</t>
  </si>
  <si>
    <t>9)IDSS      [&lt;0.001A]</t>
  </si>
  <si>
    <t>10)IGSSF     [&lt;0.001A]</t>
  </si>
  <si>
    <t>VSD   &lt; 3.1 V</t>
  </si>
  <si>
    <t>IGSSF &lt; 0.001 A</t>
  </si>
  <si>
    <t>A7 CAPACITANCE</t>
  </si>
  <si>
    <t>LMR</t>
  </si>
  <si>
    <t>Conditions:</t>
  </si>
  <si>
    <t>Frequency</t>
  </si>
  <si>
    <t>VDS</t>
  </si>
  <si>
    <t>1 MHz</t>
  </si>
  <si>
    <t>Volts</t>
  </si>
  <si>
    <t>Max Limit</t>
  </si>
  <si>
    <t>Serial #</t>
  </si>
  <si>
    <t>Ciss</t>
  </si>
  <si>
    <t>Coss</t>
  </si>
  <si>
    <t>Crss</t>
  </si>
  <si>
    <t>P/F</t>
  </si>
  <si>
    <t>A7 GATE CHARGE</t>
  </si>
  <si>
    <t>OPERATOR</t>
  </si>
  <si>
    <t>DATE</t>
  </si>
  <si>
    <t>GateCharge-3.0</t>
  </si>
  <si>
    <t>GateCharge-3.1</t>
  </si>
  <si>
    <t>GateCharge-3.2</t>
  </si>
  <si>
    <t>Description</t>
  </si>
  <si>
    <t>Qgs</t>
  </si>
  <si>
    <t>Qgd</t>
  </si>
  <si>
    <t>Qg_ 5.00V</t>
  </si>
  <si>
    <t>UNIT</t>
  </si>
  <si>
    <t>MAX LIMIT</t>
  </si>
  <si>
    <t>Guaranted by Design</t>
  </si>
  <si>
    <t>SCD PART NUMBER</t>
  </si>
  <si>
    <t>EPCS PART NUMBER</t>
  </si>
  <si>
    <t>LOT</t>
  </si>
  <si>
    <t>DATE CODE</t>
  </si>
  <si>
    <t>EPC7014UBSH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</si>
</sst>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##.0E+00"/>
    <numFmt numFmtId="165" formatCode="###.00E+00"/>
    <numFmt numFmtId="166" formatCode="###.000E+00"/>
    <numFmt numFmtId="167" formatCode="0.000"/>
  </numFmts>
  <fonts count="18" x14ac:knownFonts="1">
    <font>
      <sz val="11"/>
      <color theme="1"/>
      <name val="Aptos Narrow"/>
      <family val="2"/>
      <scheme val="minor"/>
    </font>
    <font>
      <sz val="18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4"/>
      <color theme="0"/>
      <name val="Aptos Narrow"/>
      <family val="2"/>
      <scheme val="minor"/>
    </font>
    <font>
      <sz val="16"/>
      <color theme="0"/>
      <name val="Aptos Narrow"/>
      <family val="2"/>
      <scheme val="minor"/>
    </font>
    <font>
      <b/>
      <sz val="12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b/>
      <sz val="18"/>
      <color rgb="FF00B05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4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26"/>
      <color theme="1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3" borderId="1" xfId="1" applyFont="1" applyFill="1" applyBorder="1" applyAlignment="1">
      <alignment vertical="center"/>
    </xf>
    <xf numFmtId="0" fontId="3" fillId="3" borderId="0" xfId="1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3" borderId="0" xfId="1" applyFont="1" applyFill="1" applyBorder="1" applyAlignment="1">
      <alignment horizontal="left" vertical="center"/>
    </xf>
    <xf numFmtId="0" fontId="5" fillId="4" borderId="2" xfId="1" applyFont="1" applyFill="1" applyBorder="1" applyAlignment="1">
      <alignment horizontal="center" vertical="top"/>
    </xf>
    <xf numFmtId="0" fontId="8" fillId="6" borderId="6" xfId="0" applyFont="1" applyFill="1" applyBorder="1"/>
    <xf numFmtId="0" fontId="8" fillId="6" borderId="6" xfId="0" applyFont="1" applyFill="1" applyBorder="1" applyAlignment="1">
      <alignment horizontal="center"/>
    </xf>
    <xf numFmtId="0" fontId="0" fillId="7" borderId="7" xfId="0" applyFill="1" applyBorder="1" applyAlignment="1">
      <alignment horizontal="center"/>
    </xf>
    <xf numFmtId="0" fontId="0" fillId="7" borderId="8" xfId="0" applyFill="1" applyBorder="1" applyAlignment="1">
      <alignment horizontal="center"/>
    </xf>
    <xf numFmtId="0" fontId="0" fillId="7" borderId="0" xfId="0" applyFill="1"/>
    <xf numFmtId="0" fontId="0" fillId="7" borderId="0" xfId="0" applyFill="1" applyAlignment="1">
      <alignment horizontal="right"/>
    </xf>
    <xf numFmtId="0" fontId="8" fillId="6" borderId="2" xfId="0" applyFont="1" applyFill="1" applyBorder="1"/>
    <xf numFmtId="0" fontId="8" fillId="6" borderId="2" xfId="0" applyFont="1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8" borderId="2" xfId="0" applyFill="1" applyBorder="1"/>
    <xf numFmtId="0" fontId="0" fillId="8" borderId="2" xfId="0" applyFill="1" applyBorder="1" applyAlignment="1">
      <alignment horizontal="left"/>
    </xf>
    <xf numFmtId="0" fontId="0" fillId="8" borderId="7" xfId="0" applyFill="1" applyBorder="1"/>
    <xf numFmtId="0" fontId="0" fillId="8" borderId="2" xfId="0" applyFill="1" applyBorder="1" applyAlignment="1">
      <alignment horizontal="right"/>
    </xf>
    <xf numFmtId="0" fontId="0" fillId="9" borderId="9" xfId="0" applyFill="1" applyBorder="1" applyAlignment="1">
      <alignment horizontal="center"/>
    </xf>
    <xf numFmtId="0" fontId="9" fillId="0" borderId="0" xfId="0" applyFont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11" fontId="0" fillId="0" borderId="2" xfId="0" applyNumberFormat="1" applyBorder="1"/>
    <xf numFmtId="11" fontId="9" fillId="0" borderId="2" xfId="0" applyNumberFormat="1" applyFont="1" applyBorder="1"/>
    <xf numFmtId="0" fontId="9" fillId="0" borderId="2" xfId="0" applyFon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166" fontId="0" fillId="0" borderId="2" xfId="0" applyNumberFormat="1" applyBorder="1" applyAlignment="1">
      <alignment horizontal="center"/>
    </xf>
    <xf numFmtId="0" fontId="0" fillId="10" borderId="2" xfId="0" applyFill="1" applyBorder="1" applyAlignment="1">
      <alignment horizontal="center"/>
    </xf>
    <xf numFmtId="0" fontId="0" fillId="10" borderId="9" xfId="0" applyFill="1" applyBorder="1" applyAlignment="1">
      <alignment horizontal="center"/>
    </xf>
    <xf numFmtId="164" fontId="0" fillId="10" borderId="9" xfId="0" applyNumberFormat="1" applyFill="1" applyBorder="1" applyAlignment="1">
      <alignment horizontal="center"/>
    </xf>
    <xf numFmtId="165" fontId="0" fillId="10" borderId="9" xfId="0" applyNumberFormat="1" applyFill="1" applyBorder="1" applyAlignment="1">
      <alignment horizontal="center"/>
    </xf>
    <xf numFmtId="165" fontId="0" fillId="10" borderId="9" xfId="0" applyNumberFormat="1" applyFill="1" applyBorder="1"/>
    <xf numFmtId="164" fontId="0" fillId="10" borderId="9" xfId="0" applyNumberFormat="1" applyFill="1" applyBorder="1"/>
    <xf numFmtId="167" fontId="0" fillId="10" borderId="9" xfId="0" applyNumberFormat="1" applyFill="1" applyBorder="1"/>
    <xf numFmtId="166" fontId="0" fillId="10" borderId="9" xfId="0" applyNumberFormat="1" applyFill="1" applyBorder="1"/>
    <xf numFmtId="0" fontId="9" fillId="10" borderId="9" xfId="0" applyFont="1" applyFill="1" applyBorder="1"/>
    <xf numFmtId="0" fontId="5" fillId="4" borderId="0" xfId="1" applyFont="1" applyFill="1" applyBorder="1" applyAlignment="1">
      <alignment horizontal="center" vertical="top"/>
    </xf>
    <xf numFmtId="0" fontId="5" fillId="4" borderId="2" xfId="1" applyFont="1" applyFill="1" applyBorder="1" applyAlignment="1">
      <alignment horizontal="center" vertical="center"/>
    </xf>
    <xf numFmtId="0" fontId="5" fillId="4" borderId="10" xfId="1" applyFont="1" applyFill="1" applyBorder="1" applyAlignment="1">
      <alignment vertical="top"/>
    </xf>
    <xf numFmtId="0" fontId="5" fillId="4" borderId="6" xfId="1" applyFont="1" applyFill="1" applyBorder="1" applyAlignment="1">
      <alignment horizontal="center" vertical="top"/>
    </xf>
    <xf numFmtId="0" fontId="2" fillId="11" borderId="0" xfId="1" quotePrefix="1" applyFill="1" applyBorder="1" applyAlignment="1">
      <alignment horizontal="left" vertical="top"/>
    </xf>
    <xf numFmtId="0" fontId="10" fillId="6" borderId="7" xfId="0" applyFont="1" applyFill="1" applyBorder="1" applyAlignment="1">
      <alignment horizontal="center" vertical="top"/>
    </xf>
    <xf numFmtId="0" fontId="10" fillId="6" borderId="11" xfId="0" applyFont="1" applyFill="1" applyBorder="1" applyAlignment="1">
      <alignment horizontal="center" vertical="top"/>
    </xf>
    <xf numFmtId="0" fontId="11" fillId="12" borderId="2" xfId="0" applyFont="1" applyFill="1" applyBorder="1" applyAlignment="1">
      <alignment horizontal="center"/>
    </xf>
    <xf numFmtId="0" fontId="12" fillId="13" borderId="2" xfId="0" applyFont="1" applyFill="1" applyBorder="1" applyAlignment="1">
      <alignment horizontal="left"/>
    </xf>
    <xf numFmtId="0" fontId="12" fillId="13" borderId="2" xfId="0" applyFont="1" applyFill="1" applyBorder="1" applyAlignment="1">
      <alignment horizontal="center"/>
    </xf>
    <xf numFmtId="0" fontId="12" fillId="11" borderId="0" xfId="0" applyFont="1" applyFill="1" applyAlignment="1">
      <alignment horizontal="center"/>
    </xf>
    <xf numFmtId="0" fontId="7" fillId="0" borderId="2" xfId="0" applyFont="1" applyBorder="1" applyAlignment="1">
      <alignment horizontal="center"/>
    </xf>
    <xf numFmtId="14" fontId="12" fillId="13" borderId="2" xfId="0" applyNumberFormat="1" applyFont="1" applyFill="1" applyBorder="1"/>
    <xf numFmtId="0" fontId="13" fillId="14" borderId="2" xfId="0" applyFont="1" applyFill="1" applyBorder="1" applyAlignment="1">
      <alignment horizontal="center" vertical="center"/>
    </xf>
    <xf numFmtId="0" fontId="13" fillId="14" borderId="2" xfId="0" applyFont="1" applyFill="1" applyBorder="1" applyAlignment="1">
      <alignment vertical="center"/>
    </xf>
    <xf numFmtId="0" fontId="12" fillId="11" borderId="0" xfId="0" applyFont="1" applyFill="1" applyAlignment="1">
      <alignment horizontal="center" vertical="center"/>
    </xf>
    <xf numFmtId="0" fontId="13" fillId="14" borderId="9" xfId="0" applyFont="1" applyFill="1" applyBorder="1" applyAlignment="1">
      <alignment horizontal="center" vertical="center"/>
    </xf>
    <xf numFmtId="0" fontId="13" fillId="14" borderId="9" xfId="0" applyFont="1" applyFill="1" applyBorder="1" applyAlignment="1">
      <alignment vertical="center"/>
    </xf>
    <xf numFmtId="0" fontId="14" fillId="14" borderId="2" xfId="0" applyFont="1" applyFill="1" applyBorder="1" applyAlignment="1">
      <alignment horizontal="center" vertical="center"/>
    </xf>
    <xf numFmtId="0" fontId="14" fillId="14" borderId="9" xfId="0" applyFont="1" applyFill="1" applyBorder="1" applyAlignment="1">
      <alignment horizontal="center" vertical="center"/>
    </xf>
    <xf numFmtId="0" fontId="15" fillId="14" borderId="2" xfId="0" applyFont="1" applyFill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15" borderId="6" xfId="0" applyFont="1" applyFill="1" applyBorder="1" applyAlignment="1">
      <alignment horizontal="center" vertical="center"/>
    </xf>
    <xf numFmtId="0" fontId="0" fillId="0" borderId="2" xfId="0" applyBorder="1"/>
    <xf numFmtId="0" fontId="16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15" borderId="2" xfId="0" applyFont="1" applyFill="1" applyBorder="1" applyAlignment="1">
      <alignment horizontal="center" vertical="center"/>
    </xf>
    <xf numFmtId="0" fontId="0" fillId="15" borderId="2" xfId="0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0" fillId="0" borderId="5" xfId="0" applyBorder="1"/>
    <xf numFmtId="0" fontId="0" fillId="16" borderId="0" xfId="0" applyFill="1"/>
    <xf numFmtId="0" fontId="0" fillId="16" borderId="12" xfId="0" applyFill="1" applyBorder="1"/>
    <xf numFmtId="2" fontId="14" fillId="14" borderId="2" xfId="0" applyNumberFormat="1" applyFont="1" applyFill="1" applyBorder="1" applyAlignment="1">
      <alignment horizontal="center" vertical="center"/>
    </xf>
    <xf numFmtId="2" fontId="16" fillId="15" borderId="6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3" borderId="0" xfId="1" applyFont="1" applyFill="1" applyBorder="1" applyAlignment="1">
      <alignment horizontal="center" vertical="center"/>
    </xf>
    <xf numFmtId="0" fontId="5" fillId="4" borderId="2" xfId="1" applyFont="1" applyFill="1" applyBorder="1" applyAlignment="1">
      <alignment horizontal="center" vertical="top"/>
    </xf>
    <xf numFmtId="0" fontId="6" fillId="5" borderId="3" xfId="1" applyFont="1" applyFill="1" applyBorder="1" applyAlignment="1">
      <alignment horizontal="center" vertical="top"/>
    </xf>
    <xf numFmtId="0" fontId="6" fillId="5" borderId="0" xfId="1" applyFont="1" applyFill="1" applyBorder="1" applyAlignment="1">
      <alignment horizontal="center" vertical="top"/>
    </xf>
    <xf numFmtId="0" fontId="7" fillId="0" borderId="4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1" fontId="4" fillId="3" borderId="0" xfId="0" applyNumberFormat="1" applyFont="1" applyFill="1" applyAlignment="1">
      <alignment horizontal="center" vertical="center"/>
    </xf>
    <xf numFmtId="0" fontId="7" fillId="0" borderId="3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3" fillId="3" borderId="1" xfId="1" applyFont="1" applyFill="1" applyBorder="1" applyAlignment="1">
      <alignment horizontal="center" vertical="center"/>
    </xf>
    <xf numFmtId="0" fontId="5" fillId="4" borderId="2" xfId="1" applyFont="1" applyFill="1" applyBorder="1" applyAlignment="1">
      <alignment horizontal="center" vertical="center"/>
    </xf>
    <xf numFmtId="0" fontId="17" fillId="9" borderId="7" xfId="0" applyFont="1" applyFill="1" applyBorder="1" applyAlignment="1">
      <alignment horizontal="center" vertical="center"/>
    </xf>
    <xf numFmtId="0" fontId="17" fillId="9" borderId="8" xfId="0" applyFont="1" applyFill="1" applyBorder="1" applyAlignment="1">
      <alignment horizontal="center" vertical="center"/>
    </xf>
    <xf numFmtId="0" fontId="17" fillId="9" borderId="1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44"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11</xdr:col>
      <xdr:colOff>0</xdr:colOff>
      <xdr:row>52</xdr:row>
      <xdr:rowOff>118591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B30273-94D7-4F49-AA2D-418C9BD262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12420"/>
          <a:ext cx="6705600" cy="983790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11</xdr:col>
      <xdr:colOff>0</xdr:colOff>
      <xdr:row>102</xdr:row>
      <xdr:rowOff>117853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65CB991-7255-4F62-97D6-B9BBF38974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837420"/>
          <a:ext cx="6705600" cy="983716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103</xdr:row>
      <xdr:rowOff>0</xdr:rowOff>
    </xdr:from>
    <xdr:to>
      <xdr:col>11</xdr:col>
      <xdr:colOff>0</xdr:colOff>
      <xdr:row>154</xdr:row>
      <xdr:rowOff>118591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2FA43AE-EA09-4362-985C-E9624C60B7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743420"/>
          <a:ext cx="6705600" cy="9837901"/>
        </a:xfrm>
        <a:prstGeom prst="rect">
          <a:avLst/>
        </a:prstGeom>
      </xdr:spPr>
    </xdr:pic>
    <xdr:clientData/>
  </xdr:twoCellAnchor>
  <xdr:twoCellAnchor>
    <xdr:from>
      <xdr:col>1</xdr:col>
      <xdr:colOff>285750</xdr:colOff>
      <xdr:row>7</xdr:row>
      <xdr:rowOff>95250</xdr:rowOff>
    </xdr:from>
    <xdr:to>
      <xdr:col>2</xdr:col>
      <xdr:colOff>190500</xdr:colOff>
      <xdr:row>8</xdr:row>
      <xdr:rowOff>95250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5726483F-A1F4-9096-1559-BB2B9F61F5AB}"/>
            </a:ext>
          </a:extLst>
        </xdr:cNvPr>
        <xdr:cNvSpPr/>
      </xdr:nvSpPr>
      <xdr:spPr>
        <a:xfrm>
          <a:off x="895350" y="1552575"/>
          <a:ext cx="514350" cy="1905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247650</xdr:colOff>
      <xdr:row>57</xdr:row>
      <xdr:rowOff>114300</xdr:rowOff>
    </xdr:from>
    <xdr:to>
      <xdr:col>2</xdr:col>
      <xdr:colOff>142875</xdr:colOff>
      <xdr:row>58</xdr:row>
      <xdr:rowOff>95250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E7E1E064-B44C-992F-DEB3-387EF0C4876D}"/>
            </a:ext>
          </a:extLst>
        </xdr:cNvPr>
        <xdr:cNvSpPr/>
      </xdr:nvSpPr>
      <xdr:spPr>
        <a:xfrm>
          <a:off x="857250" y="11096625"/>
          <a:ext cx="504825" cy="17145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333375</xdr:colOff>
      <xdr:row>84</xdr:row>
      <xdr:rowOff>66675</xdr:rowOff>
    </xdr:from>
    <xdr:to>
      <xdr:col>4</xdr:col>
      <xdr:colOff>304800</xdr:colOff>
      <xdr:row>85</xdr:row>
      <xdr:rowOff>95250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CCB2175F-B58C-FD87-720C-920B211B41D5}"/>
            </a:ext>
          </a:extLst>
        </xdr:cNvPr>
        <xdr:cNvSpPr/>
      </xdr:nvSpPr>
      <xdr:spPr>
        <a:xfrm>
          <a:off x="2162175" y="16192500"/>
          <a:ext cx="581025" cy="21907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323850</xdr:colOff>
      <xdr:row>74</xdr:row>
      <xdr:rowOff>152400</xdr:rowOff>
    </xdr:from>
    <xdr:to>
      <xdr:col>4</xdr:col>
      <xdr:colOff>342900</xdr:colOff>
      <xdr:row>75</xdr:row>
      <xdr:rowOff>152400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C395148-B57D-D785-A962-507487EB5683}"/>
            </a:ext>
          </a:extLst>
        </xdr:cNvPr>
        <xdr:cNvSpPr/>
      </xdr:nvSpPr>
      <xdr:spPr>
        <a:xfrm>
          <a:off x="2152650" y="14373225"/>
          <a:ext cx="628650" cy="1905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371475</xdr:colOff>
      <xdr:row>95</xdr:row>
      <xdr:rowOff>28575</xdr:rowOff>
    </xdr:from>
    <xdr:to>
      <xdr:col>4</xdr:col>
      <xdr:colOff>333375</xdr:colOff>
      <xdr:row>96</xdr:row>
      <xdr:rowOff>66675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C8D9043-2F3A-95A4-BE48-6CCBA47758B7}"/>
            </a:ext>
          </a:extLst>
        </xdr:cNvPr>
        <xdr:cNvSpPr/>
      </xdr:nvSpPr>
      <xdr:spPr>
        <a:xfrm>
          <a:off x="2200275" y="18249900"/>
          <a:ext cx="571500" cy="2286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285750</xdr:colOff>
      <xdr:row>109</xdr:row>
      <xdr:rowOff>95250</xdr:rowOff>
    </xdr:from>
    <xdr:to>
      <xdr:col>2</xdr:col>
      <xdr:colOff>238125</xdr:colOff>
      <xdr:row>110</xdr:row>
      <xdr:rowOff>95250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41B2FC0F-DAAE-5D31-ECBE-BC0FB1FB5B9F}"/>
            </a:ext>
          </a:extLst>
        </xdr:cNvPr>
        <xdr:cNvSpPr/>
      </xdr:nvSpPr>
      <xdr:spPr>
        <a:xfrm>
          <a:off x="895350" y="20983575"/>
          <a:ext cx="561975" cy="1905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333375</xdr:colOff>
      <xdr:row>130</xdr:row>
      <xdr:rowOff>38100</xdr:rowOff>
    </xdr:from>
    <xdr:to>
      <xdr:col>4</xdr:col>
      <xdr:colOff>228600</xdr:colOff>
      <xdr:row>131</xdr:row>
      <xdr:rowOff>85725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196E05E0-EE14-1A2B-7A80-617F8AFEE50C}"/>
            </a:ext>
          </a:extLst>
        </xdr:cNvPr>
        <xdr:cNvSpPr/>
      </xdr:nvSpPr>
      <xdr:spPr>
        <a:xfrm>
          <a:off x="2162175" y="24926925"/>
          <a:ext cx="504825" cy="23812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11</xdr:col>
      <xdr:colOff>0</xdr:colOff>
      <xdr:row>1048576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7ACB30-2F24-43AA-BDE1-B0D893ECD0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7180"/>
          <a:ext cx="6705600" cy="3695700"/>
        </a:xfrm>
        <a:prstGeom prst="rect">
          <a:avLst/>
        </a:prstGeom>
      </xdr:spPr>
    </xdr:pic>
    <xdr:clientData/>
  </xdr:twoCellAnchor>
  <xdr:twoCellAnchor>
    <xdr:from>
      <xdr:col>1</xdr:col>
      <xdr:colOff>314325</xdr:colOff>
      <xdr:row>8</xdr:row>
      <xdr:rowOff>85724</xdr:rowOff>
    </xdr:from>
    <xdr:to>
      <xdr:col>2</xdr:col>
      <xdr:colOff>180975</xdr:colOff>
      <xdr:row>9</xdr:row>
      <xdr:rowOff>57149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7C97AD1A-6957-52EA-8E3D-62CAF5B2EE62}"/>
            </a:ext>
          </a:extLst>
        </xdr:cNvPr>
        <xdr:cNvSpPr/>
      </xdr:nvSpPr>
      <xdr:spPr>
        <a:xfrm>
          <a:off x="923925" y="1533524"/>
          <a:ext cx="476250" cy="16192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918C3-5A84-4F25-8245-277DB39C3A6E}">
  <sheetPr>
    <tabColor theme="4" tint="-0.249977111117893"/>
  </sheetPr>
  <dimension ref="A1:K155"/>
  <sheetViews>
    <sheetView tabSelected="1" zoomScaleNormal="100" workbookViewId="0">
      <selection sqref="A1:D1"/>
    </sheetView>
  </sheetViews>
  <sheetFormatPr defaultColWidth="0" defaultRowHeight="15" customHeight="1" zeroHeight="1" x14ac:dyDescent="0.25"/>
  <cols>
    <col min="1" max="11" width="9.140625" customWidth="1"/>
    <col min="12" max="16384" width="9.140625" hidden="1"/>
  </cols>
  <sheetData>
    <row r="1" spans="1:11" ht="24.75" customHeight="1" x14ac:dyDescent="0.25">
      <c r="A1" s="74" t="s">
        <v>0</v>
      </c>
      <c r="B1" s="74"/>
      <c r="C1" s="74"/>
      <c r="D1" s="74"/>
      <c r="E1" s="2" t="s">
        <v>1</v>
      </c>
      <c r="F1" s="2"/>
      <c r="G1" s="2"/>
      <c r="H1" s="2"/>
      <c r="I1" s="75" t="s">
        <v>2</v>
      </c>
      <c r="J1" s="75"/>
      <c r="K1" s="75"/>
    </row>
    <row r="2" spans="1:11" x14ac:dyDescent="0.25">
      <c r="A2" t="s">
        <v>3</v>
      </c>
    </row>
    <row r="3" spans="1:11" x14ac:dyDescent="0.25"/>
    <row r="4" spans="1:11" x14ac:dyDescent="0.25"/>
    <row r="5" spans="1:11" x14ac:dyDescent="0.25"/>
    <row r="6" spans="1:11" x14ac:dyDescent="0.25"/>
    <row r="7" spans="1:11" x14ac:dyDescent="0.25"/>
    <row r="8" spans="1:11" x14ac:dyDescent="0.25"/>
    <row r="9" spans="1:11" x14ac:dyDescent="0.25"/>
    <row r="10" spans="1:11" x14ac:dyDescent="0.25"/>
    <row r="11" spans="1:11" x14ac:dyDescent="0.25"/>
    <row r="12" spans="1:11" x14ac:dyDescent="0.25"/>
    <row r="13" spans="1:11" x14ac:dyDescent="0.25"/>
    <row r="14" spans="1:11" x14ac:dyDescent="0.25"/>
    <row r="15" spans="1:11" x14ac:dyDescent="0.25"/>
    <row r="16" spans="1:11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</sheetData>
  <sheetProtection algorithmName="SHA-512" hashValue="yFMjFjWwm1Zo8p20GI+si+ChBpdp4DoJBq5p/+5/khYsS1HlUR7dnbGzMbUrG8CY37Zs/yJoYc7f7DyznB+U5w==" saltValue="Q0O9ra1YM3Wo6j/FTFqsXA==" spinCount="100000" sheet="1" objects="1" scenarios="1" sort="0" autoFilter="0"/>
  <mergeCells count="2">
    <mergeCell ref="A1:D1"/>
    <mergeCell ref="I1:K1"/>
  </mergeCells>
  <hyperlinks>
    <hyperlink ref="E1" location="INDEX!A1" display="RETURN TO INDEX" xr:uid="{5C9E3E5B-39A4-49FF-81A8-909315C800D9}"/>
    <hyperlink ref="E1:F1" location="INDEX!A1" display="RETURN TO INDEX" xr:uid="{E65C1C6D-2954-4572-8564-071DB359D832}"/>
    <hyperlink ref="I1:K1" location="'QCI Sample Selection'!A1" display="QCI SAMPLE SELECTION" xr:uid="{59EBCA67-84D1-4A3C-A4C1-F03838FF7709}"/>
  </hyperlinks>
  <pageMargins left="0.25" right="0.25" top="0.25" bottom="0.2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FAE05-F9DB-4038-A960-EC5CC9E8700D}">
  <sheetPr>
    <tabColor theme="4" tint="-0.249977111117893"/>
  </sheetPr>
  <dimension ref="A1:K21"/>
  <sheetViews>
    <sheetView workbookViewId="0">
      <selection sqref="A1:D1"/>
    </sheetView>
  </sheetViews>
  <sheetFormatPr defaultColWidth="0" defaultRowHeight="15" customHeight="1" zeroHeight="1" x14ac:dyDescent="0.25"/>
  <cols>
    <col min="1" max="11" width="9.140625" customWidth="1"/>
    <col min="12" max="16384" width="9.140625" hidden="1"/>
  </cols>
  <sheetData>
    <row r="1" spans="1:11" ht="24" x14ac:dyDescent="0.25">
      <c r="A1" s="74" t="s">
        <v>4</v>
      </c>
      <c r="B1" s="74"/>
      <c r="C1" s="74"/>
      <c r="D1" s="74"/>
      <c r="E1" s="2" t="s">
        <v>1</v>
      </c>
      <c r="F1" s="2"/>
      <c r="G1" s="2"/>
      <c r="H1" s="3"/>
      <c r="I1" s="75" t="s">
        <v>2</v>
      </c>
      <c r="J1" s="75"/>
      <c r="K1" s="75"/>
    </row>
    <row r="3" spans="1:11" x14ac:dyDescent="0.25"/>
    <row r="4" spans="1:11" x14ac:dyDescent="0.25"/>
    <row r="5" spans="1:11" x14ac:dyDescent="0.25"/>
    <row r="6" spans="1:11" x14ac:dyDescent="0.25"/>
    <row r="7" spans="1:11" x14ac:dyDescent="0.25"/>
    <row r="8" spans="1:11" x14ac:dyDescent="0.25"/>
    <row r="9" spans="1:11" x14ac:dyDescent="0.25"/>
    <row r="10" spans="1:11" x14ac:dyDescent="0.25"/>
    <row r="11" spans="1:11" x14ac:dyDescent="0.25"/>
    <row r="12" spans="1:11" x14ac:dyDescent="0.25"/>
    <row r="13" spans="1:11" x14ac:dyDescent="0.25"/>
    <row r="14" spans="1:11" x14ac:dyDescent="0.25"/>
    <row r="15" spans="1:11" x14ac:dyDescent="0.25"/>
    <row r="16" spans="1:11" x14ac:dyDescent="0.25"/>
    <row r="17" x14ac:dyDescent="0.25"/>
    <row r="18" x14ac:dyDescent="0.25"/>
    <row r="19" x14ac:dyDescent="0.25"/>
    <row r="20" x14ac:dyDescent="0.25"/>
    <row r="21" x14ac:dyDescent="0.25"/>
  </sheetData>
  <sheetProtection algorithmName="SHA-512" hashValue="X/wTN2x8P/Cnr8IVS901mdDlllpMp7KN1W3p2F2rtam5n2VFBtZmHaA2RNXshKP5AohRr+p1ZAAGDS1/qYAf9A==" saltValue="jQQljJovTWDvRrlbmCoPzg==" spinCount="100000" sheet="1" objects="1" scenarios="1" sort="0" autoFilter="0"/>
  <mergeCells count="2">
    <mergeCell ref="A1:D1"/>
    <mergeCell ref="I1:K1"/>
  </mergeCells>
  <hyperlinks>
    <hyperlink ref="E1" location="INDEX!A1" display="RETURN TO INDEX" xr:uid="{6B354DB1-31A8-4F87-8C6D-C2B8C7BD8AEF}"/>
    <hyperlink ref="I1:K1" location="'QCI Sample Selection'!A1" display="QCI SAMPLE SELECTION" xr:uid="{7C721724-B1C2-484D-8297-0E02A449DD87}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C05E1-E734-40C7-9484-4F25F61DD930}">
  <sheetPr>
    <tabColor theme="4" tint="-0.249977111117893"/>
  </sheetPr>
  <dimension ref="A1:Q126"/>
  <sheetViews>
    <sheetView zoomScale="95" zoomScaleNormal="95" workbookViewId="0">
      <pane xSplit="3" ySplit="10" topLeftCell="D11" activePane="bottomRight" state="frozen"/>
      <selection activeCell="D250" sqref="D250"/>
      <selection pane="topRight" activeCell="D250" sqref="D250"/>
      <selection pane="bottomLeft" activeCell="D250" sqref="D250"/>
      <selection pane="bottomRight" activeCell="D11" sqref="D11"/>
    </sheetView>
  </sheetViews>
  <sheetFormatPr defaultColWidth="0" defaultRowHeight="15" customHeight="1" zeroHeight="1" x14ac:dyDescent="0.25"/>
  <cols>
    <col min="1" max="1" width="18.85546875" style="22" customWidth="1"/>
    <col min="2" max="2" width="12.28515625" style="22" customWidth="1"/>
    <col min="3" max="3" width="13.5703125" style="22" customWidth="1"/>
    <col min="4" max="4" width="5.5703125" style="22" customWidth="1"/>
    <col min="5" max="5" width="3.85546875" style="22" customWidth="1"/>
    <col min="6" max="16" width="18.7109375" customWidth="1"/>
    <col min="17" max="17" width="9.140625" hidden="1"/>
  </cols>
  <sheetData>
    <row r="1" spans="1:17" ht="24" x14ac:dyDescent="0.25">
      <c r="A1" s="81" t="s">
        <v>5</v>
      </c>
      <c r="B1" s="81"/>
      <c r="C1" s="81"/>
      <c r="D1" s="81"/>
      <c r="E1" s="81"/>
      <c r="F1" s="81"/>
      <c r="G1" s="4"/>
      <c r="H1" s="2" t="s">
        <v>1</v>
      </c>
      <c r="I1" s="2"/>
      <c r="J1" s="5" t="s">
        <v>6</v>
      </c>
      <c r="K1" s="75" t="s">
        <v>7</v>
      </c>
      <c r="L1" s="75"/>
      <c r="M1" s="75" t="s">
        <v>2</v>
      </c>
      <c r="N1" s="75"/>
      <c r="O1" s="82"/>
      <c r="P1" s="82"/>
    </row>
    <row r="2" spans="1:17" ht="24" x14ac:dyDescent="0.25">
      <c r="A2" s="76" t="s">
        <v>98</v>
      </c>
      <c r="B2" s="76"/>
      <c r="C2" s="76" t="s">
        <v>99</v>
      </c>
      <c r="D2" s="76"/>
      <c r="E2" s="76" t="s">
        <v>100</v>
      </c>
      <c r="F2" s="76"/>
      <c r="G2" s="6" t="s">
        <v>101</v>
      </c>
      <c r="H2" s="77" t="s">
        <v>8</v>
      </c>
      <c r="I2" s="78"/>
      <c r="J2" s="78"/>
      <c r="K2" s="78"/>
      <c r="L2" s="78"/>
      <c r="M2" s="78"/>
      <c r="N2" s="78"/>
      <c r="O2" s="78"/>
      <c r="P2" s="78"/>
      <c r="Q2" s="78"/>
    </row>
    <row r="3" spans="1:17" ht="24" x14ac:dyDescent="0.25">
      <c r="A3" s="76" t="s">
        <v>102</v>
      </c>
      <c r="B3" s="76"/>
      <c r="C3" s="76" t="s">
        <v>102</v>
      </c>
      <c r="D3" s="76"/>
      <c r="E3" s="76"/>
      <c r="F3" s="76"/>
      <c r="G3" s="6">
        <v>2301</v>
      </c>
      <c r="H3" s="77"/>
      <c r="I3" s="78"/>
      <c r="J3" s="78"/>
      <c r="K3" s="78"/>
      <c r="L3" s="78"/>
      <c r="M3" s="78"/>
      <c r="N3" s="78"/>
      <c r="O3" s="78"/>
      <c r="P3" s="78"/>
      <c r="Q3" s="78"/>
    </row>
    <row r="4" spans="1:17" ht="24" x14ac:dyDescent="0.4">
      <c r="A4" s="79" t="str">
        <f>IF(B5=B6,"PASS","FAIL")</f>
        <v>PASS</v>
      </c>
      <c r="B4" s="80"/>
      <c r="C4" s="80"/>
      <c r="D4" s="80"/>
      <c r="E4" s="80"/>
      <c r="F4" s="80"/>
      <c r="G4" s="80"/>
      <c r="H4" s="78"/>
      <c r="I4" s="78"/>
      <c r="J4" s="78"/>
      <c r="K4" s="78"/>
      <c r="L4" s="78"/>
      <c r="M4" s="78"/>
      <c r="N4" s="78"/>
      <c r="O4" s="78"/>
      <c r="P4" s="78"/>
      <c r="Q4" s="78"/>
    </row>
    <row r="5" spans="1:17" x14ac:dyDescent="0.25">
      <c r="A5" s="7" t="s">
        <v>9</v>
      </c>
      <c r="B5" s="8">
        <f>COUNTA(C$11:C$2000)-COUNTIF(C11:C$2000,"ND")</f>
        <v>116</v>
      </c>
      <c r="C5" s="9"/>
      <c r="D5" s="10"/>
      <c r="E5" s="10"/>
      <c r="F5" s="11"/>
      <c r="G5" s="11"/>
      <c r="H5" s="12"/>
      <c r="I5" s="11"/>
      <c r="J5" s="11"/>
      <c r="K5" s="11"/>
      <c r="L5" s="11"/>
      <c r="M5" s="11"/>
      <c r="N5" s="11"/>
      <c r="O5" s="11"/>
      <c r="P5" s="11"/>
    </row>
    <row r="6" spans="1:17" x14ac:dyDescent="0.25">
      <c r="A6" s="13" t="s">
        <v>10</v>
      </c>
      <c r="B6" s="14">
        <f>COUNTIF(C11:C$2000,"All Pass")</f>
        <v>116</v>
      </c>
      <c r="C6" s="15"/>
      <c r="D6" s="15"/>
      <c r="E6" s="15"/>
      <c r="F6" s="15" t="s">
        <v>11</v>
      </c>
      <c r="G6" s="16" t="s">
        <v>12</v>
      </c>
      <c r="H6" s="17" t="s">
        <v>13</v>
      </c>
      <c r="I6" s="16" t="s">
        <v>14</v>
      </c>
      <c r="J6" s="16" t="s">
        <v>15</v>
      </c>
      <c r="K6" s="16" t="s">
        <v>16</v>
      </c>
      <c r="L6" s="16" t="s">
        <v>17</v>
      </c>
      <c r="M6" s="16" t="s">
        <v>18</v>
      </c>
      <c r="N6" s="16" t="s">
        <v>19</v>
      </c>
      <c r="O6" s="16" t="s">
        <v>20</v>
      </c>
      <c r="P6" s="18" t="s">
        <v>21</v>
      </c>
    </row>
    <row r="7" spans="1:17" x14ac:dyDescent="0.25">
      <c r="A7" s="13" t="s">
        <v>22</v>
      </c>
      <c r="B7" s="14">
        <f>COUNTIF(C11:C$2000,"ND")</f>
        <v>0</v>
      </c>
      <c r="C7" s="15"/>
      <c r="D7" s="15"/>
      <c r="E7" s="15"/>
      <c r="F7" s="15" t="s">
        <v>23</v>
      </c>
      <c r="G7" s="16" t="s">
        <v>24</v>
      </c>
      <c r="H7" s="17" t="s">
        <v>25</v>
      </c>
      <c r="I7" s="16" t="s">
        <v>24</v>
      </c>
      <c r="J7" s="16" t="s">
        <v>26</v>
      </c>
      <c r="K7" s="16" t="s">
        <v>27</v>
      </c>
      <c r="L7" s="16" t="s">
        <v>28</v>
      </c>
      <c r="M7" s="16" t="s">
        <v>29</v>
      </c>
      <c r="N7" s="16" t="s">
        <v>30</v>
      </c>
      <c r="O7" s="16" t="s">
        <v>25</v>
      </c>
      <c r="P7" s="18" t="s">
        <v>24</v>
      </c>
    </row>
    <row r="8" spans="1:17" x14ac:dyDescent="0.25">
      <c r="A8" s="13" t="s">
        <v>31</v>
      </c>
      <c r="B8" s="14">
        <f>B5-B6</f>
        <v>0</v>
      </c>
      <c r="C8" s="15"/>
      <c r="D8" s="15"/>
      <c r="E8" s="15"/>
      <c r="F8" s="15" t="s">
        <v>32</v>
      </c>
      <c r="G8" s="16" t="s">
        <v>33</v>
      </c>
      <c r="H8" s="17" t="s">
        <v>34</v>
      </c>
      <c r="I8" s="16" t="s">
        <v>35</v>
      </c>
      <c r="J8" s="16" t="s">
        <v>36</v>
      </c>
      <c r="K8" s="16" t="s">
        <v>37</v>
      </c>
      <c r="L8" s="16" t="s">
        <v>38</v>
      </c>
      <c r="M8" s="16" t="s">
        <v>39</v>
      </c>
      <c r="N8" s="16" t="s">
        <v>40</v>
      </c>
      <c r="O8" s="16" t="s">
        <v>41</v>
      </c>
      <c r="P8" s="18" t="s">
        <v>42</v>
      </c>
    </row>
    <row r="9" spans="1:17" x14ac:dyDescent="0.25">
      <c r="A9" s="15" t="s">
        <v>43</v>
      </c>
      <c r="B9" s="15" t="s">
        <v>44</v>
      </c>
      <c r="C9" s="15" t="s">
        <v>45</v>
      </c>
      <c r="D9" s="15" t="s">
        <v>46</v>
      </c>
      <c r="E9" s="15" t="s">
        <v>47</v>
      </c>
      <c r="F9" s="15"/>
      <c r="G9" s="16"/>
      <c r="H9" s="19"/>
      <c r="I9" s="16"/>
      <c r="J9" s="16"/>
      <c r="K9" s="16"/>
      <c r="L9" s="16"/>
      <c r="M9" s="16" t="s">
        <v>48</v>
      </c>
      <c r="N9" s="16" t="s">
        <v>49</v>
      </c>
      <c r="O9" s="16"/>
      <c r="P9" s="18"/>
    </row>
    <row r="10" spans="1:17" s="21" customFormat="1" x14ac:dyDescent="0.25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</row>
    <row r="11" spans="1:17" s="21" customFormat="1" x14ac:dyDescent="0.25">
      <c r="A11" s="22"/>
      <c r="B11" s="23">
        <v>1</v>
      </c>
      <c r="C11" s="23" t="s">
        <v>50</v>
      </c>
      <c r="D11" s="23"/>
      <c r="E11" s="23">
        <v>1</v>
      </c>
      <c r="F11" s="23">
        <v>0</v>
      </c>
      <c r="G11" s="24">
        <v>2.2889999999999999E-9</v>
      </c>
      <c r="H11" s="24">
        <v>1.6540000000000001E-9</v>
      </c>
      <c r="I11" s="24">
        <v>3.6889999999999997E-7</v>
      </c>
      <c r="J11" s="24">
        <v>3.4960000000000001E-7</v>
      </c>
      <c r="K11" s="24">
        <v>1.714</v>
      </c>
      <c r="L11" s="24">
        <v>1.714</v>
      </c>
      <c r="M11" s="24">
        <v>0.37890000000000001</v>
      </c>
      <c r="N11" s="25">
        <v>2.7120000000000002</v>
      </c>
      <c r="O11" s="25">
        <v>2.915E-9</v>
      </c>
      <c r="P11" s="25">
        <v>8.9589999999999997E-7</v>
      </c>
    </row>
    <row r="12" spans="1:17" s="21" customFormat="1" x14ac:dyDescent="0.25">
      <c r="A12" s="22"/>
      <c r="B12" s="23">
        <v>3</v>
      </c>
      <c r="C12" s="26" t="s">
        <v>50</v>
      </c>
      <c r="D12" s="26"/>
      <c r="E12" s="23">
        <v>1</v>
      </c>
      <c r="F12" s="23">
        <v>0</v>
      </c>
      <c r="G12" s="24">
        <v>1.7760000000000001E-9</v>
      </c>
      <c r="H12" s="24">
        <v>1.165E-8</v>
      </c>
      <c r="I12" s="24">
        <v>1.5279999999999999E-7</v>
      </c>
      <c r="J12" s="24">
        <v>5.8309999999999997E-7</v>
      </c>
      <c r="K12" s="24">
        <v>1.8</v>
      </c>
      <c r="L12" s="24">
        <v>1.8</v>
      </c>
      <c r="M12" s="24">
        <v>0.35899999999999999</v>
      </c>
      <c r="N12" s="25">
        <v>2.8140000000000001</v>
      </c>
      <c r="O12" s="25">
        <v>2.9400000000000002E-9</v>
      </c>
      <c r="P12" s="25">
        <v>6.2220000000000005E-7</v>
      </c>
    </row>
    <row r="13" spans="1:17" s="21" customFormat="1" x14ac:dyDescent="0.25">
      <c r="A13" s="22"/>
      <c r="B13" s="23">
        <v>4</v>
      </c>
      <c r="C13" s="27" t="s">
        <v>50</v>
      </c>
      <c r="D13" s="28"/>
      <c r="E13" s="23">
        <v>1</v>
      </c>
      <c r="F13" s="23">
        <v>0</v>
      </c>
      <c r="G13" s="24">
        <v>1.7700000000000001E-9</v>
      </c>
      <c r="H13" s="24">
        <v>1.418E-8</v>
      </c>
      <c r="I13" s="24">
        <v>1.6229999999999999E-7</v>
      </c>
      <c r="J13" s="24">
        <v>4.4630000000000002E-7</v>
      </c>
      <c r="K13" s="24">
        <v>1.83</v>
      </c>
      <c r="L13" s="24">
        <v>1.83</v>
      </c>
      <c r="M13" s="24">
        <v>0.36009999999999998</v>
      </c>
      <c r="N13" s="25">
        <v>2.8420000000000001</v>
      </c>
      <c r="O13" s="25">
        <v>3.0899999999999999E-9</v>
      </c>
      <c r="P13" s="25">
        <v>5.7289999999999995E-7</v>
      </c>
    </row>
    <row r="14" spans="1:17" s="21" customFormat="1" x14ac:dyDescent="0.25">
      <c r="A14" s="22"/>
      <c r="B14" s="23">
        <v>5</v>
      </c>
      <c r="C14" s="27" t="s">
        <v>50</v>
      </c>
      <c r="D14" s="28"/>
      <c r="E14" s="23">
        <v>1</v>
      </c>
      <c r="F14" s="23">
        <v>0</v>
      </c>
      <c r="G14" s="24">
        <v>2.0559999999999999E-9</v>
      </c>
      <c r="H14" s="24">
        <v>1.0039999999999999E-8</v>
      </c>
      <c r="I14" s="24">
        <v>2.2390000000000001E-7</v>
      </c>
      <c r="J14" s="24">
        <v>2.8589999999999999E-7</v>
      </c>
      <c r="K14" s="24">
        <v>1.73</v>
      </c>
      <c r="L14" s="24">
        <v>1.73</v>
      </c>
      <c r="M14" s="24">
        <v>0.38900000000000001</v>
      </c>
      <c r="N14" s="25">
        <v>2.7360000000000002</v>
      </c>
      <c r="O14" s="25">
        <v>2.7350000000000002E-9</v>
      </c>
      <c r="P14" s="25">
        <v>6.6169999999999995E-7</v>
      </c>
    </row>
    <row r="15" spans="1:17" s="21" customFormat="1" x14ac:dyDescent="0.25">
      <c r="A15" s="22"/>
      <c r="B15" s="23">
        <v>6</v>
      </c>
      <c r="C15" s="27" t="s">
        <v>50</v>
      </c>
      <c r="D15" s="27"/>
      <c r="E15" s="23">
        <v>1</v>
      </c>
      <c r="F15" s="23">
        <v>0</v>
      </c>
      <c r="G15" s="24">
        <v>2.1390000000000002E-9</v>
      </c>
      <c r="H15" s="24">
        <v>1.15E-8</v>
      </c>
      <c r="I15" s="24">
        <v>2.272E-7</v>
      </c>
      <c r="J15" s="24">
        <v>5.5939999999999999E-7</v>
      </c>
      <c r="K15" s="24">
        <v>1.7609999999999999</v>
      </c>
      <c r="L15" s="24">
        <v>1.7609999999999999</v>
      </c>
      <c r="M15" s="24">
        <v>0.35949999999999999</v>
      </c>
      <c r="N15" s="25">
        <v>2.7789999999999999</v>
      </c>
      <c r="O15" s="25">
        <v>2.6960000000000002E-9</v>
      </c>
      <c r="P15" s="25">
        <v>8.0309999999999998E-7</v>
      </c>
    </row>
    <row r="16" spans="1:17" x14ac:dyDescent="0.25">
      <c r="B16" s="23">
        <v>9</v>
      </c>
      <c r="C16" s="27" t="s">
        <v>50</v>
      </c>
      <c r="D16" s="28"/>
      <c r="E16" s="23">
        <v>1</v>
      </c>
      <c r="F16" s="23">
        <v>0</v>
      </c>
      <c r="G16" s="24">
        <v>2.4519999999999998E-9</v>
      </c>
      <c r="H16" s="24">
        <v>1.398E-8</v>
      </c>
      <c r="I16" s="24">
        <v>2.8369999999999998E-7</v>
      </c>
      <c r="J16" s="24">
        <v>3.5670000000000001E-7</v>
      </c>
      <c r="K16" s="24">
        <v>1.7</v>
      </c>
      <c r="L16" s="24">
        <v>1.7</v>
      </c>
      <c r="M16" s="24">
        <v>0.37719999999999998</v>
      </c>
      <c r="N16" s="24">
        <v>2.7109999999999999</v>
      </c>
      <c r="O16" s="24">
        <v>2.783E-9</v>
      </c>
      <c r="P16" s="24">
        <v>8.4089999999999997E-7</v>
      </c>
    </row>
    <row r="17" spans="1:16" s="21" customFormat="1" x14ac:dyDescent="0.25">
      <c r="A17" s="22"/>
      <c r="B17" s="23">
        <v>10</v>
      </c>
      <c r="C17" s="27" t="s">
        <v>50</v>
      </c>
      <c r="D17" s="27"/>
      <c r="E17" s="23">
        <v>1</v>
      </c>
      <c r="F17" s="23">
        <v>0</v>
      </c>
      <c r="G17" s="24">
        <v>1.746E-9</v>
      </c>
      <c r="H17" s="24">
        <v>1.397E-8</v>
      </c>
      <c r="I17" s="24">
        <v>1.3610000000000001E-7</v>
      </c>
      <c r="J17" s="24">
        <v>4.0110000000000001E-7</v>
      </c>
      <c r="K17" s="24">
        <v>1.81</v>
      </c>
      <c r="L17" s="24">
        <v>1.81</v>
      </c>
      <c r="M17" s="24">
        <v>0.35610000000000003</v>
      </c>
      <c r="N17" s="25">
        <v>2.847</v>
      </c>
      <c r="O17" s="25">
        <v>2.7419999999999998E-9</v>
      </c>
      <c r="P17" s="25">
        <v>4.9370000000000003E-7</v>
      </c>
    </row>
    <row r="18" spans="1:16" s="21" customFormat="1" x14ac:dyDescent="0.25">
      <c r="A18" s="22"/>
      <c r="B18" s="23">
        <v>11</v>
      </c>
      <c r="C18" s="27" t="s">
        <v>50</v>
      </c>
      <c r="D18" s="27"/>
      <c r="E18" s="23">
        <v>1</v>
      </c>
      <c r="F18" s="23">
        <v>0</v>
      </c>
      <c r="G18" s="24">
        <v>1.5980000000000001E-9</v>
      </c>
      <c r="H18" s="24">
        <v>1.3809999999999999E-8</v>
      </c>
      <c r="I18" s="24">
        <v>1.388E-7</v>
      </c>
      <c r="J18" s="24">
        <v>1.2610000000000001E-6</v>
      </c>
      <c r="K18" s="24">
        <v>1.81</v>
      </c>
      <c r="L18" s="24">
        <v>1.81</v>
      </c>
      <c r="M18" s="24">
        <v>0.35730000000000001</v>
      </c>
      <c r="N18" s="25">
        <v>2.9129999999999998</v>
      </c>
      <c r="O18" s="25">
        <v>2.899E-9</v>
      </c>
      <c r="P18" s="25">
        <v>6.0969999999999996E-7</v>
      </c>
    </row>
    <row r="19" spans="1:16" x14ac:dyDescent="0.25">
      <c r="B19" s="23">
        <v>13</v>
      </c>
      <c r="C19" s="27" t="s">
        <v>50</v>
      </c>
      <c r="D19" s="28"/>
      <c r="E19" s="23">
        <v>1</v>
      </c>
      <c r="F19" s="23">
        <v>0</v>
      </c>
      <c r="G19" s="24">
        <v>1.744E-9</v>
      </c>
      <c r="H19" s="24">
        <v>1.289E-8</v>
      </c>
      <c r="I19" s="24">
        <v>1.8300000000000001E-7</v>
      </c>
      <c r="J19" s="24">
        <v>6.9820000000000004E-7</v>
      </c>
      <c r="K19" s="24">
        <v>1.8140000000000001</v>
      </c>
      <c r="L19" s="24">
        <v>1.8140000000000001</v>
      </c>
      <c r="M19" s="24">
        <v>0.3508</v>
      </c>
      <c r="N19" s="24">
        <v>2.835</v>
      </c>
      <c r="O19" s="24">
        <v>2.7360000000000001E-9</v>
      </c>
      <c r="P19" s="24">
        <v>7.469E-7</v>
      </c>
    </row>
    <row r="20" spans="1:16" s="21" customFormat="1" x14ac:dyDescent="0.25">
      <c r="A20" s="22"/>
      <c r="B20" s="23">
        <v>14</v>
      </c>
      <c r="C20" s="27" t="s">
        <v>50</v>
      </c>
      <c r="D20" s="27"/>
      <c r="E20" s="23">
        <v>1</v>
      </c>
      <c r="F20" s="23">
        <v>0</v>
      </c>
      <c r="G20" s="24">
        <v>1.79E-9</v>
      </c>
      <c r="H20" s="24">
        <v>1.1830000000000001E-8</v>
      </c>
      <c r="I20" s="24">
        <v>1.3969999999999999E-7</v>
      </c>
      <c r="J20" s="24">
        <v>6.2419999999999999E-7</v>
      </c>
      <c r="K20" s="24">
        <v>1.833</v>
      </c>
      <c r="L20" s="24">
        <v>1.833</v>
      </c>
      <c r="M20" s="24">
        <v>0.35680000000000001</v>
      </c>
      <c r="N20" s="25">
        <v>2.8929999999999998</v>
      </c>
      <c r="O20" s="25">
        <v>2.868E-9</v>
      </c>
      <c r="P20" s="25">
        <v>5.4789999999999998E-7</v>
      </c>
    </row>
    <row r="21" spans="1:16" s="21" customFormat="1" x14ac:dyDescent="0.25">
      <c r="A21" s="22"/>
      <c r="B21" s="23">
        <v>15</v>
      </c>
      <c r="C21" s="27" t="s">
        <v>50</v>
      </c>
      <c r="D21" s="27"/>
      <c r="E21" s="23">
        <v>1</v>
      </c>
      <c r="F21" s="23">
        <v>0</v>
      </c>
      <c r="G21" s="24">
        <v>1.7700000000000001E-9</v>
      </c>
      <c r="H21" s="24">
        <v>1.171E-8</v>
      </c>
      <c r="I21" s="24">
        <v>1.5769999999999999E-7</v>
      </c>
      <c r="J21" s="24">
        <v>6.0679999999999995E-7</v>
      </c>
      <c r="K21" s="24">
        <v>1.8009999999999999</v>
      </c>
      <c r="L21" s="24">
        <v>1.8009999999999999</v>
      </c>
      <c r="M21" s="24">
        <v>0.3569</v>
      </c>
      <c r="N21" s="25">
        <v>2.823</v>
      </c>
      <c r="O21" s="25">
        <v>2.764E-9</v>
      </c>
      <c r="P21" s="25">
        <v>6.1600000000000001E-7</v>
      </c>
    </row>
    <row r="22" spans="1:16" s="21" customFormat="1" x14ac:dyDescent="0.25">
      <c r="A22" s="22"/>
      <c r="B22" s="23">
        <v>16</v>
      </c>
      <c r="C22" s="27" t="s">
        <v>50</v>
      </c>
      <c r="D22" s="28"/>
      <c r="E22" s="23">
        <v>1</v>
      </c>
      <c r="F22" s="23">
        <v>0</v>
      </c>
      <c r="G22" s="24">
        <v>1.676E-9</v>
      </c>
      <c r="H22" s="24">
        <v>1.645E-9</v>
      </c>
      <c r="I22" s="24">
        <v>1.3169999999999999E-7</v>
      </c>
      <c r="J22" s="24">
        <v>6.3519999999999997E-7</v>
      </c>
      <c r="K22" s="24">
        <v>1.8260000000000001</v>
      </c>
      <c r="L22" s="24">
        <v>1.8260000000000001</v>
      </c>
      <c r="M22" s="24">
        <v>0.36380000000000001</v>
      </c>
      <c r="N22" s="25">
        <v>2.9220000000000002</v>
      </c>
      <c r="O22" s="25">
        <v>2.698E-9</v>
      </c>
      <c r="P22" s="25">
        <v>5.5160000000000004E-7</v>
      </c>
    </row>
    <row r="23" spans="1:16" s="21" customFormat="1" x14ac:dyDescent="0.25">
      <c r="A23" s="22"/>
      <c r="B23" s="23">
        <v>18</v>
      </c>
      <c r="C23" s="27" t="s">
        <v>50</v>
      </c>
      <c r="D23" s="27"/>
      <c r="E23" s="23">
        <v>1</v>
      </c>
      <c r="F23" s="23">
        <v>0</v>
      </c>
      <c r="G23" s="24">
        <v>1.8870000000000002E-9</v>
      </c>
      <c r="H23" s="24">
        <v>1.2590000000000001E-8</v>
      </c>
      <c r="I23" s="24">
        <v>2.438E-7</v>
      </c>
      <c r="J23" s="24">
        <v>1.1930000000000001E-6</v>
      </c>
      <c r="K23" s="24">
        <v>1.782</v>
      </c>
      <c r="L23" s="24">
        <v>1.782</v>
      </c>
      <c r="M23" s="24">
        <v>0.34599999999999997</v>
      </c>
      <c r="N23" s="25">
        <v>2.827</v>
      </c>
      <c r="O23" s="25">
        <v>2.938E-9</v>
      </c>
      <c r="P23" s="25">
        <v>9.8200000000000008E-7</v>
      </c>
    </row>
    <row r="24" spans="1:16" s="21" customFormat="1" x14ac:dyDescent="0.25">
      <c r="A24" s="22"/>
      <c r="B24" s="23">
        <v>21</v>
      </c>
      <c r="C24" s="27" t="s">
        <v>50</v>
      </c>
      <c r="D24" s="28"/>
      <c r="E24" s="23">
        <v>1</v>
      </c>
      <c r="F24" s="23">
        <v>0</v>
      </c>
      <c r="G24" s="24">
        <v>1.912E-9</v>
      </c>
      <c r="H24" s="24">
        <v>1.1069999999999999E-8</v>
      </c>
      <c r="I24" s="24">
        <v>1.8680000000000001E-7</v>
      </c>
      <c r="J24" s="24">
        <v>6.5260000000000001E-7</v>
      </c>
      <c r="K24" s="24">
        <v>1.7809999999999999</v>
      </c>
      <c r="L24" s="24">
        <v>1.7809999999999999</v>
      </c>
      <c r="M24" s="24">
        <v>0.34789999999999999</v>
      </c>
      <c r="N24" s="25">
        <v>2.8170000000000002</v>
      </c>
      <c r="O24" s="25">
        <v>3.166E-9</v>
      </c>
      <c r="P24" s="25">
        <v>7.3720000000000001E-7</v>
      </c>
    </row>
    <row r="25" spans="1:16" s="21" customFormat="1" x14ac:dyDescent="0.25">
      <c r="A25" s="22"/>
      <c r="B25" s="23">
        <v>22</v>
      </c>
      <c r="C25" s="27" t="s">
        <v>50</v>
      </c>
      <c r="D25" s="27"/>
      <c r="E25" s="23">
        <v>1</v>
      </c>
      <c r="F25" s="23">
        <v>0</v>
      </c>
      <c r="G25" s="24">
        <v>2.0249999999999999E-9</v>
      </c>
      <c r="H25" s="24">
        <v>1.3340000000000001E-8</v>
      </c>
      <c r="I25" s="24">
        <v>2.2070000000000001E-7</v>
      </c>
      <c r="J25" s="24">
        <v>6.1809999999999996E-7</v>
      </c>
      <c r="K25" s="24">
        <v>1.7310000000000001</v>
      </c>
      <c r="L25" s="24">
        <v>1.7310000000000001</v>
      </c>
      <c r="M25" s="24">
        <v>0.36199999999999999</v>
      </c>
      <c r="N25" s="25">
        <v>2.74</v>
      </c>
      <c r="O25" s="25">
        <v>2.9819999999999998E-9</v>
      </c>
      <c r="P25" s="25">
        <v>8.4610000000000004E-7</v>
      </c>
    </row>
    <row r="26" spans="1:16" s="21" customFormat="1" x14ac:dyDescent="0.25">
      <c r="A26" s="22"/>
      <c r="B26" s="23">
        <v>25</v>
      </c>
      <c r="C26" s="27" t="s">
        <v>50</v>
      </c>
      <c r="D26" s="27"/>
      <c r="E26" s="23">
        <v>1</v>
      </c>
      <c r="F26" s="23">
        <v>0</v>
      </c>
      <c r="G26" s="24">
        <v>2.1769999999999998E-9</v>
      </c>
      <c r="H26" s="24">
        <v>1.119E-8</v>
      </c>
      <c r="I26" s="24">
        <v>2.5499999999999999E-7</v>
      </c>
      <c r="J26" s="24">
        <v>5.2689999999999999E-7</v>
      </c>
      <c r="K26" s="24">
        <v>1.7</v>
      </c>
      <c r="L26" s="24">
        <v>1.7</v>
      </c>
      <c r="M26" s="24">
        <v>0.3548</v>
      </c>
      <c r="N26" s="25">
        <v>2.71</v>
      </c>
      <c r="O26" s="25">
        <v>3.0479999999999998E-9</v>
      </c>
      <c r="P26" s="25">
        <v>8.3770000000000004E-7</v>
      </c>
    </row>
    <row r="27" spans="1:16" s="21" customFormat="1" x14ac:dyDescent="0.25">
      <c r="A27" s="22"/>
      <c r="B27" s="23">
        <v>26</v>
      </c>
      <c r="C27" s="27" t="s">
        <v>50</v>
      </c>
      <c r="D27" s="27"/>
      <c r="E27" s="23">
        <v>1</v>
      </c>
      <c r="F27" s="23">
        <v>0</v>
      </c>
      <c r="G27" s="24">
        <v>2.1240000000000001E-9</v>
      </c>
      <c r="H27" s="24">
        <v>1.1679999999999999E-8</v>
      </c>
      <c r="I27" s="24">
        <v>2.5129999999999998E-7</v>
      </c>
      <c r="J27" s="24">
        <v>1.012E-6</v>
      </c>
      <c r="K27" s="24">
        <v>1.704</v>
      </c>
      <c r="L27" s="24">
        <v>1.704</v>
      </c>
      <c r="M27" s="24">
        <v>0.35049999999999998</v>
      </c>
      <c r="N27" s="25">
        <v>2.738</v>
      </c>
      <c r="O27" s="25">
        <v>3.1359999999999999E-9</v>
      </c>
      <c r="P27" s="25">
        <v>9.0930000000000002E-7</v>
      </c>
    </row>
    <row r="28" spans="1:16" s="21" customFormat="1" x14ac:dyDescent="0.25">
      <c r="A28" s="22"/>
      <c r="B28" s="23">
        <v>27</v>
      </c>
      <c r="C28" s="27" t="s">
        <v>50</v>
      </c>
      <c r="D28" s="27"/>
      <c r="E28" s="23">
        <v>1</v>
      </c>
      <c r="F28" s="23">
        <v>0</v>
      </c>
      <c r="G28" s="24">
        <v>1.7289999999999999E-9</v>
      </c>
      <c r="H28" s="24">
        <v>1.173E-8</v>
      </c>
      <c r="I28" s="24">
        <v>1.2639999999999999E-7</v>
      </c>
      <c r="J28" s="24">
        <v>5.5049999999999996E-7</v>
      </c>
      <c r="K28" s="24">
        <v>1.8120000000000001</v>
      </c>
      <c r="L28" s="24">
        <v>1.8120000000000001</v>
      </c>
      <c r="M28" s="24">
        <v>0.3584</v>
      </c>
      <c r="N28" s="25">
        <v>2.8359999999999999</v>
      </c>
      <c r="O28" s="25">
        <v>2.93E-9</v>
      </c>
      <c r="P28" s="25">
        <v>4.8839999999999995E-7</v>
      </c>
    </row>
    <row r="29" spans="1:16" s="21" customFormat="1" x14ac:dyDescent="0.25">
      <c r="A29" s="22"/>
      <c r="B29" s="23">
        <v>28</v>
      </c>
      <c r="C29" s="27" t="s">
        <v>50</v>
      </c>
      <c r="D29" s="28"/>
      <c r="E29" s="23">
        <v>1</v>
      </c>
      <c r="F29" s="23">
        <v>0</v>
      </c>
      <c r="G29" s="24">
        <v>1.7430000000000001E-9</v>
      </c>
      <c r="H29" s="24">
        <v>1.371E-8</v>
      </c>
      <c r="I29" s="24">
        <v>1.3479999999999999E-7</v>
      </c>
      <c r="J29" s="24">
        <v>6.2060000000000004E-7</v>
      </c>
      <c r="K29" s="24">
        <v>1.81</v>
      </c>
      <c r="L29" s="24">
        <v>1.81</v>
      </c>
      <c r="M29" s="24">
        <v>0.35539999999999999</v>
      </c>
      <c r="N29" s="25">
        <v>2.8479999999999999</v>
      </c>
      <c r="O29" s="25">
        <v>2.868E-9</v>
      </c>
      <c r="P29" s="25">
        <v>5.2440000000000001E-7</v>
      </c>
    </row>
    <row r="30" spans="1:16" s="21" customFormat="1" x14ac:dyDescent="0.25">
      <c r="A30" s="22"/>
      <c r="B30" s="23">
        <v>30</v>
      </c>
      <c r="C30" s="27" t="s">
        <v>50</v>
      </c>
      <c r="D30" s="27"/>
      <c r="E30" s="23">
        <v>1</v>
      </c>
      <c r="F30" s="23">
        <v>0</v>
      </c>
      <c r="G30" s="24">
        <v>2.388E-9</v>
      </c>
      <c r="H30" s="24">
        <v>1.6149999999999999E-9</v>
      </c>
      <c r="I30" s="24">
        <v>2.924E-7</v>
      </c>
      <c r="J30" s="24">
        <v>2.4400000000000001E-7</v>
      </c>
      <c r="K30" s="24">
        <v>1.734</v>
      </c>
      <c r="L30" s="24">
        <v>1.734</v>
      </c>
      <c r="M30" s="24">
        <v>0.40079999999999999</v>
      </c>
      <c r="N30" s="25">
        <v>2.7349999999999999</v>
      </c>
      <c r="O30" s="25">
        <v>2.8499999999999999E-9</v>
      </c>
      <c r="P30" s="25">
        <v>7.8189999999999998E-7</v>
      </c>
    </row>
    <row r="31" spans="1:16" s="21" customFormat="1" x14ac:dyDescent="0.25">
      <c r="A31" s="22"/>
      <c r="B31" s="23">
        <v>31</v>
      </c>
      <c r="C31" s="27" t="s">
        <v>50</v>
      </c>
      <c r="D31" s="27"/>
      <c r="E31" s="23">
        <v>1</v>
      </c>
      <c r="F31" s="23">
        <v>0</v>
      </c>
      <c r="G31" s="24">
        <v>2.1229999999999998E-9</v>
      </c>
      <c r="H31" s="24">
        <v>1.2730000000000001E-8</v>
      </c>
      <c r="I31" s="24">
        <v>2.4489999999999998E-7</v>
      </c>
      <c r="J31" s="24">
        <v>2.9910000000000002E-7</v>
      </c>
      <c r="K31" s="24">
        <v>1.7230000000000001</v>
      </c>
      <c r="L31" s="24">
        <v>1.7230000000000001</v>
      </c>
      <c r="M31" s="24">
        <v>0.38950000000000001</v>
      </c>
      <c r="N31" s="25">
        <v>2.7389999999999999</v>
      </c>
      <c r="O31" s="25">
        <v>3.1650000000000001E-9</v>
      </c>
      <c r="P31" s="25">
        <v>7.2249999999999996E-7</v>
      </c>
    </row>
    <row r="32" spans="1:16" s="21" customFormat="1" x14ac:dyDescent="0.25">
      <c r="A32" s="22"/>
      <c r="B32" s="23">
        <v>32</v>
      </c>
      <c r="C32" s="27" t="s">
        <v>50</v>
      </c>
      <c r="D32" s="27"/>
      <c r="E32" s="23">
        <v>1</v>
      </c>
      <c r="F32" s="23">
        <v>0</v>
      </c>
      <c r="G32" s="24">
        <v>1.7370000000000001E-9</v>
      </c>
      <c r="H32" s="24">
        <v>1.6270000000000001E-9</v>
      </c>
      <c r="I32" s="24">
        <v>1.646E-7</v>
      </c>
      <c r="J32" s="24">
        <v>5.3760000000000005E-7</v>
      </c>
      <c r="K32" s="24">
        <v>1.802</v>
      </c>
      <c r="L32" s="24">
        <v>1.802</v>
      </c>
      <c r="M32" s="24">
        <v>0.35020000000000001</v>
      </c>
      <c r="N32" s="25">
        <v>2.847</v>
      </c>
      <c r="O32" s="25">
        <v>2.9870000000000001E-9</v>
      </c>
      <c r="P32" s="25">
        <v>6.3010000000000001E-7</v>
      </c>
    </row>
    <row r="33" spans="1:16" s="21" customFormat="1" x14ac:dyDescent="0.25">
      <c r="A33" s="22"/>
      <c r="B33" s="23">
        <v>33</v>
      </c>
      <c r="C33" s="27" t="s">
        <v>50</v>
      </c>
      <c r="D33" s="27"/>
      <c r="E33" s="23">
        <v>1</v>
      </c>
      <c r="F33" s="23">
        <v>0</v>
      </c>
      <c r="G33" s="24">
        <v>2.5139999999999998E-9</v>
      </c>
      <c r="H33" s="24">
        <v>1.2089999999999999E-8</v>
      </c>
      <c r="I33" s="24">
        <v>3.5359999999999999E-7</v>
      </c>
      <c r="J33" s="24">
        <v>3.5190000000000002E-7</v>
      </c>
      <c r="K33" s="24">
        <v>1.7150000000000001</v>
      </c>
      <c r="L33" s="24">
        <v>1.7150000000000001</v>
      </c>
      <c r="M33" s="24">
        <v>0.38579999999999998</v>
      </c>
      <c r="N33" s="25">
        <v>2.7210000000000001</v>
      </c>
      <c r="O33" s="25">
        <v>2.9130000000000002E-9</v>
      </c>
      <c r="P33" s="25">
        <v>1.04E-6</v>
      </c>
    </row>
    <row r="34" spans="1:16" s="21" customFormat="1" x14ac:dyDescent="0.25">
      <c r="A34" s="22"/>
      <c r="B34" s="23">
        <v>36</v>
      </c>
      <c r="C34" s="27" t="s">
        <v>50</v>
      </c>
      <c r="D34" s="27"/>
      <c r="E34" s="23">
        <v>1</v>
      </c>
      <c r="F34" s="23">
        <v>0</v>
      </c>
      <c r="G34" s="24">
        <v>1.9540000000000001E-9</v>
      </c>
      <c r="H34" s="24">
        <v>1.0649999999999999E-8</v>
      </c>
      <c r="I34" s="24">
        <v>2.1680000000000001E-7</v>
      </c>
      <c r="J34" s="24">
        <v>9.8599999999999996E-7</v>
      </c>
      <c r="K34" s="24">
        <v>1.72</v>
      </c>
      <c r="L34" s="24">
        <v>1.72</v>
      </c>
      <c r="M34" s="24">
        <v>0.34889999999999999</v>
      </c>
      <c r="N34" s="25">
        <v>2.774</v>
      </c>
      <c r="O34" s="25">
        <v>2.9469999999999999E-9</v>
      </c>
      <c r="P34" s="25">
        <v>8.8479999999999998E-7</v>
      </c>
    </row>
    <row r="35" spans="1:16" s="21" customFormat="1" x14ac:dyDescent="0.25">
      <c r="A35" s="22"/>
      <c r="B35" s="23">
        <v>37</v>
      </c>
      <c r="C35" s="27" t="s">
        <v>50</v>
      </c>
      <c r="D35" s="27"/>
      <c r="E35" s="23">
        <v>1</v>
      </c>
      <c r="F35" s="23">
        <v>0</v>
      </c>
      <c r="G35" s="24">
        <v>1.6979999999999999E-9</v>
      </c>
      <c r="H35" s="24">
        <v>1.0740000000000001E-8</v>
      </c>
      <c r="I35" s="24">
        <v>1.3290000000000001E-7</v>
      </c>
      <c r="J35" s="24">
        <v>5.3949999999999998E-7</v>
      </c>
      <c r="K35" s="24">
        <v>1.833</v>
      </c>
      <c r="L35" s="24">
        <v>1.833</v>
      </c>
      <c r="M35" s="24">
        <v>0.36170000000000002</v>
      </c>
      <c r="N35" s="25">
        <v>2.8690000000000002</v>
      </c>
      <c r="O35" s="25">
        <v>2.9600000000000001E-9</v>
      </c>
      <c r="P35" s="25">
        <v>5.4369999999999998E-7</v>
      </c>
    </row>
    <row r="36" spans="1:16" s="21" customFormat="1" x14ac:dyDescent="0.25">
      <c r="A36" s="22"/>
      <c r="B36" s="23">
        <v>38</v>
      </c>
      <c r="C36" s="27" t="s">
        <v>50</v>
      </c>
      <c r="D36" s="27"/>
      <c r="E36" s="23">
        <v>1</v>
      </c>
      <c r="F36" s="23">
        <v>0</v>
      </c>
      <c r="G36" s="24">
        <v>1.9979999999999999E-9</v>
      </c>
      <c r="H36" s="24">
        <v>1.233E-8</v>
      </c>
      <c r="I36" s="24">
        <v>2.4639999999999998E-7</v>
      </c>
      <c r="J36" s="24">
        <v>1.3090000000000001E-6</v>
      </c>
      <c r="K36" s="24">
        <v>1.7509999999999999</v>
      </c>
      <c r="L36" s="24">
        <v>1.7509999999999999</v>
      </c>
      <c r="M36" s="24">
        <v>0.3579</v>
      </c>
      <c r="N36" s="25">
        <v>2.7690000000000001</v>
      </c>
      <c r="O36" s="25">
        <v>2.8119999999999998E-9</v>
      </c>
      <c r="P36" s="25">
        <v>1.0669999999999999E-6</v>
      </c>
    </row>
    <row r="37" spans="1:16" s="21" customFormat="1" x14ac:dyDescent="0.25">
      <c r="A37" s="22"/>
      <c r="B37" s="23">
        <v>39</v>
      </c>
      <c r="C37" s="27" t="s">
        <v>50</v>
      </c>
      <c r="D37" s="27"/>
      <c r="E37" s="23">
        <v>1</v>
      </c>
      <c r="F37" s="23">
        <v>0</v>
      </c>
      <c r="G37" s="24">
        <v>1.8090000000000001E-9</v>
      </c>
      <c r="H37" s="24">
        <v>1.369E-8</v>
      </c>
      <c r="I37" s="24">
        <v>2.0029999999999999E-7</v>
      </c>
      <c r="J37" s="24">
        <v>4.9530000000000005E-7</v>
      </c>
      <c r="K37" s="24">
        <v>1.7569999999999999</v>
      </c>
      <c r="L37" s="24">
        <v>1.7569999999999999</v>
      </c>
      <c r="M37" s="24">
        <v>0.34749999999999998</v>
      </c>
      <c r="N37" s="25">
        <v>2.7930000000000001</v>
      </c>
      <c r="O37" s="25">
        <v>2.8659999999999998E-9</v>
      </c>
      <c r="P37" s="25">
        <v>7.0709999999999997E-7</v>
      </c>
    </row>
    <row r="38" spans="1:16" s="21" customFormat="1" x14ac:dyDescent="0.25">
      <c r="A38" s="22"/>
      <c r="B38" s="23">
        <v>40</v>
      </c>
      <c r="C38" s="27" t="s">
        <v>50</v>
      </c>
      <c r="D38" s="27"/>
      <c r="E38" s="23">
        <v>1</v>
      </c>
      <c r="F38" s="23">
        <v>0</v>
      </c>
      <c r="G38" s="24">
        <v>1.755E-9</v>
      </c>
      <c r="H38" s="24">
        <v>1.7180000000000001E-9</v>
      </c>
      <c r="I38" s="24">
        <v>1.511E-7</v>
      </c>
      <c r="J38" s="24">
        <v>5.7410000000000004E-7</v>
      </c>
      <c r="K38" s="24">
        <v>1.8160000000000001</v>
      </c>
      <c r="L38" s="24">
        <v>1.8160000000000001</v>
      </c>
      <c r="M38" s="24">
        <v>0.35310000000000002</v>
      </c>
      <c r="N38" s="25">
        <v>2.8820000000000001</v>
      </c>
      <c r="O38" s="25">
        <v>2.8499999999999999E-9</v>
      </c>
      <c r="P38" s="25">
        <v>5.5749999999999996E-7</v>
      </c>
    </row>
    <row r="39" spans="1:16" s="21" customFormat="1" x14ac:dyDescent="0.25">
      <c r="A39" s="22"/>
      <c r="B39" s="23">
        <v>41</v>
      </c>
      <c r="C39" s="27" t="s">
        <v>50</v>
      </c>
      <c r="D39" s="28"/>
      <c r="E39" s="23">
        <v>1</v>
      </c>
      <c r="F39" s="23">
        <v>0</v>
      </c>
      <c r="G39" s="24">
        <v>2.3600000000000001E-9</v>
      </c>
      <c r="H39" s="24">
        <v>1.043E-8</v>
      </c>
      <c r="I39" s="24">
        <v>3.4140000000000003E-7</v>
      </c>
      <c r="J39" s="24">
        <v>1.068E-6</v>
      </c>
      <c r="K39" s="24">
        <v>1.712</v>
      </c>
      <c r="L39" s="24">
        <v>1.712</v>
      </c>
      <c r="M39" s="24">
        <v>0.37080000000000002</v>
      </c>
      <c r="N39" s="25">
        <v>2.7320000000000002</v>
      </c>
      <c r="O39" s="25">
        <v>2.8560000000000001E-9</v>
      </c>
      <c r="P39" s="25">
        <v>1.167E-6</v>
      </c>
    </row>
    <row r="40" spans="1:16" x14ac:dyDescent="0.25">
      <c r="B40" s="23">
        <v>43</v>
      </c>
      <c r="C40" s="27" t="s">
        <v>50</v>
      </c>
      <c r="D40" s="27"/>
      <c r="E40" s="23">
        <v>1</v>
      </c>
      <c r="F40" s="23">
        <v>0</v>
      </c>
      <c r="G40" s="24">
        <v>1.68E-9</v>
      </c>
      <c r="H40" s="24">
        <v>1.6129999999999999E-9</v>
      </c>
      <c r="I40" s="24">
        <v>1.147E-7</v>
      </c>
      <c r="J40" s="24">
        <v>4.2679999999999998E-7</v>
      </c>
      <c r="K40" s="24">
        <v>1.825</v>
      </c>
      <c r="L40" s="24">
        <v>1.825</v>
      </c>
      <c r="M40" s="24">
        <v>0.3553</v>
      </c>
      <c r="N40" s="24">
        <v>2.89</v>
      </c>
      <c r="O40" s="24">
        <v>2.88E-9</v>
      </c>
      <c r="P40" s="24">
        <v>4.1090000000000001E-7</v>
      </c>
    </row>
    <row r="41" spans="1:16" x14ac:dyDescent="0.25">
      <c r="B41" s="23">
        <v>46</v>
      </c>
      <c r="C41" s="27" t="s">
        <v>50</v>
      </c>
      <c r="D41" s="28"/>
      <c r="E41" s="23">
        <v>1</v>
      </c>
      <c r="F41" s="23">
        <v>0</v>
      </c>
      <c r="G41" s="24">
        <v>1.7450000000000001E-9</v>
      </c>
      <c r="H41" s="24">
        <v>1.379E-8</v>
      </c>
      <c r="I41" s="24">
        <v>1.2800000000000001E-7</v>
      </c>
      <c r="J41" s="24">
        <v>6.1689999999999997E-7</v>
      </c>
      <c r="K41" s="24">
        <v>1.794</v>
      </c>
      <c r="L41" s="24">
        <v>1.794</v>
      </c>
      <c r="M41" s="24">
        <v>0.35680000000000001</v>
      </c>
      <c r="N41" s="24">
        <v>2.8420000000000001</v>
      </c>
      <c r="O41" s="24">
        <v>2.7219999999999999E-9</v>
      </c>
      <c r="P41" s="24">
        <v>5.2129999999999999E-7</v>
      </c>
    </row>
    <row r="42" spans="1:16" x14ac:dyDescent="0.25">
      <c r="B42" s="23">
        <v>47</v>
      </c>
      <c r="C42" s="27" t="s">
        <v>50</v>
      </c>
      <c r="D42" s="27"/>
      <c r="E42" s="23">
        <v>1</v>
      </c>
      <c r="F42" s="23">
        <v>0</v>
      </c>
      <c r="G42" s="24">
        <v>2.3859999999999998E-9</v>
      </c>
      <c r="H42" s="24">
        <v>1.3879999999999999E-8</v>
      </c>
      <c r="I42" s="24">
        <v>2.9910000000000002E-7</v>
      </c>
      <c r="J42" s="24">
        <v>5.5489999999999997E-7</v>
      </c>
      <c r="K42" s="24">
        <v>1.6830000000000001</v>
      </c>
      <c r="L42" s="24">
        <v>1.6830000000000001</v>
      </c>
      <c r="M42" s="24">
        <v>0.3659</v>
      </c>
      <c r="N42" s="24">
        <v>2.6920000000000002</v>
      </c>
      <c r="O42" s="24">
        <v>2.8699999999999998E-9</v>
      </c>
      <c r="P42" s="24">
        <v>9.3399999999999997E-7</v>
      </c>
    </row>
    <row r="43" spans="1:16" x14ac:dyDescent="0.25">
      <c r="B43" s="23">
        <v>48</v>
      </c>
      <c r="C43" s="27" t="s">
        <v>50</v>
      </c>
      <c r="D43" s="27"/>
      <c r="E43" s="23">
        <v>1</v>
      </c>
      <c r="F43" s="23">
        <v>0</v>
      </c>
      <c r="G43" s="24">
        <v>2.0649999999999998E-9</v>
      </c>
      <c r="H43" s="24">
        <v>2.0219999999999998E-9</v>
      </c>
      <c r="I43" s="24">
        <v>1.7889999999999999E-7</v>
      </c>
      <c r="J43" s="24">
        <v>6.5590000000000004E-7</v>
      </c>
      <c r="K43" s="24">
        <v>1.7689999999999999</v>
      </c>
      <c r="L43" s="24">
        <v>1.7689999999999999</v>
      </c>
      <c r="M43" s="24">
        <v>0.35809999999999997</v>
      </c>
      <c r="N43" s="24">
        <v>2.7890000000000001</v>
      </c>
      <c r="O43" s="24">
        <v>2.7799999999999999E-9</v>
      </c>
      <c r="P43" s="24">
        <v>6.9599999999999999E-7</v>
      </c>
    </row>
    <row r="44" spans="1:16" x14ac:dyDescent="0.25">
      <c r="B44" s="23">
        <v>49</v>
      </c>
      <c r="C44" s="27" t="s">
        <v>50</v>
      </c>
      <c r="D44" s="27"/>
      <c r="E44" s="23">
        <v>1</v>
      </c>
      <c r="F44" s="23">
        <v>0</v>
      </c>
      <c r="G44" s="24">
        <v>2.4610000000000001E-9</v>
      </c>
      <c r="H44" s="24">
        <v>1.064E-8</v>
      </c>
      <c r="I44" s="24">
        <v>3.6899999999999998E-7</v>
      </c>
      <c r="J44" s="24">
        <v>1.1489999999999999E-6</v>
      </c>
      <c r="K44" s="24">
        <v>1.6990000000000001</v>
      </c>
      <c r="L44" s="24">
        <v>1.6990000000000001</v>
      </c>
      <c r="M44" s="24">
        <v>0.3574</v>
      </c>
      <c r="N44" s="24">
        <v>2.7290000000000001</v>
      </c>
      <c r="O44" s="24">
        <v>3.0169999999999998E-9</v>
      </c>
      <c r="P44" s="24">
        <v>1.251E-6</v>
      </c>
    </row>
    <row r="45" spans="1:16" x14ac:dyDescent="0.25">
      <c r="B45" s="23">
        <v>50</v>
      </c>
      <c r="C45" s="27" t="s">
        <v>50</v>
      </c>
      <c r="D45" s="27"/>
      <c r="E45" s="23">
        <v>1</v>
      </c>
      <c r="F45" s="23">
        <v>0</v>
      </c>
      <c r="G45" s="24">
        <v>1.684E-9</v>
      </c>
      <c r="H45" s="24">
        <v>1.438E-8</v>
      </c>
      <c r="I45" s="24">
        <v>1.2459999999999999E-7</v>
      </c>
      <c r="J45" s="24">
        <v>6.5329999999999995E-7</v>
      </c>
      <c r="K45" s="24">
        <v>1.8280000000000001</v>
      </c>
      <c r="L45" s="24">
        <v>1.8280000000000001</v>
      </c>
      <c r="M45" s="24">
        <v>0.36170000000000002</v>
      </c>
      <c r="N45" s="24">
        <v>2.899</v>
      </c>
      <c r="O45" s="24">
        <v>3E-9</v>
      </c>
      <c r="P45" s="24">
        <v>5.1770000000000004E-7</v>
      </c>
    </row>
    <row r="46" spans="1:16" x14ac:dyDescent="0.25">
      <c r="B46" s="23">
        <v>51</v>
      </c>
      <c r="C46" s="27" t="s">
        <v>50</v>
      </c>
      <c r="D46" s="28"/>
      <c r="E46" s="23">
        <v>1</v>
      </c>
      <c r="F46" s="23">
        <v>0</v>
      </c>
      <c r="G46" s="24">
        <v>1.6629999999999999E-9</v>
      </c>
      <c r="H46" s="24">
        <v>1.111E-8</v>
      </c>
      <c r="I46" s="24">
        <v>1.4030000000000001E-7</v>
      </c>
      <c r="J46" s="24">
        <v>6.8370000000000001E-7</v>
      </c>
      <c r="K46" s="24">
        <v>1.7949999999999999</v>
      </c>
      <c r="L46" s="24">
        <v>1.7949999999999999</v>
      </c>
      <c r="M46" s="24">
        <v>0.35799999999999998</v>
      </c>
      <c r="N46" s="24">
        <v>2.8730000000000002</v>
      </c>
      <c r="O46" s="24">
        <v>2.9290000000000001E-9</v>
      </c>
      <c r="P46" s="24">
        <v>5.5120000000000001E-7</v>
      </c>
    </row>
    <row r="47" spans="1:16" x14ac:dyDescent="0.25">
      <c r="B47" s="23">
        <v>53</v>
      </c>
      <c r="C47" s="27" t="s">
        <v>50</v>
      </c>
      <c r="D47" s="27"/>
      <c r="E47" s="23">
        <v>1</v>
      </c>
      <c r="F47" s="23">
        <v>0</v>
      </c>
      <c r="G47" s="24">
        <v>1.7929999999999999E-9</v>
      </c>
      <c r="H47" s="24">
        <v>1.309E-8</v>
      </c>
      <c r="I47" s="24">
        <v>1.8690000000000001E-7</v>
      </c>
      <c r="J47" s="24">
        <v>5.2910000000000005E-7</v>
      </c>
      <c r="K47" s="24">
        <v>1.7889999999999999</v>
      </c>
      <c r="L47" s="24">
        <v>1.7889999999999999</v>
      </c>
      <c r="M47" s="24">
        <v>0.3503</v>
      </c>
      <c r="N47" s="24">
        <v>2.8319999999999999</v>
      </c>
      <c r="O47" s="24">
        <v>2.9330000000000001E-9</v>
      </c>
      <c r="P47" s="24">
        <v>6.0370000000000004E-7</v>
      </c>
    </row>
    <row r="48" spans="1:16" x14ac:dyDescent="0.25">
      <c r="B48" s="23">
        <v>54</v>
      </c>
      <c r="C48" s="27" t="s">
        <v>50</v>
      </c>
      <c r="D48" s="28"/>
      <c r="E48" s="23">
        <v>1</v>
      </c>
      <c r="F48" s="23">
        <v>0</v>
      </c>
      <c r="G48" s="24">
        <v>2.1400000000000001E-9</v>
      </c>
      <c r="H48" s="24">
        <v>1.194E-8</v>
      </c>
      <c r="I48" s="24">
        <v>2.875E-7</v>
      </c>
      <c r="J48" s="24">
        <v>1.079E-6</v>
      </c>
      <c r="K48" s="24">
        <v>1.712</v>
      </c>
      <c r="L48" s="24">
        <v>1.712</v>
      </c>
      <c r="M48" s="24">
        <v>0.34560000000000002</v>
      </c>
      <c r="N48" s="24">
        <v>2.7440000000000002</v>
      </c>
      <c r="O48" s="24">
        <v>2.7149999999999998E-9</v>
      </c>
      <c r="P48" s="24">
        <v>1.1030000000000001E-6</v>
      </c>
    </row>
    <row r="49" spans="2:16" x14ac:dyDescent="0.25">
      <c r="B49" s="23">
        <v>55</v>
      </c>
      <c r="C49" s="27" t="s">
        <v>50</v>
      </c>
      <c r="D49" s="27"/>
      <c r="E49" s="23">
        <v>1</v>
      </c>
      <c r="F49" s="23">
        <v>0</v>
      </c>
      <c r="G49" s="24">
        <v>2.0599999999999999E-9</v>
      </c>
      <c r="H49" s="24">
        <v>1.2380000000000001E-8</v>
      </c>
      <c r="I49" s="24">
        <v>3.0919999999999999E-7</v>
      </c>
      <c r="J49" s="24">
        <v>1.22E-6</v>
      </c>
      <c r="K49" s="24">
        <v>1.714</v>
      </c>
      <c r="L49" s="24">
        <v>1.714</v>
      </c>
      <c r="M49" s="24">
        <v>0.35849999999999999</v>
      </c>
      <c r="N49" s="24">
        <v>2.734</v>
      </c>
      <c r="O49" s="24">
        <v>2.9319999999999998E-9</v>
      </c>
      <c r="P49" s="24">
        <v>1.2810000000000001E-6</v>
      </c>
    </row>
    <row r="50" spans="2:16" x14ac:dyDescent="0.25">
      <c r="B50" s="23">
        <v>56</v>
      </c>
      <c r="C50" s="27" t="s">
        <v>50</v>
      </c>
      <c r="D50" s="28"/>
      <c r="E50" s="23">
        <v>1</v>
      </c>
      <c r="F50" s="23">
        <v>0</v>
      </c>
      <c r="G50" s="24">
        <v>1.649E-9</v>
      </c>
      <c r="H50" s="24">
        <v>1.1210000000000001E-8</v>
      </c>
      <c r="I50" s="24">
        <v>1.519E-7</v>
      </c>
      <c r="J50" s="24">
        <v>5.8289999999999996E-7</v>
      </c>
      <c r="K50" s="24">
        <v>1.8149999999999999</v>
      </c>
      <c r="L50" s="24">
        <v>1.8149999999999999</v>
      </c>
      <c r="M50" s="24">
        <v>0.36370000000000002</v>
      </c>
      <c r="N50" s="24">
        <v>2.899</v>
      </c>
      <c r="O50" s="24">
        <v>2.9250000000000001E-9</v>
      </c>
      <c r="P50" s="24">
        <v>5.9520000000000004E-7</v>
      </c>
    </row>
    <row r="51" spans="2:16" x14ac:dyDescent="0.25">
      <c r="B51" s="23">
        <v>57</v>
      </c>
      <c r="C51" s="27" t="s">
        <v>50</v>
      </c>
      <c r="D51" s="27"/>
      <c r="E51" s="23">
        <v>1</v>
      </c>
      <c r="F51" s="23">
        <v>0</v>
      </c>
      <c r="G51" s="24">
        <v>1.645E-9</v>
      </c>
      <c r="H51" s="24">
        <v>1.3809999999999999E-8</v>
      </c>
      <c r="I51" s="24">
        <v>1.186E-7</v>
      </c>
      <c r="J51" s="24">
        <v>1.0610000000000001E-6</v>
      </c>
      <c r="K51" s="24">
        <v>1.8220000000000001</v>
      </c>
      <c r="L51" s="24">
        <v>1.8220000000000001</v>
      </c>
      <c r="M51" s="24">
        <v>0.35949999999999999</v>
      </c>
      <c r="N51" s="24">
        <v>2.8839999999999999</v>
      </c>
      <c r="O51" s="24">
        <v>2.9619999999999999E-9</v>
      </c>
      <c r="P51" s="24">
        <v>5.1129999999999998E-7</v>
      </c>
    </row>
    <row r="52" spans="2:16" x14ac:dyDescent="0.25">
      <c r="B52" s="23">
        <v>60</v>
      </c>
      <c r="C52" s="27" t="s">
        <v>50</v>
      </c>
      <c r="D52" s="27"/>
      <c r="E52" s="23">
        <v>1</v>
      </c>
      <c r="F52" s="23">
        <v>0</v>
      </c>
      <c r="G52" s="24">
        <v>1.724E-9</v>
      </c>
      <c r="H52" s="24">
        <v>1.3550000000000001E-8</v>
      </c>
      <c r="I52" s="24">
        <v>1.272E-7</v>
      </c>
      <c r="J52" s="24">
        <v>6.6609999999999996E-7</v>
      </c>
      <c r="K52" s="24">
        <v>1.821</v>
      </c>
      <c r="L52" s="24">
        <v>1.821</v>
      </c>
      <c r="M52" s="24">
        <v>0.3649</v>
      </c>
      <c r="N52" s="24">
        <v>2.9180000000000001</v>
      </c>
      <c r="O52" s="24">
        <v>3.1169999999999999E-9</v>
      </c>
      <c r="P52" s="24">
        <v>5.6150000000000005E-7</v>
      </c>
    </row>
    <row r="53" spans="2:16" x14ac:dyDescent="0.25">
      <c r="B53" s="23">
        <v>61</v>
      </c>
      <c r="C53" s="27" t="s">
        <v>50</v>
      </c>
      <c r="D53" s="27"/>
      <c r="E53" s="23">
        <v>1</v>
      </c>
      <c r="F53" s="23">
        <v>0</v>
      </c>
      <c r="G53" s="24">
        <v>1.8239999999999999E-9</v>
      </c>
      <c r="H53" s="24">
        <v>1.167E-8</v>
      </c>
      <c r="I53" s="24">
        <v>1.98E-7</v>
      </c>
      <c r="J53" s="24">
        <v>1.004E-6</v>
      </c>
      <c r="K53" s="24">
        <v>1.7729999999999999</v>
      </c>
      <c r="L53" s="24">
        <v>1.7729999999999999</v>
      </c>
      <c r="M53" s="24">
        <v>0.35239999999999999</v>
      </c>
      <c r="N53" s="24">
        <v>2.7989999999999999</v>
      </c>
      <c r="O53" s="24">
        <v>3.0119999999999999E-9</v>
      </c>
      <c r="P53" s="24">
        <v>7.6420000000000003E-7</v>
      </c>
    </row>
    <row r="54" spans="2:16" x14ac:dyDescent="0.25">
      <c r="B54" s="23">
        <v>62</v>
      </c>
      <c r="C54" s="27" t="s">
        <v>50</v>
      </c>
      <c r="D54" s="27"/>
      <c r="E54" s="23">
        <v>1</v>
      </c>
      <c r="F54" s="23">
        <v>0</v>
      </c>
      <c r="G54" s="24">
        <v>1.9180000000000002E-9</v>
      </c>
      <c r="H54" s="24">
        <v>1.167E-8</v>
      </c>
      <c r="I54" s="24">
        <v>2.5880000000000001E-7</v>
      </c>
      <c r="J54" s="24">
        <v>1.33E-6</v>
      </c>
      <c r="K54" s="24">
        <v>1.734</v>
      </c>
      <c r="L54" s="24">
        <v>1.734</v>
      </c>
      <c r="M54" s="24">
        <v>0.35249999999999998</v>
      </c>
      <c r="N54" s="24">
        <v>2.7709999999999999</v>
      </c>
      <c r="O54" s="24">
        <v>2.7719999999999999E-9</v>
      </c>
      <c r="P54" s="24">
        <v>1.049E-6</v>
      </c>
    </row>
    <row r="55" spans="2:16" x14ac:dyDescent="0.25">
      <c r="B55" s="23">
        <v>63</v>
      </c>
      <c r="C55" s="27" t="s">
        <v>50</v>
      </c>
      <c r="D55" s="27"/>
      <c r="E55" s="23">
        <v>1</v>
      </c>
      <c r="F55" s="23">
        <v>0</v>
      </c>
      <c r="G55" s="24">
        <v>1.75E-9</v>
      </c>
      <c r="H55" s="24">
        <v>1.042E-8</v>
      </c>
      <c r="I55" s="24">
        <v>1.3750000000000001E-7</v>
      </c>
      <c r="J55" s="24">
        <v>5.2929999999999996E-7</v>
      </c>
      <c r="K55" s="24">
        <v>1.827</v>
      </c>
      <c r="L55" s="24">
        <v>1.827</v>
      </c>
      <c r="M55" s="24">
        <v>0.3634</v>
      </c>
      <c r="N55" s="24">
        <v>2.84</v>
      </c>
      <c r="O55" s="24">
        <v>2.9910000000000001E-9</v>
      </c>
      <c r="P55" s="24">
        <v>5.1920000000000004E-7</v>
      </c>
    </row>
    <row r="56" spans="2:16" x14ac:dyDescent="0.25">
      <c r="B56" s="23">
        <v>64</v>
      </c>
      <c r="C56" s="27" t="s">
        <v>50</v>
      </c>
      <c r="D56" s="27"/>
      <c r="E56" s="23">
        <v>1</v>
      </c>
      <c r="F56" s="23">
        <v>0</v>
      </c>
      <c r="G56" s="24">
        <v>2.0679999999999999E-9</v>
      </c>
      <c r="H56" s="24">
        <v>1.7120000000000001E-9</v>
      </c>
      <c r="I56" s="24">
        <v>2.16E-7</v>
      </c>
      <c r="J56" s="24">
        <v>5.51E-7</v>
      </c>
      <c r="K56" s="24">
        <v>1.746</v>
      </c>
      <c r="L56" s="24">
        <v>1.746</v>
      </c>
      <c r="M56" s="24">
        <v>0.35849999999999999</v>
      </c>
      <c r="N56" s="24">
        <v>2.7639999999999998</v>
      </c>
      <c r="O56" s="24">
        <v>2.9060000000000001E-9</v>
      </c>
      <c r="P56" s="24">
        <v>7.6889999999999996E-7</v>
      </c>
    </row>
    <row r="57" spans="2:16" x14ac:dyDescent="0.25">
      <c r="B57" s="23">
        <v>66</v>
      </c>
      <c r="C57" s="27" t="s">
        <v>50</v>
      </c>
      <c r="D57" s="27"/>
      <c r="E57" s="23">
        <v>1</v>
      </c>
      <c r="F57" s="23">
        <v>0</v>
      </c>
      <c r="G57" s="24">
        <v>1.7800000000000001E-9</v>
      </c>
      <c r="H57" s="24">
        <v>1.419E-8</v>
      </c>
      <c r="I57" s="24">
        <v>2.205E-7</v>
      </c>
      <c r="J57" s="24">
        <v>1.5319999999999999E-6</v>
      </c>
      <c r="K57" s="24">
        <v>1.7789999999999999</v>
      </c>
      <c r="L57" s="24">
        <v>1.7789999999999999</v>
      </c>
      <c r="M57" s="24">
        <v>0.35539999999999999</v>
      </c>
      <c r="N57" s="24">
        <v>2.82</v>
      </c>
      <c r="O57" s="24">
        <v>2.872E-9</v>
      </c>
      <c r="P57" s="24">
        <v>1.0729999999999999E-6</v>
      </c>
    </row>
    <row r="58" spans="2:16" x14ac:dyDescent="0.25">
      <c r="B58" s="23">
        <v>67</v>
      </c>
      <c r="C58" s="27" t="s">
        <v>50</v>
      </c>
      <c r="D58" s="27"/>
      <c r="E58" s="23">
        <v>1</v>
      </c>
      <c r="F58" s="23">
        <v>0</v>
      </c>
      <c r="G58" s="24">
        <v>1.86E-9</v>
      </c>
      <c r="H58" s="24">
        <v>1.0250000000000001E-8</v>
      </c>
      <c r="I58" s="24">
        <v>1.9810000000000001E-7</v>
      </c>
      <c r="J58" s="24">
        <v>1.049E-6</v>
      </c>
      <c r="K58" s="24">
        <v>1.7210000000000001</v>
      </c>
      <c r="L58" s="24">
        <v>1.7210000000000001</v>
      </c>
      <c r="M58" s="24">
        <v>0.35170000000000001</v>
      </c>
      <c r="N58" s="24">
        <v>2.77</v>
      </c>
      <c r="O58" s="24">
        <v>3.019E-9</v>
      </c>
      <c r="P58" s="24">
        <v>8.1760000000000002E-7</v>
      </c>
    </row>
    <row r="59" spans="2:16" x14ac:dyDescent="0.25">
      <c r="B59" s="23">
        <v>68</v>
      </c>
      <c r="C59" s="27" t="s">
        <v>50</v>
      </c>
      <c r="D59" s="27"/>
      <c r="E59" s="23">
        <v>1</v>
      </c>
      <c r="F59" s="23">
        <v>0</v>
      </c>
      <c r="G59" s="24">
        <v>2.319E-9</v>
      </c>
      <c r="H59" s="24">
        <v>1.0800000000000001E-8</v>
      </c>
      <c r="I59" s="24">
        <v>3.7969999999999999E-7</v>
      </c>
      <c r="J59" s="24">
        <v>1.176E-6</v>
      </c>
      <c r="K59" s="24">
        <v>1.6890000000000001</v>
      </c>
      <c r="L59" s="24">
        <v>1.6890000000000001</v>
      </c>
      <c r="M59" s="24">
        <v>0.38869999999999999</v>
      </c>
      <c r="N59" s="24">
        <v>2.6880000000000002</v>
      </c>
      <c r="O59" s="24">
        <v>2.8999999999999999E-9</v>
      </c>
      <c r="P59" s="24">
        <v>1.401E-6</v>
      </c>
    </row>
    <row r="60" spans="2:16" x14ac:dyDescent="0.25">
      <c r="B60" s="23">
        <v>74</v>
      </c>
      <c r="C60" s="27" t="s">
        <v>50</v>
      </c>
      <c r="D60" s="27"/>
      <c r="E60" s="23">
        <v>1</v>
      </c>
      <c r="F60" s="23">
        <v>0</v>
      </c>
      <c r="G60" s="24">
        <v>1.717E-9</v>
      </c>
      <c r="H60" s="24">
        <v>1.6399999999999999E-9</v>
      </c>
      <c r="I60" s="24">
        <v>1.5060000000000001E-7</v>
      </c>
      <c r="J60" s="24">
        <v>4.8039999999999999E-7</v>
      </c>
      <c r="K60" s="24">
        <v>1.8220000000000001</v>
      </c>
      <c r="L60" s="24">
        <v>1.8220000000000001</v>
      </c>
      <c r="M60" s="24">
        <v>0.3543</v>
      </c>
      <c r="N60" s="24">
        <v>2.8519999999999999</v>
      </c>
      <c r="O60" s="24">
        <v>2.888E-9</v>
      </c>
      <c r="P60" s="24">
        <v>5.3909999999999995E-7</v>
      </c>
    </row>
    <row r="61" spans="2:16" x14ac:dyDescent="0.25">
      <c r="B61" s="23">
        <v>75</v>
      </c>
      <c r="C61" s="27" t="s">
        <v>50</v>
      </c>
      <c r="D61" s="28"/>
      <c r="E61" s="23">
        <v>1</v>
      </c>
      <c r="F61" s="23">
        <v>0</v>
      </c>
      <c r="G61" s="24">
        <v>1.6890000000000001E-9</v>
      </c>
      <c r="H61" s="24">
        <v>1.637E-9</v>
      </c>
      <c r="I61" s="24">
        <v>1.5550000000000001E-7</v>
      </c>
      <c r="J61" s="24">
        <v>4.552E-7</v>
      </c>
      <c r="K61" s="24">
        <v>1.8</v>
      </c>
      <c r="L61" s="24">
        <v>1.8</v>
      </c>
      <c r="M61" s="24">
        <v>0.3574</v>
      </c>
      <c r="N61" s="24">
        <v>2.8610000000000002</v>
      </c>
      <c r="O61" s="24">
        <v>2.891E-9</v>
      </c>
      <c r="P61" s="24">
        <v>5.0190000000000001E-7</v>
      </c>
    </row>
    <row r="62" spans="2:16" x14ac:dyDescent="0.25">
      <c r="B62" s="23">
        <v>81</v>
      </c>
      <c r="C62" s="27" t="s">
        <v>50</v>
      </c>
      <c r="D62" s="27"/>
      <c r="E62" s="23">
        <v>1</v>
      </c>
      <c r="F62" s="23">
        <v>0</v>
      </c>
      <c r="G62" s="24">
        <v>1.771E-9</v>
      </c>
      <c r="H62" s="24">
        <v>1.3319999999999999E-8</v>
      </c>
      <c r="I62" s="24">
        <v>1.6290000000000001E-7</v>
      </c>
      <c r="J62" s="24">
        <v>6.3030000000000003E-7</v>
      </c>
      <c r="K62" s="24">
        <v>1.8109999999999999</v>
      </c>
      <c r="L62" s="24">
        <v>1.8109999999999999</v>
      </c>
      <c r="M62" s="24">
        <v>0.35909999999999997</v>
      </c>
      <c r="N62" s="24">
        <v>2.8149999999999999</v>
      </c>
      <c r="O62" s="24">
        <v>2.934E-9</v>
      </c>
      <c r="P62" s="24">
        <v>6.2620000000000004E-7</v>
      </c>
    </row>
    <row r="63" spans="2:16" x14ac:dyDescent="0.25">
      <c r="B63" s="23">
        <v>82</v>
      </c>
      <c r="C63" s="27" t="s">
        <v>50</v>
      </c>
      <c r="D63" s="28"/>
      <c r="E63" s="23">
        <v>1</v>
      </c>
      <c r="F63" s="23">
        <v>0</v>
      </c>
      <c r="G63" s="24">
        <v>1.792E-9</v>
      </c>
      <c r="H63" s="24">
        <v>1.041E-8</v>
      </c>
      <c r="I63" s="24">
        <v>1.279E-7</v>
      </c>
      <c r="J63" s="24">
        <v>5.0559999999999997E-7</v>
      </c>
      <c r="K63" s="24">
        <v>1.8109999999999999</v>
      </c>
      <c r="L63" s="24">
        <v>1.8109999999999999</v>
      </c>
      <c r="M63" s="24">
        <v>0.35970000000000002</v>
      </c>
      <c r="N63" s="24">
        <v>2.835</v>
      </c>
      <c r="O63" s="24">
        <v>2.8980000000000001E-9</v>
      </c>
      <c r="P63" s="24">
        <v>5.3809999999999998E-7</v>
      </c>
    </row>
    <row r="64" spans="2:16" x14ac:dyDescent="0.25">
      <c r="B64" s="23">
        <v>84</v>
      </c>
      <c r="C64" s="27" t="s">
        <v>50</v>
      </c>
      <c r="D64" s="27"/>
      <c r="E64" s="23">
        <v>1</v>
      </c>
      <c r="F64" s="23">
        <v>0</v>
      </c>
      <c r="G64" s="24">
        <v>2.0040000000000001E-9</v>
      </c>
      <c r="H64" s="24">
        <v>1.3389999999999999E-8</v>
      </c>
      <c r="I64" s="24">
        <v>2.248E-7</v>
      </c>
      <c r="J64" s="24">
        <v>5.7489999999999999E-7</v>
      </c>
      <c r="K64" s="24">
        <v>1.7589999999999999</v>
      </c>
      <c r="L64" s="24">
        <v>1.7589999999999999</v>
      </c>
      <c r="M64" s="24">
        <v>0.35930000000000001</v>
      </c>
      <c r="N64" s="24">
        <v>2.7829999999999999</v>
      </c>
      <c r="O64" s="24">
        <v>2.8309999999999998E-9</v>
      </c>
      <c r="P64" s="24">
        <v>7.7619999999999998E-7</v>
      </c>
    </row>
    <row r="65" spans="2:16" x14ac:dyDescent="0.25">
      <c r="B65" s="23">
        <v>87</v>
      </c>
      <c r="C65" s="27" t="s">
        <v>50</v>
      </c>
      <c r="D65" s="27"/>
      <c r="E65" s="23">
        <v>1</v>
      </c>
      <c r="F65" s="23">
        <v>0</v>
      </c>
      <c r="G65" s="24">
        <v>1.8280000000000001E-9</v>
      </c>
      <c r="H65" s="24">
        <v>1.158E-8</v>
      </c>
      <c r="I65" s="24">
        <v>1.4040000000000001E-7</v>
      </c>
      <c r="J65" s="24">
        <v>4.4519999999999999E-7</v>
      </c>
      <c r="K65" s="24">
        <v>1.83</v>
      </c>
      <c r="L65" s="24">
        <v>1.83</v>
      </c>
      <c r="M65" s="24">
        <v>0.36370000000000002</v>
      </c>
      <c r="N65" s="24">
        <v>2.8620000000000001</v>
      </c>
      <c r="O65" s="24">
        <v>2.752E-9</v>
      </c>
      <c r="P65" s="24">
        <v>4.6800000000000001E-7</v>
      </c>
    </row>
    <row r="66" spans="2:16" x14ac:dyDescent="0.25">
      <c r="B66" s="23">
        <v>88</v>
      </c>
      <c r="C66" s="27" t="s">
        <v>50</v>
      </c>
      <c r="D66" s="27"/>
      <c r="E66" s="23">
        <v>1</v>
      </c>
      <c r="F66" s="23">
        <v>0</v>
      </c>
      <c r="G66" s="24">
        <v>1.8449999999999999E-9</v>
      </c>
      <c r="H66" s="24">
        <v>1.633E-9</v>
      </c>
      <c r="I66" s="24">
        <v>1.3899999999999999E-7</v>
      </c>
      <c r="J66" s="24">
        <v>4.2459999999999998E-7</v>
      </c>
      <c r="K66" s="24">
        <v>1.8280000000000001</v>
      </c>
      <c r="L66" s="24">
        <v>1.8280000000000001</v>
      </c>
      <c r="M66" s="24">
        <v>0.36070000000000002</v>
      </c>
      <c r="N66" s="24">
        <v>2.847</v>
      </c>
      <c r="O66" s="24">
        <v>2.9400000000000002E-9</v>
      </c>
      <c r="P66" s="24">
        <v>4.8569999999999996E-7</v>
      </c>
    </row>
    <row r="67" spans="2:16" x14ac:dyDescent="0.25">
      <c r="B67" s="23">
        <v>89</v>
      </c>
      <c r="C67" s="27" t="s">
        <v>50</v>
      </c>
      <c r="D67" s="27"/>
      <c r="E67" s="23">
        <v>1</v>
      </c>
      <c r="F67" s="23">
        <v>0</v>
      </c>
      <c r="G67" s="24">
        <v>1.8760000000000001E-9</v>
      </c>
      <c r="H67" s="24">
        <v>9.8899999999999996E-9</v>
      </c>
      <c r="I67" s="24">
        <v>1.652E-7</v>
      </c>
      <c r="J67" s="24">
        <v>6.0869999999999999E-7</v>
      </c>
      <c r="K67" s="24">
        <v>1.7969999999999999</v>
      </c>
      <c r="L67" s="24">
        <v>1.7969999999999999</v>
      </c>
      <c r="M67" s="24">
        <v>0.36020000000000002</v>
      </c>
      <c r="N67" s="24">
        <v>2.8140000000000001</v>
      </c>
      <c r="O67" s="24">
        <v>2.7839999999999999E-9</v>
      </c>
      <c r="P67" s="24">
        <v>6.0370000000000004E-7</v>
      </c>
    </row>
    <row r="68" spans="2:16" x14ac:dyDescent="0.25">
      <c r="B68" s="23">
        <v>92</v>
      </c>
      <c r="C68" s="27" t="s">
        <v>50</v>
      </c>
      <c r="D68" s="28"/>
      <c r="E68" s="23">
        <v>1</v>
      </c>
      <c r="F68" s="23">
        <v>0</v>
      </c>
      <c r="G68" s="24">
        <v>1.7720000000000001E-9</v>
      </c>
      <c r="H68" s="24">
        <v>1.1749999999999999E-8</v>
      </c>
      <c r="I68" s="24">
        <v>1.5809999999999999E-7</v>
      </c>
      <c r="J68" s="24">
        <v>4.735E-7</v>
      </c>
      <c r="K68" s="24">
        <v>1.8149999999999999</v>
      </c>
      <c r="L68" s="24">
        <v>1.8149999999999999</v>
      </c>
      <c r="M68" s="24">
        <v>0.35909999999999997</v>
      </c>
      <c r="N68" s="24">
        <v>2.859</v>
      </c>
      <c r="O68" s="24">
        <v>2.7219999999999999E-9</v>
      </c>
      <c r="P68" s="24">
        <v>5.5739999999999995E-7</v>
      </c>
    </row>
    <row r="69" spans="2:16" x14ac:dyDescent="0.25">
      <c r="B69" s="23">
        <v>95</v>
      </c>
      <c r="C69" s="27" t="s">
        <v>50</v>
      </c>
      <c r="D69" s="27"/>
      <c r="E69" s="23">
        <v>1</v>
      </c>
      <c r="F69" s="23">
        <v>0</v>
      </c>
      <c r="G69" s="24">
        <v>1.734E-9</v>
      </c>
      <c r="H69" s="24">
        <v>1.205E-8</v>
      </c>
      <c r="I69" s="24">
        <v>1.452E-7</v>
      </c>
      <c r="J69" s="24">
        <v>5.7250000000000002E-7</v>
      </c>
      <c r="K69" s="24">
        <v>1.8089999999999999</v>
      </c>
      <c r="L69" s="24">
        <v>1.8089999999999999</v>
      </c>
      <c r="M69" s="24">
        <v>0.35239999999999999</v>
      </c>
      <c r="N69" s="24">
        <v>2.847</v>
      </c>
      <c r="O69" s="24">
        <v>2.9290000000000001E-9</v>
      </c>
      <c r="P69" s="24">
        <v>5.6980000000000003E-7</v>
      </c>
    </row>
    <row r="70" spans="2:16" x14ac:dyDescent="0.25">
      <c r="B70" s="23">
        <v>96</v>
      </c>
      <c r="C70" s="27" t="s">
        <v>50</v>
      </c>
      <c r="D70" s="28"/>
      <c r="E70" s="23">
        <v>1</v>
      </c>
      <c r="F70" s="23">
        <v>0</v>
      </c>
      <c r="G70" s="24">
        <v>1.608E-9</v>
      </c>
      <c r="H70" s="24">
        <v>1.4090000000000001E-8</v>
      </c>
      <c r="I70" s="24">
        <v>1.2730000000000001E-7</v>
      </c>
      <c r="J70" s="24">
        <v>6.8059999999999999E-7</v>
      </c>
      <c r="K70" s="24">
        <v>1.8080000000000001</v>
      </c>
      <c r="L70" s="24">
        <v>1.8080000000000001</v>
      </c>
      <c r="M70" s="24">
        <v>0.36449999999999999</v>
      </c>
      <c r="N70" s="24">
        <v>2.9009999999999998</v>
      </c>
      <c r="O70" s="24">
        <v>2.9980000000000002E-9</v>
      </c>
      <c r="P70" s="24">
        <v>5.2470000000000003E-7</v>
      </c>
    </row>
    <row r="71" spans="2:16" x14ac:dyDescent="0.25">
      <c r="B71" s="23">
        <v>105</v>
      </c>
      <c r="C71" s="27" t="s">
        <v>50</v>
      </c>
      <c r="D71" s="28"/>
      <c r="E71" s="23">
        <v>1</v>
      </c>
      <c r="F71" s="23">
        <v>0</v>
      </c>
      <c r="G71" s="24">
        <v>2.3950000000000001E-9</v>
      </c>
      <c r="H71" s="24">
        <v>1.1129999999999999E-8</v>
      </c>
      <c r="I71" s="24">
        <v>4.644E-7</v>
      </c>
      <c r="J71" s="24">
        <v>5.6499999999999999E-7</v>
      </c>
      <c r="K71" s="24">
        <v>1.7430000000000001</v>
      </c>
      <c r="L71" s="24">
        <v>1.7430000000000001</v>
      </c>
      <c r="M71" s="24">
        <v>0.3589</v>
      </c>
      <c r="N71" s="24">
        <v>2.7669999999999999</v>
      </c>
      <c r="O71" s="24">
        <v>2.7930000000000002E-9</v>
      </c>
      <c r="P71" s="24">
        <v>1.2130000000000001E-6</v>
      </c>
    </row>
    <row r="72" spans="2:16" x14ac:dyDescent="0.25">
      <c r="B72" s="23">
        <v>111</v>
      </c>
      <c r="C72" s="27" t="s">
        <v>50</v>
      </c>
      <c r="D72" s="27"/>
      <c r="E72" s="23">
        <v>1</v>
      </c>
      <c r="F72" s="23">
        <v>0</v>
      </c>
      <c r="G72" s="24">
        <v>1.7519999999999999E-9</v>
      </c>
      <c r="H72" s="24">
        <v>9.8299999999999993E-9</v>
      </c>
      <c r="I72" s="24">
        <v>1.857E-7</v>
      </c>
      <c r="J72" s="24">
        <v>1.232E-6</v>
      </c>
      <c r="K72" s="24">
        <v>1.7490000000000001</v>
      </c>
      <c r="L72" s="24">
        <v>1.7490000000000001</v>
      </c>
      <c r="M72" s="24">
        <v>0.35270000000000001</v>
      </c>
      <c r="N72" s="24">
        <v>2.7810000000000001</v>
      </c>
      <c r="O72" s="24">
        <v>2.8959999999999999E-9</v>
      </c>
      <c r="P72" s="24">
        <v>7.9530000000000003E-7</v>
      </c>
    </row>
    <row r="73" spans="2:16" x14ac:dyDescent="0.25">
      <c r="B73" s="23">
        <v>114</v>
      </c>
      <c r="C73" s="27" t="s">
        <v>50</v>
      </c>
      <c r="D73" s="27"/>
      <c r="E73" s="23">
        <v>1</v>
      </c>
      <c r="F73" s="23">
        <v>0</v>
      </c>
      <c r="G73" s="24">
        <v>1.935E-9</v>
      </c>
      <c r="H73" s="24">
        <v>1.126E-8</v>
      </c>
      <c r="I73" s="24">
        <v>1.843E-7</v>
      </c>
      <c r="J73" s="24">
        <v>5.4529999999999999E-7</v>
      </c>
      <c r="K73" s="24">
        <v>1.7889999999999999</v>
      </c>
      <c r="L73" s="24">
        <v>1.7889999999999999</v>
      </c>
      <c r="M73" s="24">
        <v>0.36359999999999998</v>
      </c>
      <c r="N73" s="24">
        <v>2.8050000000000002</v>
      </c>
      <c r="O73" s="24">
        <v>3E-9</v>
      </c>
      <c r="P73" s="24">
        <v>6.6000000000000003E-7</v>
      </c>
    </row>
    <row r="74" spans="2:16" x14ac:dyDescent="0.25">
      <c r="B74" s="23">
        <v>115</v>
      </c>
      <c r="C74" s="27" t="s">
        <v>50</v>
      </c>
      <c r="D74" s="29"/>
      <c r="E74" s="23">
        <v>1</v>
      </c>
      <c r="F74" s="23">
        <v>0</v>
      </c>
      <c r="G74" s="24">
        <v>1.9019999999999998E-9</v>
      </c>
      <c r="H74" s="24">
        <v>1.447E-8</v>
      </c>
      <c r="I74" s="24">
        <v>1.899E-7</v>
      </c>
      <c r="J74" s="24">
        <v>1.116E-6</v>
      </c>
      <c r="K74" s="24">
        <v>1.7769999999999999</v>
      </c>
      <c r="L74" s="24">
        <v>1.7769999999999999</v>
      </c>
      <c r="M74" s="24">
        <v>0.3569</v>
      </c>
      <c r="N74" s="24">
        <v>2.802</v>
      </c>
      <c r="O74" s="24">
        <v>3.0749999999999998E-9</v>
      </c>
      <c r="P74" s="24">
        <v>7.9390000000000003E-7</v>
      </c>
    </row>
    <row r="75" spans="2:16" x14ac:dyDescent="0.25">
      <c r="B75" s="23">
        <v>117</v>
      </c>
      <c r="C75" s="27" t="s">
        <v>50</v>
      </c>
      <c r="D75" s="28"/>
      <c r="E75" s="23">
        <v>1</v>
      </c>
      <c r="F75" s="23">
        <v>0</v>
      </c>
      <c r="G75" s="24">
        <v>1.9049999999999999E-9</v>
      </c>
      <c r="H75" s="24">
        <v>1.649E-9</v>
      </c>
      <c r="I75" s="24">
        <v>1.755E-7</v>
      </c>
      <c r="J75" s="24">
        <v>6.5799999999999999E-7</v>
      </c>
      <c r="K75" s="24">
        <v>1.7889999999999999</v>
      </c>
      <c r="L75" s="24">
        <v>1.7889999999999999</v>
      </c>
      <c r="M75" s="24">
        <v>0.35759999999999997</v>
      </c>
      <c r="N75" s="24">
        <v>2.8140000000000001</v>
      </c>
      <c r="O75" s="24">
        <v>3.0009999999999999E-9</v>
      </c>
      <c r="P75" s="24">
        <v>6.9920000000000001E-7</v>
      </c>
    </row>
    <row r="76" spans="2:16" x14ac:dyDescent="0.25">
      <c r="B76" s="23">
        <v>119</v>
      </c>
      <c r="C76" s="27" t="s">
        <v>50</v>
      </c>
      <c r="D76" s="28"/>
      <c r="E76" s="23">
        <v>1</v>
      </c>
      <c r="F76" s="23">
        <v>0</v>
      </c>
      <c r="G76" s="24">
        <v>1.7309999999999999E-9</v>
      </c>
      <c r="H76" s="24">
        <v>1.07E-8</v>
      </c>
      <c r="I76" s="24">
        <v>1.674E-7</v>
      </c>
      <c r="J76" s="24">
        <v>5.5580000000000004E-7</v>
      </c>
      <c r="K76" s="24">
        <v>1.79</v>
      </c>
      <c r="L76" s="24">
        <v>1.79</v>
      </c>
      <c r="M76" s="24">
        <v>0.3518</v>
      </c>
      <c r="N76" s="24">
        <v>2.8330000000000002</v>
      </c>
      <c r="O76" s="24">
        <v>2.9830000000000001E-9</v>
      </c>
      <c r="P76" s="24">
        <v>6.0449999999999999E-7</v>
      </c>
    </row>
    <row r="77" spans="2:16" x14ac:dyDescent="0.25">
      <c r="B77" s="23">
        <v>123</v>
      </c>
      <c r="C77" s="27" t="s">
        <v>50</v>
      </c>
      <c r="D77" s="27"/>
      <c r="E77" s="23">
        <v>1</v>
      </c>
      <c r="F77" s="23">
        <v>0</v>
      </c>
      <c r="G77" s="24">
        <v>1.819E-9</v>
      </c>
      <c r="H77" s="24">
        <v>1.2299999999999999E-8</v>
      </c>
      <c r="I77" s="24">
        <v>2.1120000000000001E-7</v>
      </c>
      <c r="J77" s="24">
        <v>1.265E-6</v>
      </c>
      <c r="K77" s="24">
        <v>1.74</v>
      </c>
      <c r="L77" s="24">
        <v>1.74</v>
      </c>
      <c r="M77" s="24">
        <v>0.35510000000000003</v>
      </c>
      <c r="N77" s="24">
        <v>2.7890000000000001</v>
      </c>
      <c r="O77" s="24">
        <v>3.1730000000000001E-9</v>
      </c>
      <c r="P77" s="24">
        <v>9.3780000000000005E-7</v>
      </c>
    </row>
    <row r="78" spans="2:16" x14ac:dyDescent="0.25">
      <c r="B78" s="23">
        <v>124</v>
      </c>
      <c r="C78" s="23" t="s">
        <v>50</v>
      </c>
      <c r="D78" s="23"/>
      <c r="E78" s="23">
        <v>1</v>
      </c>
      <c r="F78" s="23">
        <v>0</v>
      </c>
      <c r="G78" s="24">
        <v>1.6910000000000001E-9</v>
      </c>
      <c r="H78" s="24">
        <v>1.6379999999999999E-9</v>
      </c>
      <c r="I78" s="24">
        <v>1.4709999999999999E-7</v>
      </c>
      <c r="J78" s="24">
        <v>5.8920000000000001E-7</v>
      </c>
      <c r="K78" s="24">
        <v>1.8109999999999999</v>
      </c>
      <c r="L78" s="24">
        <v>1.8109999999999999</v>
      </c>
      <c r="M78" s="24">
        <v>0.3538</v>
      </c>
      <c r="N78" s="24">
        <v>2.8490000000000002</v>
      </c>
      <c r="O78" s="24">
        <v>2.9239999999999998E-9</v>
      </c>
      <c r="P78" s="24">
        <v>5.3069999999999995E-7</v>
      </c>
    </row>
    <row r="79" spans="2:16" x14ac:dyDescent="0.25">
      <c r="B79" s="23">
        <v>127</v>
      </c>
      <c r="C79" s="23" t="s">
        <v>50</v>
      </c>
      <c r="D79" s="23"/>
      <c r="E79" s="23">
        <v>1</v>
      </c>
      <c r="F79" s="23">
        <v>0</v>
      </c>
      <c r="G79" s="24">
        <v>1.7140000000000001E-9</v>
      </c>
      <c r="H79" s="24">
        <v>1.263E-8</v>
      </c>
      <c r="I79" s="24">
        <v>1.6290000000000001E-7</v>
      </c>
      <c r="J79" s="24">
        <v>6.0220000000000003E-7</v>
      </c>
      <c r="K79" s="24">
        <v>1.8109999999999999</v>
      </c>
      <c r="L79" s="24">
        <v>1.8109999999999999</v>
      </c>
      <c r="M79" s="24">
        <v>0.35599999999999998</v>
      </c>
      <c r="N79" s="24">
        <v>2.8460000000000001</v>
      </c>
      <c r="O79" s="24">
        <v>3.131E-9</v>
      </c>
      <c r="P79" s="24">
        <v>6.3850000000000001E-7</v>
      </c>
    </row>
    <row r="80" spans="2:16" x14ac:dyDescent="0.25">
      <c r="B80" s="23">
        <v>129</v>
      </c>
      <c r="C80" s="23" t="s">
        <v>50</v>
      </c>
      <c r="D80" s="23"/>
      <c r="E80" s="23">
        <v>1</v>
      </c>
      <c r="F80" s="23">
        <v>0</v>
      </c>
      <c r="G80" s="24">
        <v>1.862E-9</v>
      </c>
      <c r="H80" s="24">
        <v>1.006E-8</v>
      </c>
      <c r="I80" s="24">
        <v>2.3629999999999999E-7</v>
      </c>
      <c r="J80" s="24">
        <v>1.5340000000000001E-6</v>
      </c>
      <c r="K80" s="24">
        <v>1.7370000000000001</v>
      </c>
      <c r="L80" s="24">
        <v>1.7370000000000001</v>
      </c>
      <c r="M80" s="24">
        <v>0.34870000000000001</v>
      </c>
      <c r="N80" s="24">
        <v>2.7869999999999999</v>
      </c>
      <c r="O80" s="24">
        <v>2.9279999999999998E-9</v>
      </c>
      <c r="P80" s="24">
        <v>1.046E-6</v>
      </c>
    </row>
    <row r="81" spans="2:16" x14ac:dyDescent="0.25">
      <c r="B81" s="23">
        <v>132</v>
      </c>
      <c r="C81" s="23" t="s">
        <v>50</v>
      </c>
      <c r="D81" s="23"/>
      <c r="E81" s="23">
        <v>1</v>
      </c>
      <c r="F81" s="23">
        <v>0</v>
      </c>
      <c r="G81" s="24">
        <v>1.7329999999999999E-9</v>
      </c>
      <c r="H81" s="24">
        <v>1.013E-8</v>
      </c>
      <c r="I81" s="24">
        <v>1.3440000000000001E-7</v>
      </c>
      <c r="J81" s="24">
        <v>6.1500000000000004E-7</v>
      </c>
      <c r="K81" s="24">
        <v>1.81</v>
      </c>
      <c r="L81" s="24">
        <v>1.81</v>
      </c>
      <c r="M81" s="24">
        <v>0.36499999999999999</v>
      </c>
      <c r="N81" s="24">
        <v>2.9009999999999998</v>
      </c>
      <c r="O81" s="24">
        <v>2.779E-9</v>
      </c>
      <c r="P81" s="24">
        <v>5.0360000000000004E-7</v>
      </c>
    </row>
    <row r="82" spans="2:16" x14ac:dyDescent="0.25">
      <c r="B82" s="23">
        <v>138</v>
      </c>
      <c r="C82" s="23" t="s">
        <v>50</v>
      </c>
      <c r="D82" s="23"/>
      <c r="E82" s="23">
        <v>1</v>
      </c>
      <c r="F82" s="23">
        <v>0</v>
      </c>
      <c r="G82" s="24">
        <v>1.8010000000000001E-9</v>
      </c>
      <c r="H82" s="24">
        <v>1.3200000000000001E-8</v>
      </c>
      <c r="I82" s="24">
        <v>1.8020000000000001E-7</v>
      </c>
      <c r="J82" s="24">
        <v>5.4799999999999998E-7</v>
      </c>
      <c r="K82" s="24">
        <v>1.794</v>
      </c>
      <c r="L82" s="24">
        <v>1.794</v>
      </c>
      <c r="M82" s="24">
        <v>0.3528</v>
      </c>
      <c r="N82" s="24">
        <v>2.8380000000000001</v>
      </c>
      <c r="O82" s="24">
        <v>2.7350000000000002E-9</v>
      </c>
      <c r="P82" s="24">
        <v>5.961E-7</v>
      </c>
    </row>
    <row r="83" spans="2:16" x14ac:dyDescent="0.25">
      <c r="B83" s="23">
        <v>142</v>
      </c>
      <c r="C83" s="23" t="s">
        <v>50</v>
      </c>
      <c r="D83" s="23"/>
      <c r="E83" s="23">
        <v>1</v>
      </c>
      <c r="F83" s="23">
        <v>0</v>
      </c>
      <c r="G83" s="24">
        <v>1.7450000000000001E-9</v>
      </c>
      <c r="H83" s="24">
        <v>1.392E-8</v>
      </c>
      <c r="I83" s="24">
        <v>1.4490000000000001E-7</v>
      </c>
      <c r="J83" s="24">
        <v>4.7810000000000003E-7</v>
      </c>
      <c r="K83" s="24">
        <v>1.8149999999999999</v>
      </c>
      <c r="L83" s="24">
        <v>1.8149999999999999</v>
      </c>
      <c r="M83" s="24">
        <v>0.35639999999999999</v>
      </c>
      <c r="N83" s="24">
        <v>2.855</v>
      </c>
      <c r="O83" s="24">
        <v>2.9889999999999999E-9</v>
      </c>
      <c r="P83" s="24">
        <v>5.2900000000000004E-7</v>
      </c>
    </row>
    <row r="84" spans="2:16" x14ac:dyDescent="0.25">
      <c r="B84" s="23">
        <v>143</v>
      </c>
      <c r="C84" s="23" t="s">
        <v>50</v>
      </c>
      <c r="D84" s="23"/>
      <c r="E84" s="23">
        <v>1</v>
      </c>
      <c r="F84" s="23">
        <v>0</v>
      </c>
      <c r="G84" s="24">
        <v>2.2119999999999998E-9</v>
      </c>
      <c r="H84" s="24">
        <v>1.304E-8</v>
      </c>
      <c r="I84" s="24">
        <v>2.6150000000000001E-7</v>
      </c>
      <c r="J84" s="24">
        <v>6.6850000000000004E-7</v>
      </c>
      <c r="K84" s="24">
        <v>1.6930000000000001</v>
      </c>
      <c r="L84" s="24">
        <v>1.6930000000000001</v>
      </c>
      <c r="M84" s="24">
        <v>0.36049999999999999</v>
      </c>
      <c r="N84" s="24">
        <v>2.7170000000000001</v>
      </c>
      <c r="O84" s="24">
        <v>2.9199999999999998E-9</v>
      </c>
      <c r="P84" s="24">
        <v>8.6450000000000005E-7</v>
      </c>
    </row>
    <row r="85" spans="2:16" x14ac:dyDescent="0.25">
      <c r="B85" s="23">
        <v>145</v>
      </c>
      <c r="C85" s="23" t="s">
        <v>50</v>
      </c>
      <c r="D85" s="23"/>
      <c r="E85" s="23">
        <v>1</v>
      </c>
      <c r="F85" s="23">
        <v>0</v>
      </c>
      <c r="G85" s="24">
        <v>1.639E-9</v>
      </c>
      <c r="H85" s="24">
        <v>1.3949999999999999E-8</v>
      </c>
      <c r="I85" s="24">
        <v>1.392E-7</v>
      </c>
      <c r="J85" s="24">
        <v>1.5460000000000001E-6</v>
      </c>
      <c r="K85" s="24">
        <v>1.8080000000000001</v>
      </c>
      <c r="L85" s="24">
        <v>1.8080000000000001</v>
      </c>
      <c r="M85" s="24">
        <v>0.36380000000000001</v>
      </c>
      <c r="N85" s="24">
        <v>2.915</v>
      </c>
      <c r="O85" s="24">
        <v>2.7590000000000001E-9</v>
      </c>
      <c r="P85" s="24">
        <v>6.5020000000000004E-7</v>
      </c>
    </row>
    <row r="86" spans="2:16" x14ac:dyDescent="0.25">
      <c r="B86" s="23">
        <v>149</v>
      </c>
      <c r="C86" s="23" t="s">
        <v>50</v>
      </c>
      <c r="D86" s="23"/>
      <c r="E86" s="23">
        <v>1</v>
      </c>
      <c r="F86" s="23">
        <v>0</v>
      </c>
      <c r="G86" s="24">
        <v>1.9810000000000001E-9</v>
      </c>
      <c r="H86" s="24">
        <v>1.0250000000000001E-8</v>
      </c>
      <c r="I86" s="24">
        <v>1.8799999999999999E-7</v>
      </c>
      <c r="J86" s="24">
        <v>5.1070000000000004E-7</v>
      </c>
      <c r="K86" s="24">
        <v>1.774</v>
      </c>
      <c r="L86" s="24">
        <v>1.774</v>
      </c>
      <c r="M86" s="24">
        <v>0.35849999999999999</v>
      </c>
      <c r="N86" s="24">
        <v>2.8010000000000002</v>
      </c>
      <c r="O86" s="24">
        <v>2.9370000000000001E-9</v>
      </c>
      <c r="P86" s="24">
        <v>6.3519999999999997E-7</v>
      </c>
    </row>
    <row r="87" spans="2:16" x14ac:dyDescent="0.25">
      <c r="B87" s="23">
        <v>150</v>
      </c>
      <c r="C87" s="23" t="s">
        <v>50</v>
      </c>
      <c r="D87" s="23"/>
      <c r="E87" s="23">
        <v>1</v>
      </c>
      <c r="F87" s="23">
        <v>0</v>
      </c>
      <c r="G87" s="24">
        <v>2.2090000000000001E-9</v>
      </c>
      <c r="H87" s="24">
        <v>1.2369999999999999E-8</v>
      </c>
      <c r="I87" s="24">
        <v>2.8529999999999999E-7</v>
      </c>
      <c r="J87" s="24">
        <v>1.291E-6</v>
      </c>
      <c r="K87" s="24">
        <v>1.71</v>
      </c>
      <c r="L87" s="24">
        <v>1.71</v>
      </c>
      <c r="M87" s="24">
        <v>0.35420000000000001</v>
      </c>
      <c r="N87" s="24">
        <v>2.7519999999999998</v>
      </c>
      <c r="O87" s="24">
        <v>2.9279999999999998E-9</v>
      </c>
      <c r="P87" s="24">
        <v>1.1179999999999999E-6</v>
      </c>
    </row>
    <row r="88" spans="2:16" x14ac:dyDescent="0.25">
      <c r="B88" s="23">
        <v>151</v>
      </c>
      <c r="C88" s="23" t="s">
        <v>50</v>
      </c>
      <c r="D88" s="23"/>
      <c r="E88" s="23">
        <v>1</v>
      </c>
      <c r="F88" s="23">
        <v>0</v>
      </c>
      <c r="G88" s="24">
        <v>2.0289999999999999E-9</v>
      </c>
      <c r="H88" s="24">
        <v>1.144E-8</v>
      </c>
      <c r="I88" s="24">
        <v>2.5040000000000002E-7</v>
      </c>
      <c r="J88" s="24">
        <v>1.2729999999999999E-6</v>
      </c>
      <c r="K88" s="24">
        <v>1.7430000000000001</v>
      </c>
      <c r="L88" s="24">
        <v>1.7430000000000001</v>
      </c>
      <c r="M88" s="24">
        <v>0.35220000000000001</v>
      </c>
      <c r="N88" s="24">
        <v>2.78</v>
      </c>
      <c r="O88" s="24">
        <v>3.062E-9</v>
      </c>
      <c r="P88" s="24">
        <v>9.8599999999999996E-7</v>
      </c>
    </row>
    <row r="89" spans="2:16" x14ac:dyDescent="0.25">
      <c r="B89" s="23">
        <v>153</v>
      </c>
      <c r="C89" s="23" t="s">
        <v>50</v>
      </c>
      <c r="D89" s="23"/>
      <c r="E89" s="23">
        <v>1</v>
      </c>
      <c r="F89" s="23">
        <v>0</v>
      </c>
      <c r="G89" s="24">
        <v>1.9679999999999998E-9</v>
      </c>
      <c r="H89" s="24">
        <v>1.3809999999999999E-8</v>
      </c>
      <c r="I89" s="24">
        <v>2.266E-7</v>
      </c>
      <c r="J89" s="24">
        <v>1.015E-6</v>
      </c>
      <c r="K89" s="24">
        <v>1.7250000000000001</v>
      </c>
      <c r="L89" s="24">
        <v>1.7250000000000001</v>
      </c>
      <c r="M89" s="24">
        <v>0.35499999999999998</v>
      </c>
      <c r="N89" s="24">
        <v>2.7850000000000001</v>
      </c>
      <c r="O89" s="24">
        <v>2.9239999999999998E-9</v>
      </c>
      <c r="P89" s="24">
        <v>9.0739999999999999E-7</v>
      </c>
    </row>
    <row r="90" spans="2:16" x14ac:dyDescent="0.25">
      <c r="B90" s="23">
        <v>155</v>
      </c>
      <c r="C90" s="23" t="s">
        <v>50</v>
      </c>
      <c r="D90" s="23"/>
      <c r="E90" s="23">
        <v>1</v>
      </c>
      <c r="F90" s="23">
        <v>0</v>
      </c>
      <c r="G90" s="24">
        <v>1.6810000000000001E-9</v>
      </c>
      <c r="H90" s="24">
        <v>1.379E-8</v>
      </c>
      <c r="I90" s="24">
        <v>1.539E-7</v>
      </c>
      <c r="J90" s="24">
        <v>1.034E-6</v>
      </c>
      <c r="K90" s="24">
        <v>1.8009999999999999</v>
      </c>
      <c r="L90" s="24">
        <v>1.8009999999999999</v>
      </c>
      <c r="M90" s="24">
        <v>0.3609</v>
      </c>
      <c r="N90" s="24">
        <v>2.8319999999999999</v>
      </c>
      <c r="O90" s="24">
        <v>2.8860000000000002E-9</v>
      </c>
      <c r="P90" s="24">
        <v>6.7690000000000003E-7</v>
      </c>
    </row>
    <row r="91" spans="2:16" x14ac:dyDescent="0.25">
      <c r="B91" s="23">
        <v>157</v>
      </c>
      <c r="C91" s="23" t="s">
        <v>50</v>
      </c>
      <c r="D91" s="23"/>
      <c r="E91" s="23">
        <v>1</v>
      </c>
      <c r="F91" s="23">
        <v>0</v>
      </c>
      <c r="G91" s="24">
        <v>1.777E-9</v>
      </c>
      <c r="H91" s="24">
        <v>1.4300000000000001E-8</v>
      </c>
      <c r="I91" s="24">
        <v>1.328E-7</v>
      </c>
      <c r="J91" s="24">
        <v>6.469E-7</v>
      </c>
      <c r="K91" s="24">
        <v>1.8029999999999999</v>
      </c>
      <c r="L91" s="24">
        <v>1.8029999999999999</v>
      </c>
      <c r="M91" s="24">
        <v>0.36220000000000002</v>
      </c>
      <c r="N91" s="24">
        <v>2.8879999999999999</v>
      </c>
      <c r="O91" s="24">
        <v>2.779E-9</v>
      </c>
      <c r="P91" s="24">
        <v>5.3890000000000004E-7</v>
      </c>
    </row>
    <row r="92" spans="2:16" x14ac:dyDescent="0.25">
      <c r="B92" s="23">
        <v>158</v>
      </c>
      <c r="C92" s="23" t="s">
        <v>50</v>
      </c>
      <c r="D92" s="23"/>
      <c r="E92" s="23">
        <v>1</v>
      </c>
      <c r="F92" s="23">
        <v>0</v>
      </c>
      <c r="G92" s="24">
        <v>1.831E-9</v>
      </c>
      <c r="H92" s="24">
        <v>1.26E-8</v>
      </c>
      <c r="I92" s="24">
        <v>1.4639999999999999E-7</v>
      </c>
      <c r="J92" s="24">
        <v>3.8630000000000001E-7</v>
      </c>
      <c r="K92" s="24">
        <v>1.821</v>
      </c>
      <c r="L92" s="24">
        <v>1.821</v>
      </c>
      <c r="M92" s="24">
        <v>0.36199999999999999</v>
      </c>
      <c r="N92" s="24">
        <v>2.8820000000000001</v>
      </c>
      <c r="O92" s="24">
        <v>2.8480000000000001E-9</v>
      </c>
      <c r="P92" s="24">
        <v>4.7810000000000003E-7</v>
      </c>
    </row>
    <row r="93" spans="2:16" x14ac:dyDescent="0.25">
      <c r="B93" s="23">
        <v>161</v>
      </c>
      <c r="C93" s="23" t="s">
        <v>50</v>
      </c>
      <c r="D93" s="23"/>
      <c r="E93" s="23">
        <v>1</v>
      </c>
      <c r="F93" s="23">
        <v>0</v>
      </c>
      <c r="G93" s="24">
        <v>1.753E-9</v>
      </c>
      <c r="H93" s="24">
        <v>1.4100000000000001E-8</v>
      </c>
      <c r="I93" s="24">
        <v>1.205E-7</v>
      </c>
      <c r="J93" s="24">
        <v>4.9579999999999998E-7</v>
      </c>
      <c r="K93" s="24">
        <v>1.8160000000000001</v>
      </c>
      <c r="L93" s="24">
        <v>1.8160000000000001</v>
      </c>
      <c r="M93" s="24">
        <v>0.35899999999999999</v>
      </c>
      <c r="N93" s="24">
        <v>2.88</v>
      </c>
      <c r="O93" s="24">
        <v>2.8160000000000002E-9</v>
      </c>
      <c r="P93" s="24">
        <v>4.4229999999999998E-7</v>
      </c>
    </row>
    <row r="94" spans="2:16" x14ac:dyDescent="0.25">
      <c r="B94" s="23">
        <v>162</v>
      </c>
      <c r="C94" s="23" t="s">
        <v>50</v>
      </c>
      <c r="D94" s="23"/>
      <c r="E94" s="23">
        <v>1</v>
      </c>
      <c r="F94" s="23">
        <v>0</v>
      </c>
      <c r="G94" s="24">
        <v>2.489E-9</v>
      </c>
      <c r="H94" s="24">
        <v>1.3049999999999999E-8</v>
      </c>
      <c r="I94" s="24">
        <v>4.0059999999999997E-7</v>
      </c>
      <c r="J94" s="24">
        <v>1.3549999999999999E-6</v>
      </c>
      <c r="K94" s="24">
        <v>1.6679999999999999</v>
      </c>
      <c r="L94" s="24">
        <v>1.6679999999999999</v>
      </c>
      <c r="M94" s="24">
        <v>0.40029999999999999</v>
      </c>
      <c r="N94" s="24">
        <v>2.6579999999999999</v>
      </c>
      <c r="O94" s="24">
        <v>2.9189999999999999E-9</v>
      </c>
      <c r="P94" s="24">
        <v>1.4410000000000001E-6</v>
      </c>
    </row>
    <row r="95" spans="2:16" x14ac:dyDescent="0.25">
      <c r="B95" s="23">
        <v>164</v>
      </c>
      <c r="C95" s="23" t="s">
        <v>50</v>
      </c>
      <c r="D95" s="23"/>
      <c r="E95" s="23">
        <v>1</v>
      </c>
      <c r="F95" s="23">
        <v>0</v>
      </c>
      <c r="G95" s="24">
        <v>1.9630000000000001E-10</v>
      </c>
      <c r="H95" s="24">
        <v>1.3669999999999999E-8</v>
      </c>
      <c r="I95" s="24">
        <v>2.3169999999999999E-7</v>
      </c>
      <c r="J95" s="24">
        <v>1.3650000000000001E-6</v>
      </c>
      <c r="K95" s="24">
        <v>1.754</v>
      </c>
      <c r="L95" s="24">
        <v>1.754</v>
      </c>
      <c r="M95" s="24">
        <v>0.35210000000000002</v>
      </c>
      <c r="N95" s="24">
        <v>2.7890000000000001</v>
      </c>
      <c r="O95" s="24">
        <v>2.9560000000000001E-9</v>
      </c>
      <c r="P95" s="24">
        <v>9.3839999999999999E-7</v>
      </c>
    </row>
    <row r="96" spans="2:16" x14ac:dyDescent="0.25">
      <c r="B96" s="23">
        <v>166</v>
      </c>
      <c r="C96" s="23" t="s">
        <v>50</v>
      </c>
      <c r="D96" s="23"/>
      <c r="E96" s="23">
        <v>1</v>
      </c>
      <c r="F96" s="23">
        <v>0</v>
      </c>
      <c r="G96" s="24">
        <v>2.0430000000000001E-9</v>
      </c>
      <c r="H96" s="24">
        <v>1.2380000000000001E-8</v>
      </c>
      <c r="I96" s="24">
        <v>2.2429999999999999E-7</v>
      </c>
      <c r="J96" s="24">
        <v>1.161E-6</v>
      </c>
      <c r="K96" s="24">
        <v>1.7629999999999999</v>
      </c>
      <c r="L96" s="24">
        <v>1.7629999999999999</v>
      </c>
      <c r="M96" s="24">
        <v>0.35310000000000002</v>
      </c>
      <c r="N96" s="24">
        <v>2.7970000000000002</v>
      </c>
      <c r="O96" s="24">
        <v>3.0129999999999998E-9</v>
      </c>
      <c r="P96" s="24">
        <v>8.5160000000000003E-7</v>
      </c>
    </row>
    <row r="97" spans="2:16" x14ac:dyDescent="0.25">
      <c r="B97" s="23">
        <v>167</v>
      </c>
      <c r="C97" s="23" t="s">
        <v>50</v>
      </c>
      <c r="D97" s="23"/>
      <c r="E97" s="23">
        <v>1</v>
      </c>
      <c r="F97" s="23">
        <v>0</v>
      </c>
      <c r="G97" s="24">
        <v>2.2069999999999999E-9</v>
      </c>
      <c r="H97" s="24">
        <v>1.311E-8</v>
      </c>
      <c r="I97" s="24">
        <v>2.9069999999999998E-7</v>
      </c>
      <c r="J97" s="24">
        <v>1.057E-6</v>
      </c>
      <c r="K97" s="24">
        <v>1.69</v>
      </c>
      <c r="L97" s="24">
        <v>1.69</v>
      </c>
      <c r="M97" s="24">
        <v>0.3528</v>
      </c>
      <c r="N97" s="24">
        <v>2.7349999999999999</v>
      </c>
      <c r="O97" s="24">
        <v>2.9680000000000001E-9</v>
      </c>
      <c r="P97" s="24">
        <v>1.102E-6</v>
      </c>
    </row>
    <row r="98" spans="2:16" x14ac:dyDescent="0.25">
      <c r="B98" s="23">
        <v>168</v>
      </c>
      <c r="C98" s="23" t="s">
        <v>50</v>
      </c>
      <c r="D98" s="23"/>
      <c r="E98" s="23">
        <v>1</v>
      </c>
      <c r="F98" s="23">
        <v>0</v>
      </c>
      <c r="G98" s="24">
        <v>1.7700000000000001E-9</v>
      </c>
      <c r="H98" s="24">
        <v>1.4E-8</v>
      </c>
      <c r="I98" s="24">
        <v>1.508E-7</v>
      </c>
      <c r="J98" s="24">
        <v>5.1750000000000002E-7</v>
      </c>
      <c r="K98" s="24">
        <v>1.8080000000000001</v>
      </c>
      <c r="L98" s="24">
        <v>1.8080000000000001</v>
      </c>
      <c r="M98" s="24">
        <v>0.35849999999999999</v>
      </c>
      <c r="N98" s="24">
        <v>2.85</v>
      </c>
      <c r="O98" s="24">
        <v>2.9680000000000001E-9</v>
      </c>
      <c r="P98" s="24">
        <v>5.285E-7</v>
      </c>
    </row>
    <row r="99" spans="2:16" x14ac:dyDescent="0.25">
      <c r="B99" s="23">
        <v>169</v>
      </c>
      <c r="C99" s="23" t="s">
        <v>50</v>
      </c>
      <c r="D99" s="23"/>
      <c r="E99" s="23">
        <v>1</v>
      </c>
      <c r="F99" s="23">
        <v>0</v>
      </c>
      <c r="G99" s="24">
        <v>1.7849999999999999E-9</v>
      </c>
      <c r="H99" s="24">
        <v>1.329E-8</v>
      </c>
      <c r="I99" s="24">
        <v>1.5200000000000001E-7</v>
      </c>
      <c r="J99" s="24">
        <v>5.8690000000000005E-7</v>
      </c>
      <c r="K99" s="24">
        <v>1.7969999999999999</v>
      </c>
      <c r="L99" s="24">
        <v>1.7969999999999999</v>
      </c>
      <c r="M99" s="24">
        <v>0.36599999999999999</v>
      </c>
      <c r="N99" s="24">
        <v>2.8170000000000002</v>
      </c>
      <c r="O99" s="24">
        <v>3.077E-9</v>
      </c>
      <c r="P99" s="24">
        <v>6.1640000000000004E-7</v>
      </c>
    </row>
    <row r="100" spans="2:16" x14ac:dyDescent="0.25">
      <c r="B100" s="23">
        <v>171</v>
      </c>
      <c r="C100" s="23" t="s">
        <v>50</v>
      </c>
      <c r="D100" s="23"/>
      <c r="E100" s="23">
        <v>1</v>
      </c>
      <c r="F100" s="23">
        <v>0</v>
      </c>
      <c r="G100" s="24">
        <v>2.0620000000000001E-9</v>
      </c>
      <c r="H100" s="24">
        <v>1.42E-8</v>
      </c>
      <c r="I100" s="24">
        <v>2.2539999999999999E-7</v>
      </c>
      <c r="J100" s="24">
        <v>6.4239999999999998E-7</v>
      </c>
      <c r="K100" s="24">
        <v>1.7450000000000001</v>
      </c>
      <c r="L100" s="24">
        <v>1.7450000000000001</v>
      </c>
      <c r="M100" s="24">
        <v>0.35709999999999997</v>
      </c>
      <c r="N100" s="24">
        <v>2.7730000000000001</v>
      </c>
      <c r="O100" s="24">
        <v>2.934E-9</v>
      </c>
      <c r="P100" s="24">
        <v>7.8449999999999996E-7</v>
      </c>
    </row>
    <row r="101" spans="2:16" x14ac:dyDescent="0.25">
      <c r="B101" s="23">
        <v>172</v>
      </c>
      <c r="C101" s="23" t="s">
        <v>50</v>
      </c>
      <c r="D101" s="23"/>
      <c r="E101" s="23">
        <v>1</v>
      </c>
      <c r="F101" s="23">
        <v>0</v>
      </c>
      <c r="G101" s="24">
        <v>2.009E-9</v>
      </c>
      <c r="H101" s="24">
        <v>1.6580000000000001E-9</v>
      </c>
      <c r="I101" s="24">
        <v>1.9439999999999999E-7</v>
      </c>
      <c r="J101" s="24">
        <v>4.9380000000000004E-7</v>
      </c>
      <c r="K101" s="24">
        <v>1.7909999999999999</v>
      </c>
      <c r="L101" s="24">
        <v>1.7909999999999999</v>
      </c>
      <c r="M101" s="24">
        <v>0.3569</v>
      </c>
      <c r="N101" s="24">
        <v>2.806</v>
      </c>
      <c r="O101" s="24">
        <v>3.0479999999999998E-9</v>
      </c>
      <c r="P101" s="24">
        <v>5.7569999999999995E-7</v>
      </c>
    </row>
    <row r="102" spans="2:16" x14ac:dyDescent="0.25">
      <c r="B102" s="23">
        <v>174</v>
      </c>
      <c r="C102" s="23" t="s">
        <v>50</v>
      </c>
      <c r="D102" s="23"/>
      <c r="E102" s="23">
        <v>1</v>
      </c>
      <c r="F102" s="23">
        <v>0</v>
      </c>
      <c r="G102" s="24">
        <v>2.168E-9</v>
      </c>
      <c r="H102" s="24">
        <v>1.0320000000000001E-8</v>
      </c>
      <c r="I102" s="24">
        <v>2.6119999999999998E-7</v>
      </c>
      <c r="J102" s="24">
        <v>1.1319999999999999E-6</v>
      </c>
      <c r="K102" s="24">
        <v>1.732</v>
      </c>
      <c r="L102" s="24">
        <v>1.732</v>
      </c>
      <c r="M102" s="24">
        <v>0.35870000000000002</v>
      </c>
      <c r="N102" s="24">
        <v>2.7509999999999999</v>
      </c>
      <c r="O102" s="24">
        <v>2.8860000000000002E-9</v>
      </c>
      <c r="P102" s="24">
        <v>1.0389999999999999E-6</v>
      </c>
    </row>
    <row r="103" spans="2:16" x14ac:dyDescent="0.25">
      <c r="B103" s="23">
        <v>181</v>
      </c>
      <c r="C103" s="23" t="s">
        <v>50</v>
      </c>
      <c r="D103" s="23"/>
      <c r="E103" s="23">
        <v>1</v>
      </c>
      <c r="F103" s="23">
        <v>0</v>
      </c>
      <c r="G103" s="24">
        <v>2.2579999999999999E-9</v>
      </c>
      <c r="H103" s="24">
        <v>1.31E-8</v>
      </c>
      <c r="I103" s="24">
        <v>3.1030000000000002E-7</v>
      </c>
      <c r="J103" s="24">
        <v>1.119E-6</v>
      </c>
      <c r="K103" s="24">
        <v>1.7</v>
      </c>
      <c r="L103" s="24">
        <v>1.7</v>
      </c>
      <c r="M103" s="24">
        <v>0.36370000000000002</v>
      </c>
      <c r="N103" s="24">
        <v>2.7250000000000001</v>
      </c>
      <c r="O103" s="24">
        <v>2.81E-9</v>
      </c>
      <c r="P103" s="24">
        <v>1.17E-6</v>
      </c>
    </row>
    <row r="104" spans="2:16" x14ac:dyDescent="0.25">
      <c r="B104" s="23">
        <v>182</v>
      </c>
      <c r="C104" s="23" t="s">
        <v>50</v>
      </c>
      <c r="D104" s="23"/>
      <c r="E104" s="23">
        <v>1</v>
      </c>
      <c r="F104" s="23">
        <v>0</v>
      </c>
      <c r="G104" s="24">
        <v>1.8760000000000001E-9</v>
      </c>
      <c r="H104" s="24">
        <v>1.2909999999999999E-8</v>
      </c>
      <c r="I104" s="24">
        <v>1.8930000000000001E-7</v>
      </c>
      <c r="J104" s="24">
        <v>1.155E-6</v>
      </c>
      <c r="K104" s="24">
        <v>1.762</v>
      </c>
      <c r="L104" s="24">
        <v>1.762</v>
      </c>
      <c r="M104" s="24">
        <v>0.3584</v>
      </c>
      <c r="N104" s="24">
        <v>2.8039999999999998</v>
      </c>
      <c r="O104" s="24">
        <v>2.8590000000000002E-9</v>
      </c>
      <c r="P104" s="24">
        <v>7.7499999999999999E-7</v>
      </c>
    </row>
    <row r="105" spans="2:16" x14ac:dyDescent="0.25">
      <c r="B105" s="23">
        <v>183</v>
      </c>
      <c r="C105" s="23" t="s">
        <v>50</v>
      </c>
      <c r="D105" s="23"/>
      <c r="E105" s="23">
        <v>1</v>
      </c>
      <c r="F105" s="23">
        <v>0</v>
      </c>
      <c r="G105" s="24">
        <v>1.86E-9</v>
      </c>
      <c r="H105" s="24">
        <v>1.3389999999999999E-8</v>
      </c>
      <c r="I105" s="24">
        <v>1.5510000000000001E-7</v>
      </c>
      <c r="J105" s="24">
        <v>5.215E-7</v>
      </c>
      <c r="K105" s="24">
        <v>1.819</v>
      </c>
      <c r="L105" s="24">
        <v>1.819</v>
      </c>
      <c r="M105" s="24">
        <v>0.36149999999999999</v>
      </c>
      <c r="N105" s="24">
        <v>2.8420000000000001</v>
      </c>
      <c r="O105" s="24">
        <v>2.7240000000000001E-9</v>
      </c>
      <c r="P105" s="24">
        <v>5.736E-7</v>
      </c>
    </row>
    <row r="106" spans="2:16" x14ac:dyDescent="0.25">
      <c r="B106" s="23">
        <v>188</v>
      </c>
      <c r="C106" s="23" t="s">
        <v>50</v>
      </c>
      <c r="D106" s="23"/>
      <c r="E106" s="23">
        <v>1</v>
      </c>
      <c r="F106" s="23">
        <v>0</v>
      </c>
      <c r="G106" s="24">
        <v>2.079E-9</v>
      </c>
      <c r="H106" s="24">
        <v>1.3189999999999999E-8</v>
      </c>
      <c r="I106" s="24">
        <v>2.279E-7</v>
      </c>
      <c r="J106" s="24">
        <v>4.488E-7</v>
      </c>
      <c r="K106" s="24">
        <v>1.7849999999999999</v>
      </c>
      <c r="L106" s="24">
        <v>1.7849999999999999</v>
      </c>
      <c r="M106" s="24">
        <v>0.36170000000000002</v>
      </c>
      <c r="N106" s="24">
        <v>2.8039999999999998</v>
      </c>
      <c r="O106" s="24">
        <v>2.7729999999999998E-9</v>
      </c>
      <c r="P106" s="24">
        <v>6.9680000000000005E-7</v>
      </c>
    </row>
    <row r="107" spans="2:16" x14ac:dyDescent="0.25">
      <c r="B107" s="23">
        <v>191</v>
      </c>
      <c r="C107" s="23" t="s">
        <v>50</v>
      </c>
      <c r="D107" s="23"/>
      <c r="E107" s="23">
        <v>1</v>
      </c>
      <c r="F107" s="23">
        <v>0</v>
      </c>
      <c r="G107" s="24">
        <v>1.99E-9</v>
      </c>
      <c r="H107" s="24">
        <v>1.328E-8</v>
      </c>
      <c r="I107" s="24">
        <v>2.4489999999999998E-7</v>
      </c>
      <c r="J107" s="24">
        <v>1.2839999999999999E-6</v>
      </c>
      <c r="K107" s="24">
        <v>1.7310000000000001</v>
      </c>
      <c r="L107" s="24">
        <v>1.7310000000000001</v>
      </c>
      <c r="M107" s="24">
        <v>0.35060000000000002</v>
      </c>
      <c r="N107" s="24">
        <v>2.782</v>
      </c>
      <c r="O107" s="24">
        <v>3.0720000000000001E-9</v>
      </c>
      <c r="P107" s="24">
        <v>1.0410000000000001E-6</v>
      </c>
    </row>
    <row r="108" spans="2:16" x14ac:dyDescent="0.25">
      <c r="B108" s="23">
        <v>192</v>
      </c>
      <c r="C108" s="23" t="s">
        <v>50</v>
      </c>
      <c r="D108" s="23"/>
      <c r="E108" s="23">
        <v>1</v>
      </c>
      <c r="F108" s="23">
        <v>0</v>
      </c>
      <c r="G108" s="24">
        <v>1.848E-9</v>
      </c>
      <c r="H108" s="24">
        <v>1.405E-8</v>
      </c>
      <c r="I108" s="24">
        <v>1.8930000000000001E-7</v>
      </c>
      <c r="J108" s="24">
        <v>6.8260000000000004E-7</v>
      </c>
      <c r="K108" s="24">
        <v>1.7709999999999999</v>
      </c>
      <c r="L108" s="24">
        <v>1.7709999999999999</v>
      </c>
      <c r="M108" s="24">
        <v>0.35220000000000001</v>
      </c>
      <c r="N108" s="24">
        <v>2.8069999999999999</v>
      </c>
      <c r="O108" s="24">
        <v>2.841E-9</v>
      </c>
      <c r="P108" s="24">
        <v>7.4239999999999998E-7</v>
      </c>
    </row>
    <row r="109" spans="2:16" x14ac:dyDescent="0.25">
      <c r="B109" s="23">
        <v>194</v>
      </c>
      <c r="C109" s="23" t="s">
        <v>50</v>
      </c>
      <c r="D109" s="23"/>
      <c r="E109" s="23">
        <v>1</v>
      </c>
      <c r="F109" s="23">
        <v>0</v>
      </c>
      <c r="G109" s="24">
        <v>2.0460000000000002E-9</v>
      </c>
      <c r="H109" s="24">
        <v>1.373E-8</v>
      </c>
      <c r="I109" s="24">
        <v>2.1650000000000001E-7</v>
      </c>
      <c r="J109" s="24">
        <v>1.012E-6</v>
      </c>
      <c r="K109" s="24">
        <v>1.778</v>
      </c>
      <c r="L109" s="24">
        <v>1.778</v>
      </c>
      <c r="M109" s="24">
        <v>0.36159999999999998</v>
      </c>
      <c r="N109" s="24">
        <v>2.8050000000000002</v>
      </c>
      <c r="O109" s="24">
        <v>2.9790000000000002E-9</v>
      </c>
      <c r="P109" s="24">
        <v>8.1190000000000001E-7</v>
      </c>
    </row>
    <row r="110" spans="2:16" x14ac:dyDescent="0.25">
      <c r="B110" s="23">
        <v>196</v>
      </c>
      <c r="C110" s="23" t="s">
        <v>50</v>
      </c>
      <c r="D110" s="23"/>
      <c r="E110" s="23">
        <v>1</v>
      </c>
      <c r="F110" s="23">
        <v>0</v>
      </c>
      <c r="G110" s="24">
        <v>2.0850000000000001E-9</v>
      </c>
      <c r="H110" s="24">
        <v>1.337E-8</v>
      </c>
      <c r="I110" s="24">
        <v>2.3190000000000001E-7</v>
      </c>
      <c r="J110" s="24">
        <v>6.1139999999999998E-7</v>
      </c>
      <c r="K110" s="24">
        <v>1.6990000000000001</v>
      </c>
      <c r="L110" s="24">
        <v>1.6990000000000001</v>
      </c>
      <c r="M110" s="24">
        <v>0.36249999999999999</v>
      </c>
      <c r="N110" s="24">
        <v>2.726</v>
      </c>
      <c r="O110" s="24">
        <v>2.8710000000000001E-9</v>
      </c>
      <c r="P110" s="24">
        <v>7.9899999999999999E-7</v>
      </c>
    </row>
    <row r="111" spans="2:16" x14ac:dyDescent="0.25">
      <c r="B111" s="23">
        <v>205</v>
      </c>
      <c r="C111" s="23" t="s">
        <v>50</v>
      </c>
      <c r="D111" s="23"/>
      <c r="E111" s="23">
        <v>1</v>
      </c>
      <c r="F111" s="23">
        <v>0</v>
      </c>
      <c r="G111" s="24">
        <v>1.7140000000000001E-9</v>
      </c>
      <c r="H111" s="24">
        <v>1.016E-8</v>
      </c>
      <c r="I111" s="24">
        <v>1.3309999999999999E-7</v>
      </c>
      <c r="J111" s="24">
        <v>6.6250000000000001E-7</v>
      </c>
      <c r="K111" s="24">
        <v>1.8169999999999999</v>
      </c>
      <c r="L111" s="24">
        <v>1.8169999999999999</v>
      </c>
      <c r="M111" s="24">
        <v>0.35959999999999998</v>
      </c>
      <c r="N111" s="24">
        <v>2.8780000000000001</v>
      </c>
      <c r="O111" s="24">
        <v>3.0279999999999999E-9</v>
      </c>
      <c r="P111" s="24">
        <v>5.6720000000000005E-7</v>
      </c>
    </row>
    <row r="112" spans="2:16" x14ac:dyDescent="0.25">
      <c r="B112" s="23">
        <v>207</v>
      </c>
      <c r="C112" s="23" t="s">
        <v>50</v>
      </c>
      <c r="D112" s="23"/>
      <c r="E112" s="23">
        <v>1</v>
      </c>
      <c r="F112" s="23">
        <v>0</v>
      </c>
      <c r="G112" s="24">
        <v>1.8629999999999999E-9</v>
      </c>
      <c r="H112" s="24">
        <v>1.152E-8</v>
      </c>
      <c r="I112" s="24">
        <v>1.7039999999999999E-7</v>
      </c>
      <c r="J112" s="24">
        <v>4.6279999999999999E-7</v>
      </c>
      <c r="K112" s="24">
        <v>1.8089999999999999</v>
      </c>
      <c r="L112" s="24">
        <v>1.8089999999999999</v>
      </c>
      <c r="M112" s="24">
        <v>0.36259999999999998</v>
      </c>
      <c r="N112" s="24">
        <v>2.84</v>
      </c>
      <c r="O112" s="24">
        <v>2.9659999999999999E-9</v>
      </c>
      <c r="P112" s="24">
        <v>5.5400000000000001E-7</v>
      </c>
    </row>
    <row r="113" spans="2:16" x14ac:dyDescent="0.25">
      <c r="B113" s="23">
        <v>212</v>
      </c>
      <c r="C113" s="23" t="s">
        <v>50</v>
      </c>
      <c r="D113" s="23"/>
      <c r="E113" s="23">
        <v>1</v>
      </c>
      <c r="F113" s="23">
        <v>0</v>
      </c>
      <c r="G113" s="24">
        <v>1.6850000000000001E-9</v>
      </c>
      <c r="H113" s="24">
        <v>1.236E-8</v>
      </c>
      <c r="I113" s="24">
        <v>1.4180000000000001E-7</v>
      </c>
      <c r="J113" s="24">
        <v>6.0579999999999999E-7</v>
      </c>
      <c r="K113" s="24">
        <v>1.8240000000000001</v>
      </c>
      <c r="L113" s="24">
        <v>1.8240000000000001</v>
      </c>
      <c r="M113" s="24">
        <v>0.35709999999999997</v>
      </c>
      <c r="N113" s="24">
        <v>2.8719999999999999</v>
      </c>
      <c r="O113" s="24">
        <v>2.7529999999999999E-9</v>
      </c>
      <c r="P113" s="24">
        <v>5.398E-7</v>
      </c>
    </row>
    <row r="114" spans="2:16" x14ac:dyDescent="0.25">
      <c r="B114" s="23">
        <v>222</v>
      </c>
      <c r="C114" s="23" t="s">
        <v>50</v>
      </c>
      <c r="D114" s="23"/>
      <c r="E114" s="23">
        <v>1</v>
      </c>
      <c r="F114" s="23">
        <v>0</v>
      </c>
      <c r="G114" s="24">
        <v>1.86E-9</v>
      </c>
      <c r="H114" s="24">
        <v>1.358E-8</v>
      </c>
      <c r="I114" s="24">
        <v>2.244E-7</v>
      </c>
      <c r="J114" s="24">
        <v>6.6779999999999998E-7</v>
      </c>
      <c r="K114" s="24">
        <v>1.736</v>
      </c>
      <c r="L114" s="24">
        <v>1.736</v>
      </c>
      <c r="M114" s="24">
        <v>0.35510000000000003</v>
      </c>
      <c r="N114" s="24">
        <v>2.7919999999999998</v>
      </c>
      <c r="O114" s="24">
        <v>2.8309999999999998E-9</v>
      </c>
      <c r="P114" s="24">
        <v>8.8380000000000001E-7</v>
      </c>
    </row>
    <row r="115" spans="2:16" x14ac:dyDescent="0.25">
      <c r="B115" s="23">
        <v>226</v>
      </c>
      <c r="C115" s="23" t="s">
        <v>50</v>
      </c>
      <c r="D115" s="23"/>
      <c r="E115" s="23">
        <v>1</v>
      </c>
      <c r="F115" s="23">
        <v>0</v>
      </c>
      <c r="G115" s="24">
        <v>1.732E-9</v>
      </c>
      <c r="H115" s="24">
        <v>1.2979999999999999E-8</v>
      </c>
      <c r="I115" s="24">
        <v>1.455E-7</v>
      </c>
      <c r="J115" s="24">
        <v>6.6690000000000002E-7</v>
      </c>
      <c r="K115" s="24">
        <v>1.7949999999999999</v>
      </c>
      <c r="L115" s="24">
        <v>1.7949999999999999</v>
      </c>
      <c r="M115" s="24">
        <v>0.35859999999999997</v>
      </c>
      <c r="N115" s="24">
        <v>2.8140000000000001</v>
      </c>
      <c r="O115" s="24">
        <v>2.88E-9</v>
      </c>
      <c r="P115" s="24">
        <v>6.1790000000000005E-7</v>
      </c>
    </row>
    <row r="116" spans="2:16" x14ac:dyDescent="0.25">
      <c r="B116" s="23">
        <v>227</v>
      </c>
      <c r="C116" s="23" t="s">
        <v>50</v>
      </c>
      <c r="D116" s="23"/>
      <c r="E116" s="23">
        <v>1</v>
      </c>
      <c r="F116" s="23">
        <v>0</v>
      </c>
      <c r="G116" s="24">
        <v>2.168E-9</v>
      </c>
      <c r="H116" s="24">
        <v>1.3939999999999999E-8</v>
      </c>
      <c r="I116" s="24">
        <v>2.3869999999999999E-7</v>
      </c>
      <c r="J116" s="24">
        <v>1.0449999999999999E-6</v>
      </c>
      <c r="K116" s="24">
        <v>1.758</v>
      </c>
      <c r="L116" s="24">
        <v>1.758</v>
      </c>
      <c r="M116" s="24">
        <v>0.36199999999999999</v>
      </c>
      <c r="N116" s="24">
        <v>2.7789999999999999</v>
      </c>
      <c r="O116" s="24">
        <v>3.042E-9</v>
      </c>
      <c r="P116" s="24">
        <v>8.9100000000000002E-7</v>
      </c>
    </row>
    <row r="117" spans="2:16" x14ac:dyDescent="0.25">
      <c r="B117" s="23">
        <v>228</v>
      </c>
      <c r="C117" s="23" t="s">
        <v>50</v>
      </c>
      <c r="D117" s="23"/>
      <c r="E117" s="23">
        <v>1</v>
      </c>
      <c r="F117" s="23">
        <v>0</v>
      </c>
      <c r="G117" s="24">
        <v>2.1809999999999998E-9</v>
      </c>
      <c r="H117" s="24">
        <v>1.27E-8</v>
      </c>
      <c r="I117" s="24">
        <v>2.7000000000000001E-7</v>
      </c>
      <c r="J117" s="24">
        <v>3.39E-7</v>
      </c>
      <c r="K117" s="24">
        <v>1.722</v>
      </c>
      <c r="L117" s="24">
        <v>1.722</v>
      </c>
      <c r="M117" s="24">
        <v>0.3992</v>
      </c>
      <c r="N117" s="24">
        <v>2.738</v>
      </c>
      <c r="O117" s="24">
        <v>3.1490000000000002E-9</v>
      </c>
      <c r="P117" s="24">
        <v>8.0950000000000004E-7</v>
      </c>
    </row>
    <row r="118" spans="2:16" x14ac:dyDescent="0.25">
      <c r="B118" s="23">
        <v>239</v>
      </c>
      <c r="C118" s="23" t="s">
        <v>50</v>
      </c>
      <c r="D118" s="23"/>
      <c r="E118" s="23">
        <v>1</v>
      </c>
      <c r="F118" s="23">
        <v>0</v>
      </c>
      <c r="G118" s="24">
        <v>2.2149999999999999E-9</v>
      </c>
      <c r="H118" s="24">
        <v>1.057E-8</v>
      </c>
      <c r="I118" s="24">
        <v>3.6390000000000002E-7</v>
      </c>
      <c r="J118" s="24">
        <v>1.164E-6</v>
      </c>
      <c r="K118" s="24">
        <v>1.6970000000000001</v>
      </c>
      <c r="L118" s="24">
        <v>1.6970000000000001</v>
      </c>
      <c r="M118" s="24">
        <v>0.35339999999999999</v>
      </c>
      <c r="N118" s="24">
        <v>2.7250000000000001</v>
      </c>
      <c r="O118" s="24">
        <v>2.7259999999999999E-9</v>
      </c>
      <c r="P118" s="24">
        <v>1.2139999999999999E-6</v>
      </c>
    </row>
    <row r="119" spans="2:16" x14ac:dyDescent="0.25">
      <c r="B119" s="23">
        <v>241</v>
      </c>
      <c r="C119" s="23" t="s">
        <v>50</v>
      </c>
      <c r="D119" s="23"/>
      <c r="E119" s="23">
        <v>1</v>
      </c>
      <c r="F119" s="23">
        <v>0</v>
      </c>
      <c r="G119" s="24">
        <v>1.7510000000000001E-9</v>
      </c>
      <c r="H119" s="24">
        <v>1.1269999999999999E-8</v>
      </c>
      <c r="I119" s="24">
        <v>1.526E-7</v>
      </c>
      <c r="J119" s="24">
        <v>5.9670000000000004E-7</v>
      </c>
      <c r="K119" s="24">
        <v>1.819</v>
      </c>
      <c r="L119" s="24">
        <v>1.819</v>
      </c>
      <c r="M119" s="24">
        <v>0.36049999999999999</v>
      </c>
      <c r="N119" s="24">
        <v>2.8730000000000002</v>
      </c>
      <c r="O119" s="24">
        <v>2.8900000000000002E-9</v>
      </c>
      <c r="P119" s="24">
        <v>5.3369999999999997E-7</v>
      </c>
    </row>
    <row r="120" spans="2:16" x14ac:dyDescent="0.25">
      <c r="B120" s="23">
        <v>242</v>
      </c>
      <c r="C120" s="23" t="s">
        <v>50</v>
      </c>
      <c r="D120" s="23"/>
      <c r="E120" s="23">
        <v>1</v>
      </c>
      <c r="F120" s="23">
        <v>0</v>
      </c>
      <c r="G120" s="24">
        <v>2.1489999999999999E-9</v>
      </c>
      <c r="H120" s="24">
        <v>1.088E-8</v>
      </c>
      <c r="I120" s="24">
        <v>2.5400000000000002E-7</v>
      </c>
      <c r="J120" s="24">
        <v>6.9090000000000003E-7</v>
      </c>
      <c r="K120" s="24">
        <v>1.738</v>
      </c>
      <c r="L120" s="24">
        <v>1.738</v>
      </c>
      <c r="M120" s="24">
        <v>0.35870000000000002</v>
      </c>
      <c r="N120" s="24">
        <v>2.7559999999999998</v>
      </c>
      <c r="O120" s="24">
        <v>2.752E-9</v>
      </c>
      <c r="P120" s="24">
        <v>8.9739999999999998E-7</v>
      </c>
    </row>
    <row r="121" spans="2:16" x14ac:dyDescent="0.25">
      <c r="B121" s="23">
        <v>247</v>
      </c>
      <c r="C121" s="23" t="s">
        <v>50</v>
      </c>
      <c r="D121" s="23"/>
      <c r="E121" s="23">
        <v>1</v>
      </c>
      <c r="F121" s="23">
        <v>0</v>
      </c>
      <c r="G121" s="24">
        <v>1.9540000000000001E-9</v>
      </c>
      <c r="H121" s="24">
        <v>1.3809999999999999E-8</v>
      </c>
      <c r="I121" s="24">
        <v>2.251E-7</v>
      </c>
      <c r="J121" s="24">
        <v>1.3629999999999999E-6</v>
      </c>
      <c r="K121" s="24">
        <v>1.7230000000000001</v>
      </c>
      <c r="L121" s="24">
        <v>1.7230000000000001</v>
      </c>
      <c r="M121" s="24">
        <v>0.35220000000000001</v>
      </c>
      <c r="N121" s="24">
        <v>2.7719999999999998</v>
      </c>
      <c r="O121" s="24">
        <v>2.7470000000000001E-9</v>
      </c>
      <c r="P121" s="24">
        <v>9.9199999999999999E-7</v>
      </c>
    </row>
    <row r="122" spans="2:16" x14ac:dyDescent="0.25">
      <c r="B122" s="23">
        <v>248</v>
      </c>
      <c r="C122" s="23" t="s">
        <v>50</v>
      </c>
      <c r="D122" s="23"/>
      <c r="E122" s="23">
        <v>1</v>
      </c>
      <c r="F122" s="23">
        <v>0</v>
      </c>
      <c r="G122" s="24">
        <v>2.3969999999999999E-9</v>
      </c>
      <c r="H122" s="24">
        <v>1.6600000000000001E-9</v>
      </c>
      <c r="I122" s="24">
        <v>2.9890000000000001E-7</v>
      </c>
      <c r="J122" s="24">
        <v>1.0240000000000001E-6</v>
      </c>
      <c r="K122" s="24">
        <v>1.72</v>
      </c>
      <c r="L122" s="24">
        <v>1.72</v>
      </c>
      <c r="M122" s="24">
        <v>0.36299999999999999</v>
      </c>
      <c r="N122" s="24">
        <v>2.7389999999999999</v>
      </c>
      <c r="O122" s="24">
        <v>2.802E-9</v>
      </c>
      <c r="P122" s="24">
        <v>1.0720000000000001E-6</v>
      </c>
    </row>
    <row r="123" spans="2:16" x14ac:dyDescent="0.25">
      <c r="B123" s="23">
        <v>249</v>
      </c>
      <c r="C123" s="23" t="s">
        <v>50</v>
      </c>
      <c r="D123" s="23"/>
      <c r="E123" s="23">
        <v>1</v>
      </c>
      <c r="F123" s="23">
        <v>0</v>
      </c>
      <c r="G123" s="24">
        <v>2.1820000000000001E-9</v>
      </c>
      <c r="H123" s="24">
        <v>1.331E-8</v>
      </c>
      <c r="I123" s="24">
        <v>2.4970000000000002E-7</v>
      </c>
      <c r="J123" s="24">
        <v>6.1669999999999996E-7</v>
      </c>
      <c r="K123" s="24">
        <v>1.71</v>
      </c>
      <c r="L123" s="24">
        <v>1.71</v>
      </c>
      <c r="M123" s="24">
        <v>0.3624</v>
      </c>
      <c r="N123" s="24">
        <v>2.7360000000000002</v>
      </c>
      <c r="O123" s="24">
        <v>2.7099999999999999E-9</v>
      </c>
      <c r="P123" s="24">
        <v>8.7290000000000004E-7</v>
      </c>
    </row>
    <row r="124" spans="2:16" x14ac:dyDescent="0.25">
      <c r="B124" s="23">
        <v>252</v>
      </c>
      <c r="C124" s="23" t="s">
        <v>50</v>
      </c>
      <c r="D124" s="23"/>
      <c r="E124" s="23">
        <v>1</v>
      </c>
      <c r="F124" s="23">
        <v>0</v>
      </c>
      <c r="G124" s="24">
        <v>1.7700000000000001E-9</v>
      </c>
      <c r="H124" s="24">
        <v>1.3329999999999999E-8</v>
      </c>
      <c r="I124" s="24">
        <v>1.6089999999999999E-7</v>
      </c>
      <c r="J124" s="24">
        <v>6.1249999999999996E-7</v>
      </c>
      <c r="K124" s="24">
        <v>1.8260000000000001</v>
      </c>
      <c r="L124" s="24">
        <v>1.8260000000000001</v>
      </c>
      <c r="M124" s="24">
        <v>0.36220000000000002</v>
      </c>
      <c r="N124" s="24">
        <v>2.8919999999999999</v>
      </c>
      <c r="O124" s="24">
        <v>2.8210000000000001E-9</v>
      </c>
      <c r="P124" s="24">
        <v>5.9660000000000004E-7</v>
      </c>
    </row>
    <row r="125" spans="2:16" x14ac:dyDescent="0.25">
      <c r="B125" s="23">
        <v>253</v>
      </c>
      <c r="C125" s="23" t="s">
        <v>50</v>
      </c>
      <c r="D125" s="23"/>
      <c r="E125" s="23">
        <v>1</v>
      </c>
      <c r="F125" s="23">
        <v>0</v>
      </c>
      <c r="G125" s="24">
        <v>1.6770000000000001E-9</v>
      </c>
      <c r="H125" s="24">
        <v>1.6319999999999999E-9</v>
      </c>
      <c r="I125" s="24">
        <v>1.4639999999999999E-7</v>
      </c>
      <c r="J125" s="24">
        <v>6.7349999999999999E-7</v>
      </c>
      <c r="K125" s="24">
        <v>1.8149999999999999</v>
      </c>
      <c r="L125" s="24">
        <v>1.8149999999999999</v>
      </c>
      <c r="M125" s="24">
        <v>0.35449999999999998</v>
      </c>
      <c r="N125" s="24">
        <v>2.8769999999999998</v>
      </c>
      <c r="O125" s="24">
        <v>2.8699999999999998E-9</v>
      </c>
      <c r="P125" s="24">
        <v>5.7840000000000004E-7</v>
      </c>
    </row>
    <row r="126" spans="2:16" x14ac:dyDescent="0.25">
      <c r="B126" s="23">
        <v>254</v>
      </c>
      <c r="C126" s="23" t="s">
        <v>50</v>
      </c>
      <c r="D126" s="23"/>
      <c r="E126" s="23">
        <v>1</v>
      </c>
      <c r="F126" s="23">
        <v>0</v>
      </c>
      <c r="G126" s="24">
        <v>1.7140000000000001E-9</v>
      </c>
      <c r="H126" s="24">
        <v>1.33E-8</v>
      </c>
      <c r="I126" s="24">
        <v>1.2380000000000001E-7</v>
      </c>
      <c r="J126" s="24">
        <v>5.1259999999999997E-7</v>
      </c>
      <c r="K126" s="24">
        <v>1.83</v>
      </c>
      <c r="L126" s="24">
        <v>1.83</v>
      </c>
      <c r="M126" s="24">
        <v>0.36230000000000001</v>
      </c>
      <c r="N126" s="24">
        <v>2.9119999999999999</v>
      </c>
      <c r="O126" s="24">
        <v>2.8710000000000001E-9</v>
      </c>
      <c r="P126" s="24">
        <v>4.7249999999999998E-7</v>
      </c>
    </row>
  </sheetData>
  <sheetProtection algorithmName="SHA-512" hashValue="siJ9NSfS+gMPyzXKk4AM/GLB4TLftyyFz0YezQHYwpf3vnjQS4CHwnV2pSZA97mjE6rspVgXqxr7e3vnSH3RvQ==" saltValue="XN7CYGaNf+Lgi3NirHSYdA==" spinCount="100000" sheet="1" objects="1" scenarios="1" sort="0" autoFilter="0"/>
  <autoFilter ref="A10:Q126" xr:uid="{C3DC05E1-E734-40C7-9484-4F25F61DD930}"/>
  <mergeCells count="14">
    <mergeCell ref="A1:F1"/>
    <mergeCell ref="K1:L1"/>
    <mergeCell ref="M1:N1"/>
    <mergeCell ref="O1:P1"/>
    <mergeCell ref="A2:B2"/>
    <mergeCell ref="C2:D2"/>
    <mergeCell ref="E2:F2"/>
    <mergeCell ref="H2:Q2"/>
    <mergeCell ref="A3:B3"/>
    <mergeCell ref="C3:D3"/>
    <mergeCell ref="E3:F3"/>
    <mergeCell ref="H3:Q3"/>
    <mergeCell ref="A4:G4"/>
    <mergeCell ref="H4:Q4"/>
  </mergeCells>
  <conditionalFormatting sqref="A11:A79">
    <cfRule type="duplicateValues" dxfId="43" priority="9"/>
  </conditionalFormatting>
  <conditionalFormatting sqref="A3:G3">
    <cfRule type="cellIs" dxfId="42" priority="1" operator="equal">
      <formula>0</formula>
    </cfRule>
  </conditionalFormatting>
  <conditionalFormatting sqref="B11:B79">
    <cfRule type="duplicateValues" dxfId="41" priority="10"/>
  </conditionalFormatting>
  <conditionalFormatting sqref="C11:C1637">
    <cfRule type="containsBlanks" dxfId="40" priority="5" stopIfTrue="1">
      <formula>LEN(TRIM(C11))=0</formula>
    </cfRule>
    <cfRule type="cellIs" dxfId="39" priority="6" stopIfTrue="1" operator="equal">
      <formula>"ND"</formula>
    </cfRule>
    <cfRule type="cellIs" dxfId="38" priority="7" operator="equal">
      <formula>"ALL PASS"</formula>
    </cfRule>
    <cfRule type="cellIs" dxfId="37" priority="8" operator="notEqual">
      <formula>"ALL PASS"</formula>
    </cfRule>
  </conditionalFormatting>
  <conditionalFormatting sqref="E11:E1637">
    <cfRule type="cellIs" dxfId="36" priority="2" stopIfTrue="1" operator="equal">
      <formula>99</formula>
    </cfRule>
    <cfRule type="cellIs" dxfId="35" priority="3" operator="between">
      <formula>2</formula>
      <formula>98</formula>
    </cfRule>
    <cfRule type="cellIs" dxfId="34" priority="4" operator="equal">
      <formula>1</formula>
    </cfRule>
  </conditionalFormatting>
  <hyperlinks>
    <hyperlink ref="H1" location="INDEX!A1" display="RETURN TO INDEX" xr:uid="{C833BC25-DDE3-40B1-9ED7-D350A61F708C}"/>
    <hyperlink ref="H1:I1" location="INDEX!A1" display="RETURN TO INDEX" xr:uid="{B17541E3-E825-4B31-AF42-112B9340B31E}"/>
    <hyperlink ref="M1" location="'SCREENING STATUS'!A1" display="SCREENING STATUS" xr:uid="{64534F0E-C75E-4891-A0D8-FA5514E8D783}"/>
    <hyperlink ref="J1" location="SUMMARY!A1" display="SUMMARY" xr:uid="{A8A7555B-B51B-46C3-BDFA-6D54DF4FB842}"/>
    <hyperlink ref="K1" location="'SCREENING STATUS'!A1" display="SCREENING STATUS" xr:uid="{F49F4851-A904-4F74-A692-3F58EE3C9ACA}"/>
  </hyperlink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B03B8-7EA8-4680-BD56-5FA4BD6F0D37}">
  <sheetPr>
    <tabColor theme="4" tint="-0.249977111117893"/>
  </sheetPr>
  <dimension ref="A1:N126"/>
  <sheetViews>
    <sheetView zoomScale="95" zoomScaleNormal="95" workbookViewId="0">
      <pane xSplit="3" ySplit="10" topLeftCell="D11" activePane="bottomRight" state="frozen"/>
      <selection activeCell="D250" sqref="D250"/>
      <selection pane="topRight" activeCell="D250" sqref="D250"/>
      <selection pane="bottomLeft" activeCell="D250" sqref="D250"/>
      <selection pane="bottomRight" activeCell="D11" sqref="D11"/>
    </sheetView>
  </sheetViews>
  <sheetFormatPr defaultColWidth="0" defaultRowHeight="15" customHeight="1" zeroHeight="1" x14ac:dyDescent="0.25"/>
  <cols>
    <col min="1" max="1" width="18.85546875" customWidth="1"/>
    <col min="2" max="2" width="12.28515625" style="22" customWidth="1"/>
    <col min="3" max="3" width="13.5703125" style="22" customWidth="1"/>
    <col min="4" max="4" width="5.5703125" style="22" customWidth="1"/>
    <col min="5" max="5" width="3.85546875" style="22" customWidth="1"/>
    <col min="6" max="14" width="18.85546875" customWidth="1"/>
  </cols>
  <sheetData>
    <row r="1" spans="1:14" ht="24" x14ac:dyDescent="0.25">
      <c r="A1" s="81" t="s">
        <v>51</v>
      </c>
      <c r="B1" s="81"/>
      <c r="C1" s="81"/>
      <c r="D1" s="81"/>
      <c r="E1" s="81"/>
      <c r="F1" s="81"/>
      <c r="G1" s="4"/>
      <c r="H1" s="2" t="s">
        <v>1</v>
      </c>
      <c r="I1" s="2"/>
      <c r="J1" s="5" t="s">
        <v>6</v>
      </c>
      <c r="K1" s="75" t="s">
        <v>7</v>
      </c>
      <c r="L1" s="75"/>
      <c r="M1" s="75" t="s">
        <v>2</v>
      </c>
      <c r="N1" s="75"/>
    </row>
    <row r="2" spans="1:14" ht="24" x14ac:dyDescent="0.25">
      <c r="A2" s="76" t="s">
        <v>98</v>
      </c>
      <c r="B2" s="76"/>
      <c r="C2" s="76" t="s">
        <v>99</v>
      </c>
      <c r="D2" s="76"/>
      <c r="E2" s="76" t="s">
        <v>100</v>
      </c>
      <c r="F2" s="76"/>
      <c r="G2" s="6" t="s">
        <v>101</v>
      </c>
      <c r="H2" s="77" t="s">
        <v>8</v>
      </c>
      <c r="I2" s="78"/>
      <c r="J2" s="78"/>
      <c r="K2" s="78"/>
      <c r="L2" s="78"/>
      <c r="M2" s="78"/>
      <c r="N2" s="78"/>
    </row>
    <row r="3" spans="1:14" ht="24" x14ac:dyDescent="0.25">
      <c r="A3" s="76" t="s">
        <v>102</v>
      </c>
      <c r="B3" s="76"/>
      <c r="C3" s="76" t="s">
        <v>102</v>
      </c>
      <c r="D3" s="76"/>
      <c r="E3" s="76"/>
      <c r="F3" s="76"/>
      <c r="G3" s="6">
        <v>2301</v>
      </c>
      <c r="H3" s="77"/>
      <c r="I3" s="78"/>
      <c r="J3" s="78"/>
      <c r="K3" s="78"/>
      <c r="L3" s="78"/>
      <c r="M3" s="78"/>
      <c r="N3" s="78"/>
    </row>
    <row r="4" spans="1:14" ht="24" x14ac:dyDescent="0.4">
      <c r="A4" s="79" t="str">
        <f>IF(B5=B6,"PASS","FAIL")</f>
        <v>PASS</v>
      </c>
      <c r="B4" s="80"/>
      <c r="C4" s="80"/>
      <c r="D4" s="80"/>
      <c r="E4" s="80"/>
      <c r="F4" s="80"/>
      <c r="G4" s="80"/>
      <c r="H4" s="78"/>
      <c r="I4" s="78"/>
      <c r="J4" s="78"/>
      <c r="K4" s="78"/>
      <c r="L4" s="78"/>
      <c r="M4" s="78"/>
      <c r="N4" s="78"/>
    </row>
    <row r="5" spans="1:14" x14ac:dyDescent="0.25">
      <c r="A5" s="7" t="s">
        <v>9</v>
      </c>
      <c r="B5" s="8">
        <f>COUNTA(C$11:C$2000)-COUNTIF(C11:C$2000,"ND")</f>
        <v>116</v>
      </c>
      <c r="C5" s="9"/>
      <c r="D5" s="10"/>
      <c r="E5" s="10"/>
      <c r="F5" s="11"/>
      <c r="G5" s="11"/>
      <c r="H5" s="12"/>
      <c r="I5" s="11"/>
      <c r="J5" s="11"/>
      <c r="K5" s="11"/>
      <c r="L5" s="11"/>
      <c r="M5" s="11"/>
      <c r="N5" s="11"/>
    </row>
    <row r="6" spans="1:14" x14ac:dyDescent="0.25">
      <c r="A6" s="13" t="s">
        <v>10</v>
      </c>
      <c r="B6" s="14">
        <f>COUNTIF(C11:C$2000,"All Pass")</f>
        <v>116</v>
      </c>
      <c r="C6" s="15"/>
      <c r="D6" s="15"/>
      <c r="E6" s="15"/>
      <c r="F6" s="16" t="s">
        <v>11</v>
      </c>
      <c r="G6" s="16" t="s">
        <v>52</v>
      </c>
      <c r="H6" s="17" t="s">
        <v>53</v>
      </c>
      <c r="I6" s="16" t="s">
        <v>54</v>
      </c>
      <c r="J6" s="16" t="s">
        <v>55</v>
      </c>
      <c r="K6" s="16" t="s">
        <v>16</v>
      </c>
      <c r="L6" s="16" t="s">
        <v>56</v>
      </c>
      <c r="M6" s="16" t="s">
        <v>57</v>
      </c>
      <c r="N6" s="16" t="s">
        <v>58</v>
      </c>
    </row>
    <row r="7" spans="1:14" x14ac:dyDescent="0.25">
      <c r="A7" s="13" t="s">
        <v>22</v>
      </c>
      <c r="B7" s="14">
        <f>COUNTIF(C11:C$2000,"ND")</f>
        <v>0</v>
      </c>
      <c r="C7" s="15"/>
      <c r="D7" s="15"/>
      <c r="E7" s="15"/>
      <c r="F7" s="16" t="s">
        <v>23</v>
      </c>
      <c r="G7" s="16" t="s">
        <v>59</v>
      </c>
      <c r="H7" s="17" t="s">
        <v>60</v>
      </c>
      <c r="I7" s="16" t="s">
        <v>59</v>
      </c>
      <c r="J7" s="16" t="s">
        <v>61</v>
      </c>
      <c r="K7" s="16" t="s">
        <v>27</v>
      </c>
      <c r="L7" s="16" t="s">
        <v>62</v>
      </c>
      <c r="M7" s="16" t="s">
        <v>63</v>
      </c>
      <c r="N7" s="16" t="s">
        <v>64</v>
      </c>
    </row>
    <row r="8" spans="1:14" x14ac:dyDescent="0.25">
      <c r="A8" s="13" t="s">
        <v>31</v>
      </c>
      <c r="B8" s="14">
        <f>B5-B6</f>
        <v>0</v>
      </c>
      <c r="C8" s="15"/>
      <c r="D8" s="15"/>
      <c r="E8" s="15"/>
      <c r="F8" s="16" t="s">
        <v>32</v>
      </c>
      <c r="G8" s="16" t="s">
        <v>33</v>
      </c>
      <c r="H8" s="17" t="s">
        <v>34</v>
      </c>
      <c r="I8" s="16" t="s">
        <v>35</v>
      </c>
      <c r="J8" s="16" t="s">
        <v>36</v>
      </c>
      <c r="K8" s="16" t="s">
        <v>37</v>
      </c>
      <c r="L8" s="16" t="s">
        <v>38</v>
      </c>
      <c r="M8" s="16" t="s">
        <v>39</v>
      </c>
      <c r="N8" s="16" t="s">
        <v>40</v>
      </c>
    </row>
    <row r="9" spans="1:14" x14ac:dyDescent="0.25">
      <c r="A9" s="15" t="s">
        <v>43</v>
      </c>
      <c r="B9" s="15" t="s">
        <v>44</v>
      </c>
      <c r="C9" s="15" t="s">
        <v>45</v>
      </c>
      <c r="D9" s="15" t="s">
        <v>46</v>
      </c>
      <c r="E9" s="15" t="s">
        <v>47</v>
      </c>
      <c r="F9" s="16"/>
      <c r="G9" s="16"/>
      <c r="H9" s="19"/>
      <c r="I9" s="16"/>
      <c r="J9" s="16"/>
      <c r="K9" s="16"/>
      <c r="L9" s="16"/>
      <c r="M9" s="16" t="s">
        <v>48</v>
      </c>
      <c r="N9" s="16" t="s">
        <v>49</v>
      </c>
    </row>
    <row r="10" spans="1:14" x14ac:dyDescent="0.25">
      <c r="A10" s="30"/>
      <c r="B10" s="31"/>
      <c r="C10" s="32"/>
      <c r="D10" s="32"/>
      <c r="E10" s="33"/>
      <c r="F10" s="34"/>
      <c r="G10" s="35"/>
      <c r="H10" s="36"/>
      <c r="I10" s="36"/>
      <c r="J10" s="34"/>
      <c r="K10" s="36"/>
      <c r="L10" s="35"/>
      <c r="M10" s="37"/>
      <c r="N10" s="38"/>
    </row>
    <row r="11" spans="1:14" x14ac:dyDescent="0.25">
      <c r="B11" s="23">
        <v>1</v>
      </c>
      <c r="C11" s="23" t="s">
        <v>50</v>
      </c>
      <c r="D11" s="23"/>
      <c r="E11" s="23">
        <v>1</v>
      </c>
      <c r="F11" s="23">
        <v>0</v>
      </c>
      <c r="G11" s="24">
        <v>2.8320000000000002E-6</v>
      </c>
      <c r="H11" s="24">
        <v>1.7150000000000001E-8</v>
      </c>
      <c r="I11" s="24">
        <v>9.4180000000000003E-6</v>
      </c>
      <c r="J11" s="24">
        <v>3.3299999999999998E-7</v>
      </c>
      <c r="K11" s="24">
        <v>1.5660000000000001</v>
      </c>
      <c r="L11" s="24">
        <v>1.5660000000000001</v>
      </c>
      <c r="M11" s="24">
        <v>0.61070000000000002</v>
      </c>
      <c r="N11" s="24">
        <v>2.8050000000000002</v>
      </c>
    </row>
    <row r="12" spans="1:14" x14ac:dyDescent="0.25">
      <c r="B12" s="23">
        <v>3</v>
      </c>
      <c r="C12" s="23" t="s">
        <v>50</v>
      </c>
      <c r="D12" s="23"/>
      <c r="E12" s="23">
        <v>1</v>
      </c>
      <c r="F12" s="23">
        <v>0</v>
      </c>
      <c r="G12" s="24">
        <v>1.0869999999999999E-6</v>
      </c>
      <c r="H12" s="24">
        <v>1.3960000000000001E-8</v>
      </c>
      <c r="I12" s="24">
        <v>4.3869999999999997E-6</v>
      </c>
      <c r="J12" s="24">
        <v>1.7260000000000001E-6</v>
      </c>
      <c r="K12" s="24">
        <v>1.714</v>
      </c>
      <c r="L12" s="24">
        <v>1.714</v>
      </c>
      <c r="M12" s="24">
        <v>0.59409999999999996</v>
      </c>
      <c r="N12" s="24">
        <v>2.7639999999999998</v>
      </c>
    </row>
    <row r="13" spans="1:14" x14ac:dyDescent="0.25">
      <c r="B13" s="23">
        <v>4</v>
      </c>
      <c r="C13" s="23" t="s">
        <v>50</v>
      </c>
      <c r="D13" s="23"/>
      <c r="E13" s="23">
        <v>1</v>
      </c>
      <c r="F13" s="23">
        <v>0</v>
      </c>
      <c r="G13" s="24">
        <v>1.1209999999999999E-6</v>
      </c>
      <c r="H13" s="24">
        <v>1.404E-8</v>
      </c>
      <c r="I13" s="24">
        <v>3.7450000000000001E-6</v>
      </c>
      <c r="J13" s="24">
        <v>1.063E-6</v>
      </c>
      <c r="K13" s="24">
        <v>1.726</v>
      </c>
      <c r="L13" s="24">
        <v>1.726</v>
      </c>
      <c r="M13" s="24">
        <v>0.59599999999999997</v>
      </c>
      <c r="N13" s="24">
        <v>3.1349999999999998</v>
      </c>
    </row>
    <row r="14" spans="1:14" x14ac:dyDescent="0.25">
      <c r="B14" s="23">
        <v>5</v>
      </c>
      <c r="C14" s="23" t="s">
        <v>50</v>
      </c>
      <c r="D14" s="23"/>
      <c r="E14" s="23">
        <v>1</v>
      </c>
      <c r="F14" s="23">
        <v>0</v>
      </c>
      <c r="G14" s="24">
        <v>2.712E-6</v>
      </c>
      <c r="H14" s="24">
        <v>1.4300000000000001E-8</v>
      </c>
      <c r="I14" s="24">
        <v>8.6009999999999995E-6</v>
      </c>
      <c r="J14" s="24">
        <v>2.8500000000000002E-7</v>
      </c>
      <c r="K14" s="24">
        <v>1.569</v>
      </c>
      <c r="L14" s="24">
        <v>1.569</v>
      </c>
      <c r="M14" s="24">
        <v>0.62680000000000002</v>
      </c>
      <c r="N14" s="24">
        <v>2.8839999999999999</v>
      </c>
    </row>
    <row r="15" spans="1:14" x14ac:dyDescent="0.25">
      <c r="B15" s="23">
        <v>6</v>
      </c>
      <c r="C15" s="23" t="s">
        <v>50</v>
      </c>
      <c r="D15" s="23"/>
      <c r="E15" s="23">
        <v>1</v>
      </c>
      <c r="F15" s="23">
        <v>0</v>
      </c>
      <c r="G15" s="24">
        <v>1.9829999999999999E-6</v>
      </c>
      <c r="H15" s="24">
        <v>1.406E-8</v>
      </c>
      <c r="I15" s="24">
        <v>7.5530000000000004E-6</v>
      </c>
      <c r="J15" s="24">
        <v>1.3340000000000001E-6</v>
      </c>
      <c r="K15" s="24">
        <v>1.6519999999999999</v>
      </c>
      <c r="L15" s="24">
        <v>1.6519999999999999</v>
      </c>
      <c r="M15" s="24">
        <v>0.59709999999999996</v>
      </c>
      <c r="N15" s="24">
        <v>2.7130000000000001</v>
      </c>
    </row>
    <row r="16" spans="1:14" x14ac:dyDescent="0.25">
      <c r="B16" s="23">
        <v>9</v>
      </c>
      <c r="C16" s="23" t="s">
        <v>50</v>
      </c>
      <c r="D16" s="23"/>
      <c r="E16" s="23">
        <v>1</v>
      </c>
      <c r="F16" s="23">
        <v>0</v>
      </c>
      <c r="G16" s="24">
        <v>3.9759999999999997E-6</v>
      </c>
      <c r="H16" s="24">
        <v>1.385E-7</v>
      </c>
      <c r="I16" s="24">
        <v>1.3149999999999999E-5</v>
      </c>
      <c r="J16" s="24">
        <v>3.9499999999999998E-7</v>
      </c>
      <c r="K16" s="24">
        <v>1.5249999999999999</v>
      </c>
      <c r="L16" s="24">
        <v>1.5249999999999999</v>
      </c>
      <c r="M16" s="24">
        <v>0.62009999999999998</v>
      </c>
      <c r="N16" s="24">
        <v>2.79</v>
      </c>
    </row>
    <row r="17" spans="2:14" x14ac:dyDescent="0.25">
      <c r="B17" s="23">
        <v>10</v>
      </c>
      <c r="C17" s="23" t="s">
        <v>50</v>
      </c>
      <c r="D17" s="23"/>
      <c r="E17" s="23">
        <v>1</v>
      </c>
      <c r="F17" s="23">
        <v>0</v>
      </c>
      <c r="G17" s="24">
        <v>1.373E-6</v>
      </c>
      <c r="H17" s="24">
        <v>1.379E-8</v>
      </c>
      <c r="I17" s="24">
        <v>5.0409999999999997E-6</v>
      </c>
      <c r="J17" s="24">
        <v>4.7999999999999996E-7</v>
      </c>
      <c r="K17" s="24">
        <v>1.6759999999999999</v>
      </c>
      <c r="L17" s="24">
        <v>1.6759999999999999</v>
      </c>
      <c r="M17" s="24">
        <v>0.60589999999999999</v>
      </c>
      <c r="N17" s="24">
        <v>3.0339999999999998</v>
      </c>
    </row>
    <row r="18" spans="2:14" x14ac:dyDescent="0.25">
      <c r="B18" s="23">
        <v>11</v>
      </c>
      <c r="C18" s="23" t="s">
        <v>50</v>
      </c>
      <c r="D18" s="23"/>
      <c r="E18" s="23">
        <v>1</v>
      </c>
      <c r="F18" s="23">
        <v>0</v>
      </c>
      <c r="G18" s="24">
        <v>1.2049999999999999E-6</v>
      </c>
      <c r="H18" s="24">
        <v>1.4510000000000001E-8</v>
      </c>
      <c r="I18" s="24">
        <v>4.9629999999999997E-6</v>
      </c>
      <c r="J18" s="24">
        <v>9.9989999999999995E-7</v>
      </c>
      <c r="K18" s="24">
        <v>1.6870000000000001</v>
      </c>
      <c r="L18" s="24">
        <v>1.6870000000000001</v>
      </c>
      <c r="M18" s="24">
        <v>0.6089</v>
      </c>
      <c r="N18" s="24">
        <v>2.8159999999999998</v>
      </c>
    </row>
    <row r="19" spans="2:14" x14ac:dyDescent="0.25">
      <c r="B19" s="23">
        <v>13</v>
      </c>
      <c r="C19" s="23" t="s">
        <v>50</v>
      </c>
      <c r="D19" s="23"/>
      <c r="E19" s="23">
        <v>1</v>
      </c>
      <c r="F19" s="23">
        <v>0</v>
      </c>
      <c r="G19" s="24">
        <v>1.637E-6</v>
      </c>
      <c r="H19" s="24">
        <v>1.411E-8</v>
      </c>
      <c r="I19" s="24">
        <v>7.391E-6</v>
      </c>
      <c r="J19" s="24">
        <v>9.9800000000000002E-7</v>
      </c>
      <c r="K19" s="24">
        <v>1.627</v>
      </c>
      <c r="L19" s="24">
        <v>1.627</v>
      </c>
      <c r="M19" s="24">
        <v>0.59609999999999996</v>
      </c>
      <c r="N19" s="24">
        <v>2.903</v>
      </c>
    </row>
    <row r="20" spans="2:14" x14ac:dyDescent="0.25">
      <c r="B20" s="23">
        <v>14</v>
      </c>
      <c r="C20" s="23" t="s">
        <v>50</v>
      </c>
      <c r="D20" s="23"/>
      <c r="E20" s="23">
        <v>1</v>
      </c>
      <c r="F20" s="23">
        <v>0</v>
      </c>
      <c r="G20" s="24">
        <v>1.5430000000000001E-6</v>
      </c>
      <c r="H20" s="24">
        <v>1.405E-8</v>
      </c>
      <c r="I20" s="24">
        <v>5.3020000000000002E-6</v>
      </c>
      <c r="J20" s="24">
        <v>2.8799999999999998E-7</v>
      </c>
      <c r="K20" s="24">
        <v>1.6879999999999999</v>
      </c>
      <c r="L20" s="24">
        <v>1.6879999999999999</v>
      </c>
      <c r="M20" s="24">
        <v>0.60840000000000005</v>
      </c>
      <c r="N20" s="24">
        <v>2.7930000000000001</v>
      </c>
    </row>
    <row r="21" spans="2:14" x14ac:dyDescent="0.25">
      <c r="B21" s="23">
        <v>15</v>
      </c>
      <c r="C21" s="23" t="s">
        <v>50</v>
      </c>
      <c r="D21" s="23"/>
      <c r="E21" s="23">
        <v>1</v>
      </c>
      <c r="F21" s="23">
        <v>0</v>
      </c>
      <c r="G21" s="24">
        <v>1.2589999999999999E-6</v>
      </c>
      <c r="H21" s="24">
        <v>1.419E-8</v>
      </c>
      <c r="I21" s="24">
        <v>5.2059999999999998E-6</v>
      </c>
      <c r="J21" s="24">
        <v>1.3090000000000001E-6</v>
      </c>
      <c r="K21" s="24">
        <v>1.6539999999999999</v>
      </c>
      <c r="L21" s="24">
        <v>1.6539999999999999</v>
      </c>
      <c r="M21" s="24">
        <v>0.60699999999999998</v>
      </c>
      <c r="N21" s="24">
        <v>2.9529999999999998</v>
      </c>
    </row>
    <row r="22" spans="2:14" x14ac:dyDescent="0.25">
      <c r="B22" s="23">
        <v>16</v>
      </c>
      <c r="C22" s="23" t="s">
        <v>50</v>
      </c>
      <c r="D22" s="23"/>
      <c r="E22" s="23">
        <v>1</v>
      </c>
      <c r="F22" s="23">
        <v>0</v>
      </c>
      <c r="G22" s="24">
        <v>1.4079999999999999E-6</v>
      </c>
      <c r="H22" s="24">
        <v>1.5049999999999999E-8</v>
      </c>
      <c r="I22" s="24">
        <v>5.2320000000000001E-6</v>
      </c>
      <c r="J22" s="24">
        <v>3.46E-7</v>
      </c>
      <c r="K22" s="24">
        <v>1.67</v>
      </c>
      <c r="L22" s="24">
        <v>1.67</v>
      </c>
      <c r="M22" s="24">
        <v>0.61839999999999995</v>
      </c>
      <c r="N22" s="24">
        <v>2.9790000000000001</v>
      </c>
    </row>
    <row r="23" spans="2:14" x14ac:dyDescent="0.25">
      <c r="B23" s="23">
        <v>18</v>
      </c>
      <c r="C23" s="23" t="s">
        <v>50</v>
      </c>
      <c r="D23" s="23"/>
      <c r="E23" s="23">
        <v>1</v>
      </c>
      <c r="F23" s="23">
        <v>0</v>
      </c>
      <c r="G23" s="24">
        <v>1.739E-6</v>
      </c>
      <c r="H23" s="24">
        <v>1.379E-8</v>
      </c>
      <c r="I23" s="24">
        <v>7.3869999999999997E-6</v>
      </c>
      <c r="J23" s="24">
        <v>9.9989999999999995E-7</v>
      </c>
      <c r="K23" s="24">
        <v>1.6579999999999999</v>
      </c>
      <c r="L23" s="24">
        <v>1.6579999999999999</v>
      </c>
      <c r="M23" s="24">
        <v>0.59540000000000004</v>
      </c>
      <c r="N23" s="24">
        <v>2.94</v>
      </c>
    </row>
    <row r="24" spans="2:14" x14ac:dyDescent="0.25">
      <c r="B24" s="23">
        <v>21</v>
      </c>
      <c r="C24" s="23" t="s">
        <v>50</v>
      </c>
      <c r="D24" s="23"/>
      <c r="E24" s="23">
        <v>1</v>
      </c>
      <c r="F24" s="23">
        <v>0</v>
      </c>
      <c r="G24" s="24">
        <v>1.6899999999999999E-6</v>
      </c>
      <c r="H24" s="24">
        <v>1.459E-8</v>
      </c>
      <c r="I24" s="24">
        <v>7.0210000000000002E-6</v>
      </c>
      <c r="J24" s="24">
        <v>9.9989999999999995E-7</v>
      </c>
      <c r="K24" s="24">
        <v>1.647</v>
      </c>
      <c r="L24" s="24">
        <v>1.647</v>
      </c>
      <c r="M24" s="24">
        <v>0.59470000000000001</v>
      </c>
      <c r="N24" s="24">
        <v>3.097</v>
      </c>
    </row>
    <row r="25" spans="2:14" x14ac:dyDescent="0.25">
      <c r="B25" s="23">
        <v>22</v>
      </c>
      <c r="C25" s="23" t="s">
        <v>50</v>
      </c>
      <c r="D25" s="23"/>
      <c r="E25" s="23">
        <v>1</v>
      </c>
      <c r="F25" s="23">
        <v>0</v>
      </c>
      <c r="G25" s="24">
        <v>2.5409999999999999E-6</v>
      </c>
      <c r="H25" s="24">
        <v>1.7010000000000001E-8</v>
      </c>
      <c r="I25" s="24">
        <v>1.043E-5</v>
      </c>
      <c r="J25" s="24">
        <v>1.0440000000000001E-6</v>
      </c>
      <c r="K25" s="24">
        <v>1.577</v>
      </c>
      <c r="L25" s="24">
        <v>1.577</v>
      </c>
      <c r="M25" s="24">
        <v>0.61140000000000005</v>
      </c>
      <c r="N25" s="24">
        <v>2.875</v>
      </c>
    </row>
    <row r="26" spans="2:14" x14ac:dyDescent="0.25">
      <c r="B26" s="23">
        <v>25</v>
      </c>
      <c r="C26" s="23" t="s">
        <v>50</v>
      </c>
      <c r="D26" s="23"/>
      <c r="E26" s="23">
        <v>1</v>
      </c>
      <c r="F26" s="23">
        <v>0</v>
      </c>
      <c r="G26" s="24">
        <v>3.36E-6</v>
      </c>
      <c r="H26" s="24">
        <v>1.448E-8</v>
      </c>
      <c r="I26" s="24">
        <v>1.349E-5</v>
      </c>
      <c r="J26" s="24">
        <v>9.9989999999999995E-7</v>
      </c>
      <c r="K26" s="24">
        <v>1.518</v>
      </c>
      <c r="L26" s="24">
        <v>1.518</v>
      </c>
      <c r="M26" s="24">
        <v>0.60070000000000001</v>
      </c>
      <c r="N26" s="24">
        <v>2.8149999999999999</v>
      </c>
    </row>
    <row r="27" spans="2:14" x14ac:dyDescent="0.25">
      <c r="B27" s="23">
        <v>26</v>
      </c>
      <c r="C27" s="23" t="s">
        <v>50</v>
      </c>
      <c r="D27" s="23"/>
      <c r="E27" s="23">
        <v>1</v>
      </c>
      <c r="F27" s="23">
        <v>0</v>
      </c>
      <c r="G27" s="24">
        <v>2.9270000000000001E-6</v>
      </c>
      <c r="H27" s="24">
        <v>1.508E-8</v>
      </c>
      <c r="I27" s="24">
        <v>1.241E-5</v>
      </c>
      <c r="J27" s="24">
        <v>9.9989999999999995E-7</v>
      </c>
      <c r="K27" s="24">
        <v>1.55</v>
      </c>
      <c r="L27" s="24">
        <v>1.55</v>
      </c>
      <c r="M27" s="24">
        <v>0.59670000000000001</v>
      </c>
      <c r="N27" s="24">
        <v>2.827</v>
      </c>
    </row>
    <row r="28" spans="2:14" x14ac:dyDescent="0.25">
      <c r="B28" s="23">
        <v>27</v>
      </c>
      <c r="C28" s="23" t="s">
        <v>50</v>
      </c>
      <c r="D28" s="23"/>
      <c r="E28" s="23">
        <v>1</v>
      </c>
      <c r="F28" s="23">
        <v>0</v>
      </c>
      <c r="G28" s="24">
        <v>1.305E-6</v>
      </c>
      <c r="H28" s="24">
        <v>1.414E-8</v>
      </c>
      <c r="I28" s="24">
        <v>4.6770000000000003E-6</v>
      </c>
      <c r="J28" s="24">
        <v>1.1400000000000001E-6</v>
      </c>
      <c r="K28" s="24">
        <v>1.675</v>
      </c>
      <c r="L28" s="24">
        <v>1.675</v>
      </c>
      <c r="M28" s="24">
        <v>0.61240000000000006</v>
      </c>
      <c r="N28" s="24">
        <v>3.0609999999999999</v>
      </c>
    </row>
    <row r="29" spans="2:14" x14ac:dyDescent="0.25">
      <c r="B29" s="23">
        <v>28</v>
      </c>
      <c r="C29" s="23" t="s">
        <v>50</v>
      </c>
      <c r="D29" s="23"/>
      <c r="E29" s="23">
        <v>1</v>
      </c>
      <c r="F29" s="23">
        <v>0</v>
      </c>
      <c r="G29" s="24">
        <v>1.375E-6</v>
      </c>
      <c r="H29" s="24">
        <v>1.488E-8</v>
      </c>
      <c r="I29" s="24">
        <v>5.096E-6</v>
      </c>
      <c r="J29" s="24">
        <v>5.4799999999999998E-7</v>
      </c>
      <c r="K29" s="24">
        <v>1.677</v>
      </c>
      <c r="L29" s="24">
        <v>1.677</v>
      </c>
      <c r="M29" s="24">
        <v>0.60640000000000005</v>
      </c>
      <c r="N29" s="24">
        <v>2.8010000000000002</v>
      </c>
    </row>
    <row r="30" spans="2:14" x14ac:dyDescent="0.25">
      <c r="B30" s="23">
        <v>30</v>
      </c>
      <c r="C30" s="23" t="s">
        <v>50</v>
      </c>
      <c r="D30" s="23"/>
      <c r="E30" s="23">
        <v>1</v>
      </c>
      <c r="F30" s="23">
        <v>0</v>
      </c>
      <c r="G30" s="24">
        <v>4.1659999999999996E-6</v>
      </c>
      <c r="H30" s="24">
        <v>1.473E-7</v>
      </c>
      <c r="I30" s="24">
        <v>1.1759999999999999E-5</v>
      </c>
      <c r="J30" s="24">
        <v>2.6399999999999998E-7</v>
      </c>
      <c r="K30" s="24">
        <v>1.5409999999999999</v>
      </c>
      <c r="L30" s="24">
        <v>1.5409999999999999</v>
      </c>
      <c r="M30" s="24">
        <v>0.65659999999999996</v>
      </c>
      <c r="N30" s="24">
        <v>2.927</v>
      </c>
    </row>
    <row r="31" spans="2:14" x14ac:dyDescent="0.25">
      <c r="B31" s="23">
        <v>31</v>
      </c>
      <c r="C31" s="23" t="s">
        <v>50</v>
      </c>
      <c r="D31" s="23"/>
      <c r="E31" s="23">
        <v>1</v>
      </c>
      <c r="F31" s="23">
        <v>0</v>
      </c>
      <c r="G31" s="24">
        <v>3.0520000000000002E-6</v>
      </c>
      <c r="H31" s="24">
        <v>1.6929999999999999E-7</v>
      </c>
      <c r="I31" s="24">
        <v>1.0699999999999999E-5</v>
      </c>
      <c r="J31" s="24">
        <v>4.5400000000000002E-7</v>
      </c>
      <c r="K31" s="24">
        <v>1.5349999999999999</v>
      </c>
      <c r="L31" s="24">
        <v>1.5349999999999999</v>
      </c>
      <c r="M31" s="24">
        <v>0.64239999999999997</v>
      </c>
      <c r="N31" s="24">
        <v>2.74</v>
      </c>
    </row>
    <row r="32" spans="2:14" x14ac:dyDescent="0.25">
      <c r="B32" s="23">
        <v>32</v>
      </c>
      <c r="C32" s="23" t="s">
        <v>50</v>
      </c>
      <c r="D32" s="23"/>
      <c r="E32" s="23">
        <v>1</v>
      </c>
      <c r="F32" s="23">
        <v>0</v>
      </c>
      <c r="G32" s="24">
        <v>1.759E-6</v>
      </c>
      <c r="H32" s="24">
        <v>1.6140000000000001E-8</v>
      </c>
      <c r="I32" s="24">
        <v>6.4540000000000004E-6</v>
      </c>
      <c r="J32" s="24">
        <v>5.8100000000000003E-7</v>
      </c>
      <c r="K32" s="24">
        <v>1.6559999999999999</v>
      </c>
      <c r="L32" s="24">
        <v>1.6559999999999999</v>
      </c>
      <c r="M32" s="24">
        <v>0.60329999999999995</v>
      </c>
      <c r="N32" s="24">
        <v>2.9550000000000001</v>
      </c>
    </row>
    <row r="33" spans="2:14" x14ac:dyDescent="0.25">
      <c r="B33" s="23">
        <v>33</v>
      </c>
      <c r="C33" s="23" t="s">
        <v>50</v>
      </c>
      <c r="D33" s="23"/>
      <c r="E33" s="23">
        <v>1</v>
      </c>
      <c r="F33" s="23">
        <v>0</v>
      </c>
      <c r="G33" s="24">
        <v>4.6959999999999996E-6</v>
      </c>
      <c r="H33" s="24">
        <v>1.9219999999999999E-7</v>
      </c>
      <c r="I33" s="24">
        <v>1.482E-5</v>
      </c>
      <c r="J33" s="24">
        <v>3.8500000000000002E-7</v>
      </c>
      <c r="K33" s="24">
        <v>1.518</v>
      </c>
      <c r="L33" s="24">
        <v>1.518</v>
      </c>
      <c r="M33" s="24">
        <v>0.6391</v>
      </c>
      <c r="N33" s="24">
        <v>2.8860000000000001</v>
      </c>
    </row>
    <row r="34" spans="2:14" x14ac:dyDescent="0.25">
      <c r="B34" s="23">
        <v>36</v>
      </c>
      <c r="C34" s="23" t="s">
        <v>50</v>
      </c>
      <c r="D34" s="23"/>
      <c r="E34" s="23">
        <v>1</v>
      </c>
      <c r="F34" s="23">
        <v>0</v>
      </c>
      <c r="G34" s="24">
        <v>2.159E-6</v>
      </c>
      <c r="H34" s="24">
        <v>1.7929999999999999E-8</v>
      </c>
      <c r="I34" s="24">
        <v>1.0370000000000001E-5</v>
      </c>
      <c r="J34" s="24">
        <v>9.9989999999999995E-7</v>
      </c>
      <c r="K34" s="24">
        <v>1.5740000000000001</v>
      </c>
      <c r="L34" s="24">
        <v>1.5740000000000001</v>
      </c>
      <c r="M34" s="24">
        <v>0.59289999999999998</v>
      </c>
      <c r="N34" s="24">
        <v>2.7269999999999999</v>
      </c>
    </row>
    <row r="35" spans="2:14" x14ac:dyDescent="0.25">
      <c r="B35" s="23">
        <v>37</v>
      </c>
      <c r="C35" s="23" t="s">
        <v>50</v>
      </c>
      <c r="D35" s="23"/>
      <c r="E35" s="23">
        <v>1</v>
      </c>
      <c r="F35" s="23">
        <v>0</v>
      </c>
      <c r="G35" s="24">
        <v>1.457E-6</v>
      </c>
      <c r="H35" s="24">
        <v>1.5819999999999999E-8</v>
      </c>
      <c r="I35" s="24">
        <v>4.7079999999999996E-6</v>
      </c>
      <c r="J35" s="24">
        <v>4.2E-7</v>
      </c>
      <c r="K35" s="24">
        <v>1.6890000000000001</v>
      </c>
      <c r="L35" s="24">
        <v>1.6890000000000001</v>
      </c>
      <c r="M35" s="24">
        <v>0.61770000000000003</v>
      </c>
      <c r="N35" s="24">
        <v>3.0310000000000001</v>
      </c>
    </row>
    <row r="36" spans="2:14" x14ac:dyDescent="0.25">
      <c r="B36" s="23">
        <v>38</v>
      </c>
      <c r="C36" s="23" t="s">
        <v>50</v>
      </c>
      <c r="D36" s="23"/>
      <c r="E36" s="23">
        <v>1</v>
      </c>
      <c r="F36" s="23">
        <v>0</v>
      </c>
      <c r="G36" s="24">
        <v>2.5000000000000002E-6</v>
      </c>
      <c r="H36" s="24">
        <v>1.4929999999999999E-8</v>
      </c>
      <c r="I36" s="24">
        <v>1.08E-5</v>
      </c>
      <c r="J36" s="24">
        <v>9.9989999999999995E-7</v>
      </c>
      <c r="K36" s="24">
        <v>1.5980000000000001</v>
      </c>
      <c r="L36" s="24">
        <v>1.5980000000000001</v>
      </c>
      <c r="M36" s="24">
        <v>0.61099999999999999</v>
      </c>
      <c r="N36" s="24">
        <v>2.9169999999999998</v>
      </c>
    </row>
    <row r="37" spans="2:14" x14ac:dyDescent="0.25">
      <c r="B37" s="23">
        <v>39</v>
      </c>
      <c r="C37" s="23" t="s">
        <v>50</v>
      </c>
      <c r="D37" s="23"/>
      <c r="E37" s="23">
        <v>1</v>
      </c>
      <c r="F37" s="23">
        <v>0</v>
      </c>
      <c r="G37" s="24">
        <v>1.9429999999999999E-6</v>
      </c>
      <c r="H37" s="24">
        <v>1.515E-8</v>
      </c>
      <c r="I37" s="24">
        <v>8.1389999999999995E-6</v>
      </c>
      <c r="J37" s="24">
        <v>9.9989999999999995E-7</v>
      </c>
      <c r="K37" s="24">
        <v>1.605</v>
      </c>
      <c r="L37" s="24">
        <v>1.605</v>
      </c>
      <c r="M37" s="24">
        <v>0.5968</v>
      </c>
      <c r="N37" s="24">
        <v>2.7360000000000002</v>
      </c>
    </row>
    <row r="38" spans="2:14" x14ac:dyDescent="0.25">
      <c r="B38" s="23">
        <v>40</v>
      </c>
      <c r="C38" s="23" t="s">
        <v>50</v>
      </c>
      <c r="D38" s="23"/>
      <c r="E38" s="23">
        <v>1</v>
      </c>
      <c r="F38" s="23">
        <v>0</v>
      </c>
      <c r="G38" s="24">
        <v>1.739E-6</v>
      </c>
      <c r="H38" s="24">
        <v>1.5020000000000001E-8</v>
      </c>
      <c r="I38" s="24">
        <v>5.6239999999999999E-6</v>
      </c>
      <c r="J38" s="24">
        <v>3.03E-7</v>
      </c>
      <c r="K38" s="24">
        <v>1.669</v>
      </c>
      <c r="L38" s="24">
        <v>1.669</v>
      </c>
      <c r="M38" s="24">
        <v>0.61050000000000004</v>
      </c>
      <c r="N38" s="24">
        <v>2.9809999999999999</v>
      </c>
    </row>
    <row r="39" spans="2:14" x14ac:dyDescent="0.25">
      <c r="B39" s="23">
        <v>41</v>
      </c>
      <c r="C39" s="23" t="s">
        <v>50</v>
      </c>
      <c r="D39" s="23"/>
      <c r="E39" s="23">
        <v>1</v>
      </c>
      <c r="F39" s="23">
        <v>0</v>
      </c>
      <c r="G39" s="24">
        <v>3.3139999999999999E-6</v>
      </c>
      <c r="H39" s="24">
        <v>1.4780000000000001E-8</v>
      </c>
      <c r="I39" s="24">
        <v>1.341E-5</v>
      </c>
      <c r="J39" s="24">
        <v>9.9989999999999995E-7</v>
      </c>
      <c r="K39" s="24">
        <v>1.5549999999999999</v>
      </c>
      <c r="L39" s="24">
        <v>1.5549999999999999</v>
      </c>
      <c r="M39" s="24">
        <v>0.627</v>
      </c>
      <c r="N39" s="24">
        <v>2.8809999999999998</v>
      </c>
    </row>
    <row r="40" spans="2:14" x14ac:dyDescent="0.25">
      <c r="B40" s="23">
        <v>43</v>
      </c>
      <c r="C40" s="23" t="s">
        <v>50</v>
      </c>
      <c r="D40" s="23"/>
      <c r="E40" s="23">
        <v>1</v>
      </c>
      <c r="F40" s="23">
        <v>0</v>
      </c>
      <c r="G40" s="24">
        <v>1.5969999999999999E-6</v>
      </c>
      <c r="H40" s="24">
        <v>1.564E-8</v>
      </c>
      <c r="I40" s="24">
        <v>4.6539999999999998E-6</v>
      </c>
      <c r="J40" s="24">
        <v>2.6800000000000002E-7</v>
      </c>
      <c r="K40" s="24">
        <v>1.6919999999999999</v>
      </c>
      <c r="L40" s="24">
        <v>1.6919999999999999</v>
      </c>
      <c r="M40" s="24">
        <v>0.61</v>
      </c>
      <c r="N40" s="24">
        <v>3.085</v>
      </c>
    </row>
    <row r="41" spans="2:14" x14ac:dyDescent="0.25">
      <c r="B41" s="23">
        <v>46</v>
      </c>
      <c r="C41" s="23" t="s">
        <v>50</v>
      </c>
      <c r="D41" s="23"/>
      <c r="E41" s="23">
        <v>1</v>
      </c>
      <c r="F41" s="23">
        <v>0</v>
      </c>
      <c r="G41" s="24">
        <v>1.415E-6</v>
      </c>
      <c r="H41" s="24">
        <v>1.489E-8</v>
      </c>
      <c r="I41" s="24">
        <v>5.2739999999999998E-6</v>
      </c>
      <c r="J41" s="24">
        <v>9.9989999999999995E-7</v>
      </c>
      <c r="K41" s="24">
        <v>1.651</v>
      </c>
      <c r="L41" s="24">
        <v>1.651</v>
      </c>
      <c r="M41" s="24">
        <v>0.61270000000000002</v>
      </c>
      <c r="N41" s="24">
        <v>2.9550000000000001</v>
      </c>
    </row>
    <row r="42" spans="2:14" x14ac:dyDescent="0.25">
      <c r="B42" s="23">
        <v>47</v>
      </c>
      <c r="C42" s="23" t="s">
        <v>50</v>
      </c>
      <c r="D42" s="23"/>
      <c r="E42" s="23">
        <v>1</v>
      </c>
      <c r="F42" s="23">
        <v>0</v>
      </c>
      <c r="G42" s="24">
        <v>4.2169999999999996E-6</v>
      </c>
      <c r="H42" s="24">
        <v>1.3440000000000001E-7</v>
      </c>
      <c r="I42" s="24">
        <v>1.484E-5</v>
      </c>
      <c r="J42" s="24">
        <v>4.9399999999999995E-7</v>
      </c>
      <c r="K42" s="24">
        <v>1.498</v>
      </c>
      <c r="L42" s="24">
        <v>1.498</v>
      </c>
      <c r="M42" s="24">
        <v>0.61409999999999998</v>
      </c>
      <c r="N42" s="24">
        <v>2.847</v>
      </c>
    </row>
    <row r="43" spans="2:14" x14ac:dyDescent="0.25">
      <c r="B43" s="23">
        <v>48</v>
      </c>
      <c r="C43" s="23" t="s">
        <v>50</v>
      </c>
      <c r="D43" s="23"/>
      <c r="E43" s="23">
        <v>1</v>
      </c>
      <c r="F43" s="23">
        <v>0</v>
      </c>
      <c r="G43" s="24">
        <v>2.1629999999999999E-6</v>
      </c>
      <c r="H43" s="24">
        <v>1.5559999999999998E-8</v>
      </c>
      <c r="I43" s="24">
        <v>7.5499999999999997E-6</v>
      </c>
      <c r="J43" s="24">
        <v>9.9989999999999995E-7</v>
      </c>
      <c r="K43" s="24">
        <v>1.619</v>
      </c>
      <c r="L43" s="24">
        <v>1.619</v>
      </c>
      <c r="M43" s="24">
        <v>0.61429999999999996</v>
      </c>
      <c r="N43" s="24">
        <v>2.7519999999999998</v>
      </c>
    </row>
    <row r="44" spans="2:14" x14ac:dyDescent="0.25">
      <c r="B44" s="23">
        <v>49</v>
      </c>
      <c r="C44" s="23" t="s">
        <v>50</v>
      </c>
      <c r="D44" s="23"/>
      <c r="E44" s="23">
        <v>1</v>
      </c>
      <c r="F44" s="23">
        <v>0</v>
      </c>
      <c r="G44" s="24">
        <v>3.1609999999999999E-6</v>
      </c>
      <c r="H44" s="24">
        <v>1.154E-7</v>
      </c>
      <c r="I44" s="24">
        <v>1.412E-5</v>
      </c>
      <c r="J44" s="24">
        <v>9.9989999999999995E-7</v>
      </c>
      <c r="K44" s="24">
        <v>1.526</v>
      </c>
      <c r="L44" s="24">
        <v>1.526</v>
      </c>
      <c r="M44" s="24">
        <v>0.60340000000000005</v>
      </c>
      <c r="N44" s="24">
        <v>2.847</v>
      </c>
    </row>
    <row r="45" spans="2:14" x14ac:dyDescent="0.25">
      <c r="B45" s="23">
        <v>50</v>
      </c>
      <c r="C45" s="23" t="s">
        <v>50</v>
      </c>
      <c r="D45" s="23"/>
      <c r="E45" s="23">
        <v>1</v>
      </c>
      <c r="F45" s="23">
        <v>0</v>
      </c>
      <c r="G45" s="24">
        <v>1.5039999999999999E-6</v>
      </c>
      <c r="H45" s="24">
        <v>1.548E-8</v>
      </c>
      <c r="I45" s="24">
        <v>5.3159999999999996E-6</v>
      </c>
      <c r="J45" s="24">
        <v>3.4299999999999999E-7</v>
      </c>
      <c r="K45" s="24">
        <v>1.6739999999999999</v>
      </c>
      <c r="L45" s="24">
        <v>1.6739999999999999</v>
      </c>
      <c r="M45" s="24">
        <v>0.62060000000000004</v>
      </c>
      <c r="N45" s="24">
        <v>3.0070000000000001</v>
      </c>
    </row>
    <row r="46" spans="2:14" x14ac:dyDescent="0.25">
      <c r="B46" s="23">
        <v>51</v>
      </c>
      <c r="C46" s="23" t="s">
        <v>50</v>
      </c>
      <c r="D46" s="23"/>
      <c r="E46" s="23">
        <v>1</v>
      </c>
      <c r="F46" s="23">
        <v>0</v>
      </c>
      <c r="G46" s="24">
        <v>1.548E-6</v>
      </c>
      <c r="H46" s="24">
        <v>1.5209999999999999E-8</v>
      </c>
      <c r="I46" s="24">
        <v>5.5300000000000004E-6</v>
      </c>
      <c r="J46" s="24">
        <v>3.5900000000000003E-7</v>
      </c>
      <c r="K46" s="24">
        <v>1.6659999999999999</v>
      </c>
      <c r="L46" s="24">
        <v>1.6659999999999999</v>
      </c>
      <c r="M46" s="24">
        <v>0.61719999999999997</v>
      </c>
      <c r="N46" s="24">
        <v>2.988</v>
      </c>
    </row>
    <row r="47" spans="2:14" x14ac:dyDescent="0.25">
      <c r="B47" s="23">
        <v>53</v>
      </c>
      <c r="C47" s="23" t="s">
        <v>50</v>
      </c>
      <c r="D47" s="23"/>
      <c r="E47" s="23">
        <v>1</v>
      </c>
      <c r="F47" s="23">
        <v>0</v>
      </c>
      <c r="G47" s="24">
        <v>1.734E-6</v>
      </c>
      <c r="H47" s="24">
        <v>1.5910000000000002E-8</v>
      </c>
      <c r="I47" s="24">
        <v>6.1850000000000001E-6</v>
      </c>
      <c r="J47" s="24">
        <v>5.9100000000000004E-7</v>
      </c>
      <c r="K47" s="24">
        <v>1.6459999999999999</v>
      </c>
      <c r="L47" s="24">
        <v>1.6459999999999999</v>
      </c>
      <c r="M47" s="24">
        <v>0.60040000000000004</v>
      </c>
      <c r="N47" s="24">
        <v>2.7989999999999999</v>
      </c>
    </row>
    <row r="48" spans="2:14" x14ac:dyDescent="0.25">
      <c r="B48" s="23">
        <v>54</v>
      </c>
      <c r="C48" s="23" t="s">
        <v>50</v>
      </c>
      <c r="D48" s="23"/>
      <c r="E48" s="23">
        <v>1</v>
      </c>
      <c r="F48" s="23">
        <v>0</v>
      </c>
      <c r="G48" s="24">
        <v>2.7810000000000001E-6</v>
      </c>
      <c r="H48" s="24">
        <v>9.9299999999999996E-8</v>
      </c>
      <c r="I48" s="24">
        <v>1.3679999999999999E-5</v>
      </c>
      <c r="J48" s="24">
        <v>9.9989999999999995E-7</v>
      </c>
      <c r="K48" s="24">
        <v>1.5509999999999999</v>
      </c>
      <c r="L48" s="24">
        <v>1.5509999999999999</v>
      </c>
      <c r="M48" s="24">
        <v>0.58919999999999995</v>
      </c>
      <c r="N48" s="24">
        <v>2.83</v>
      </c>
    </row>
    <row r="49" spans="2:14" x14ac:dyDescent="0.25">
      <c r="B49" s="23">
        <v>55</v>
      </c>
      <c r="C49" s="23" t="s">
        <v>50</v>
      </c>
      <c r="D49" s="23"/>
      <c r="E49" s="23">
        <v>1</v>
      </c>
      <c r="F49" s="23">
        <v>0</v>
      </c>
      <c r="G49" s="24">
        <v>2.5450000000000002E-6</v>
      </c>
      <c r="H49" s="24">
        <v>1.6269999999999999E-8</v>
      </c>
      <c r="I49" s="24">
        <v>1.243E-5</v>
      </c>
      <c r="J49" s="24">
        <v>1.1489999999999999E-6</v>
      </c>
      <c r="K49" s="24">
        <v>1.5660000000000001</v>
      </c>
      <c r="L49" s="24">
        <v>1.5660000000000001</v>
      </c>
      <c r="M49" s="24">
        <v>0.61229999999999996</v>
      </c>
      <c r="N49" s="24">
        <v>2.8879999999999999</v>
      </c>
    </row>
    <row r="50" spans="2:14" x14ac:dyDescent="0.25">
      <c r="B50" s="23">
        <v>56</v>
      </c>
      <c r="C50" s="23" t="s">
        <v>50</v>
      </c>
      <c r="D50" s="23"/>
      <c r="E50" s="23">
        <v>1</v>
      </c>
      <c r="F50" s="23">
        <v>0</v>
      </c>
      <c r="G50" s="24">
        <v>1.4649999999999999E-6</v>
      </c>
      <c r="H50" s="24">
        <v>1.6960000000000001E-8</v>
      </c>
      <c r="I50" s="24">
        <v>5.6570000000000002E-6</v>
      </c>
      <c r="J50" s="24">
        <v>4.0400000000000002E-7</v>
      </c>
      <c r="K50" s="24">
        <v>1.6679999999999999</v>
      </c>
      <c r="L50" s="24">
        <v>1.6679999999999999</v>
      </c>
      <c r="M50" s="24">
        <v>0.61970000000000003</v>
      </c>
      <c r="N50" s="24">
        <v>2.8220000000000001</v>
      </c>
    </row>
    <row r="51" spans="2:14" x14ac:dyDescent="0.25">
      <c r="B51" s="23">
        <v>57</v>
      </c>
      <c r="C51" s="23" t="s">
        <v>50</v>
      </c>
      <c r="D51" s="23"/>
      <c r="E51" s="23">
        <v>1</v>
      </c>
      <c r="F51" s="23">
        <v>0</v>
      </c>
      <c r="G51" s="24">
        <v>1.508E-6</v>
      </c>
      <c r="H51" s="24">
        <v>1.712E-8</v>
      </c>
      <c r="I51" s="24">
        <v>5.4299999999999997E-6</v>
      </c>
      <c r="J51" s="24">
        <v>3.9900000000000001E-7</v>
      </c>
      <c r="K51" s="24">
        <v>1.661</v>
      </c>
      <c r="L51" s="24">
        <v>1.661</v>
      </c>
      <c r="M51" s="24">
        <v>0.61660000000000004</v>
      </c>
      <c r="N51" s="24">
        <v>3.0009999999999999</v>
      </c>
    </row>
    <row r="52" spans="2:14" x14ac:dyDescent="0.25">
      <c r="B52" s="23">
        <v>60</v>
      </c>
      <c r="C52" s="23" t="s">
        <v>50</v>
      </c>
      <c r="D52" s="23"/>
      <c r="E52" s="23">
        <v>1</v>
      </c>
      <c r="F52" s="23">
        <v>0</v>
      </c>
      <c r="G52" s="24">
        <v>1.367E-6</v>
      </c>
      <c r="H52" s="24">
        <v>1.5609999999999999E-8</v>
      </c>
      <c r="I52" s="24">
        <v>5.3900000000000001E-6</v>
      </c>
      <c r="J52" s="24">
        <v>4.2100000000000002E-7</v>
      </c>
      <c r="K52" s="24">
        <v>1.673</v>
      </c>
      <c r="L52" s="24">
        <v>1.673</v>
      </c>
      <c r="M52" s="24">
        <v>0.62190000000000001</v>
      </c>
      <c r="N52" s="24">
        <v>3.1280000000000001</v>
      </c>
    </row>
    <row r="53" spans="2:14" x14ac:dyDescent="0.25">
      <c r="B53" s="23">
        <v>61</v>
      </c>
      <c r="C53" s="23" t="s">
        <v>50</v>
      </c>
      <c r="D53" s="23"/>
      <c r="E53" s="23">
        <v>1</v>
      </c>
      <c r="F53" s="23">
        <v>0</v>
      </c>
      <c r="G53" s="24">
        <v>1.7409999999999999E-6</v>
      </c>
      <c r="H53" s="24">
        <v>1.5609999999999999E-8</v>
      </c>
      <c r="I53" s="24">
        <v>7.1040000000000001E-6</v>
      </c>
      <c r="J53" s="24">
        <v>9.9989999999999995E-7</v>
      </c>
      <c r="K53" s="24">
        <v>1.617</v>
      </c>
      <c r="L53" s="24">
        <v>1.617</v>
      </c>
      <c r="M53" s="24">
        <v>0.60140000000000005</v>
      </c>
      <c r="N53" s="24">
        <v>2.766</v>
      </c>
    </row>
    <row r="54" spans="2:14" x14ac:dyDescent="0.25">
      <c r="B54" s="23">
        <v>62</v>
      </c>
      <c r="C54" s="23" t="s">
        <v>50</v>
      </c>
      <c r="D54" s="23"/>
      <c r="E54" s="23">
        <v>1</v>
      </c>
      <c r="F54" s="23">
        <v>0</v>
      </c>
      <c r="G54" s="24">
        <v>2.4329999999999998E-6</v>
      </c>
      <c r="H54" s="24">
        <v>1.6560000000000001E-8</v>
      </c>
      <c r="I54" s="24">
        <v>1.2089999999999999E-5</v>
      </c>
      <c r="J54" s="24">
        <v>9.9989999999999995E-7</v>
      </c>
      <c r="K54" s="24">
        <v>1.5609999999999999</v>
      </c>
      <c r="L54" s="24">
        <v>1.5609999999999999</v>
      </c>
      <c r="M54" s="24">
        <v>0.5978</v>
      </c>
      <c r="N54" s="24">
        <v>2.851</v>
      </c>
    </row>
    <row r="55" spans="2:14" x14ac:dyDescent="0.25">
      <c r="B55" s="23">
        <v>63</v>
      </c>
      <c r="C55" s="23" t="s">
        <v>50</v>
      </c>
      <c r="D55" s="23"/>
      <c r="E55" s="23">
        <v>1</v>
      </c>
      <c r="F55" s="23">
        <v>0</v>
      </c>
      <c r="G55" s="24">
        <v>1.748E-6</v>
      </c>
      <c r="H55" s="24">
        <v>1.7859999999999999E-8</v>
      </c>
      <c r="I55" s="24">
        <v>5.682E-6</v>
      </c>
      <c r="J55" s="24">
        <v>6.2900000000000003E-7</v>
      </c>
      <c r="K55" s="24">
        <v>1.665</v>
      </c>
      <c r="L55" s="24">
        <v>1.665</v>
      </c>
      <c r="M55" s="24">
        <v>0.62129999999999996</v>
      </c>
      <c r="N55" s="24">
        <v>3.0070000000000001</v>
      </c>
    </row>
    <row r="56" spans="2:14" x14ac:dyDescent="0.25">
      <c r="B56" s="23">
        <v>64</v>
      </c>
      <c r="C56" s="23" t="s">
        <v>50</v>
      </c>
      <c r="D56" s="23"/>
      <c r="E56" s="23">
        <v>1</v>
      </c>
      <c r="F56" s="23">
        <v>0</v>
      </c>
      <c r="G56" s="24">
        <v>2.6869999999999999E-6</v>
      </c>
      <c r="H56" s="24">
        <v>1.653E-8</v>
      </c>
      <c r="I56" s="24">
        <v>9.9299999999999998E-6</v>
      </c>
      <c r="J56" s="24">
        <v>9.9989999999999995E-7</v>
      </c>
      <c r="K56" s="24">
        <v>1.5940000000000001</v>
      </c>
      <c r="L56" s="24">
        <v>1.5940000000000001</v>
      </c>
      <c r="M56" s="24">
        <v>0.60860000000000003</v>
      </c>
      <c r="N56" s="24">
        <v>2.7360000000000002</v>
      </c>
    </row>
    <row r="57" spans="2:14" x14ac:dyDescent="0.25">
      <c r="B57" s="23">
        <v>66</v>
      </c>
      <c r="C57" s="23" t="s">
        <v>50</v>
      </c>
      <c r="D57" s="23"/>
      <c r="E57" s="23">
        <v>1</v>
      </c>
      <c r="F57" s="23">
        <v>0</v>
      </c>
      <c r="G57" s="24">
        <v>1.7349999999999999E-6</v>
      </c>
      <c r="H57" s="24">
        <v>1.6000000000000001E-8</v>
      </c>
      <c r="I57" s="24">
        <v>8.2679999999999994E-6</v>
      </c>
      <c r="J57" s="24">
        <v>1.082E-6</v>
      </c>
      <c r="K57" s="24">
        <v>1.62</v>
      </c>
      <c r="L57" s="24">
        <v>1.62</v>
      </c>
      <c r="M57" s="24">
        <v>0.61070000000000002</v>
      </c>
      <c r="N57" s="24">
        <v>2.9670000000000001</v>
      </c>
    </row>
    <row r="58" spans="2:14" x14ac:dyDescent="0.25">
      <c r="B58" s="23">
        <v>67</v>
      </c>
      <c r="C58" s="23" t="s">
        <v>50</v>
      </c>
      <c r="D58" s="23"/>
      <c r="E58" s="23">
        <v>1</v>
      </c>
      <c r="F58" s="23">
        <v>0</v>
      </c>
      <c r="G58" s="24">
        <v>2.1299999999999999E-6</v>
      </c>
      <c r="H58" s="24">
        <v>1.5580000000000001E-8</v>
      </c>
      <c r="I58" s="24">
        <v>1.1090000000000001E-5</v>
      </c>
      <c r="J58" s="24">
        <v>1.018E-6</v>
      </c>
      <c r="K58" s="24">
        <v>1.5760000000000001</v>
      </c>
      <c r="L58" s="24">
        <v>1.5760000000000001</v>
      </c>
      <c r="M58" s="24">
        <v>0.60109999999999997</v>
      </c>
      <c r="N58" s="24">
        <v>2.8660000000000001</v>
      </c>
    </row>
    <row r="59" spans="2:14" x14ac:dyDescent="0.25">
      <c r="B59" s="23">
        <v>68</v>
      </c>
      <c r="C59" s="23" t="s">
        <v>50</v>
      </c>
      <c r="D59" s="23"/>
      <c r="E59" s="23">
        <v>1</v>
      </c>
      <c r="F59" s="23">
        <v>0</v>
      </c>
      <c r="G59" s="24">
        <v>3.3189999999999999E-6</v>
      </c>
      <c r="H59" s="24">
        <v>1.5460000000000001E-8</v>
      </c>
      <c r="I59" s="24">
        <v>1.4790000000000001E-5</v>
      </c>
      <c r="J59" s="24">
        <v>9.9989999999999995E-7</v>
      </c>
      <c r="K59" s="24">
        <v>1.5309999999999999</v>
      </c>
      <c r="L59" s="24">
        <v>1.5309999999999999</v>
      </c>
      <c r="M59" s="24">
        <v>0.63919999999999999</v>
      </c>
      <c r="N59" s="24">
        <v>2.9279999999999999</v>
      </c>
    </row>
    <row r="60" spans="2:14" x14ac:dyDescent="0.25">
      <c r="B60" s="23">
        <v>74</v>
      </c>
      <c r="C60" s="23" t="s">
        <v>50</v>
      </c>
      <c r="D60" s="23"/>
      <c r="E60" s="23">
        <v>1</v>
      </c>
      <c r="F60" s="23">
        <v>0</v>
      </c>
      <c r="G60" s="24">
        <v>1.674E-6</v>
      </c>
      <c r="H60" s="24">
        <v>1.8410000000000001E-8</v>
      </c>
      <c r="I60" s="24">
        <v>5.9279999999999998E-6</v>
      </c>
      <c r="J60" s="24">
        <v>6.2799999999999996E-7</v>
      </c>
      <c r="K60" s="24">
        <v>1.647</v>
      </c>
      <c r="L60" s="24">
        <v>1.647</v>
      </c>
      <c r="M60" s="24">
        <v>0.60809999999999997</v>
      </c>
      <c r="N60" s="24">
        <v>3.0230000000000001</v>
      </c>
    </row>
    <row r="61" spans="2:14" x14ac:dyDescent="0.25">
      <c r="B61" s="23">
        <v>75</v>
      </c>
      <c r="C61" s="23" t="s">
        <v>50</v>
      </c>
      <c r="D61" s="23"/>
      <c r="E61" s="23">
        <v>1</v>
      </c>
      <c r="F61" s="23">
        <v>0</v>
      </c>
      <c r="G61" s="24">
        <v>1.654E-6</v>
      </c>
      <c r="H61" s="24">
        <v>1.7999999999999999E-8</v>
      </c>
      <c r="I61" s="24">
        <v>5.1560000000000003E-6</v>
      </c>
      <c r="J61" s="24">
        <v>3.5699999999999998E-7</v>
      </c>
      <c r="K61" s="24">
        <v>1.6739999999999999</v>
      </c>
      <c r="L61" s="24">
        <v>1.6739999999999999</v>
      </c>
      <c r="M61" s="24">
        <v>0.61609999999999998</v>
      </c>
      <c r="N61" s="24">
        <v>2.9790000000000001</v>
      </c>
    </row>
    <row r="62" spans="2:14" x14ac:dyDescent="0.25">
      <c r="B62" s="23">
        <v>81</v>
      </c>
      <c r="C62" s="23" t="s">
        <v>50</v>
      </c>
      <c r="D62" s="23"/>
      <c r="E62" s="23">
        <v>1</v>
      </c>
      <c r="F62" s="23">
        <v>0</v>
      </c>
      <c r="G62" s="24">
        <v>1.716E-6</v>
      </c>
      <c r="H62" s="24">
        <v>1.6449999999999998E-8</v>
      </c>
      <c r="I62" s="24">
        <v>5.8159999999999999E-6</v>
      </c>
      <c r="J62" s="24">
        <v>9.9989999999999995E-7</v>
      </c>
      <c r="K62" s="24">
        <v>1.633</v>
      </c>
      <c r="L62" s="24">
        <v>1.633</v>
      </c>
      <c r="M62" s="24">
        <v>0.61109999999999998</v>
      </c>
      <c r="N62" s="24">
        <v>3.0070000000000001</v>
      </c>
    </row>
    <row r="63" spans="2:14" x14ac:dyDescent="0.25">
      <c r="B63" s="23">
        <v>82</v>
      </c>
      <c r="C63" s="23" t="s">
        <v>50</v>
      </c>
      <c r="D63" s="23"/>
      <c r="E63" s="23">
        <v>1</v>
      </c>
      <c r="F63" s="23">
        <v>0</v>
      </c>
      <c r="G63" s="24">
        <v>1.468E-6</v>
      </c>
      <c r="H63" s="24">
        <v>1.5869999999999999E-8</v>
      </c>
      <c r="I63" s="24">
        <v>4.972E-6</v>
      </c>
      <c r="J63" s="24">
        <v>9.9989999999999995E-7</v>
      </c>
      <c r="K63" s="24">
        <v>1.653</v>
      </c>
      <c r="L63" s="24">
        <v>1.653</v>
      </c>
      <c r="M63" s="24">
        <v>0.61760000000000004</v>
      </c>
      <c r="N63" s="24">
        <v>3.016</v>
      </c>
    </row>
    <row r="64" spans="2:14" x14ac:dyDescent="0.25">
      <c r="B64" s="23">
        <v>84</v>
      </c>
      <c r="C64" s="23" t="s">
        <v>50</v>
      </c>
      <c r="D64" s="23"/>
      <c r="E64" s="23">
        <v>1</v>
      </c>
      <c r="F64" s="23">
        <v>0</v>
      </c>
      <c r="G64" s="24">
        <v>2.5380000000000001E-6</v>
      </c>
      <c r="H64" s="24">
        <v>1.604E-8</v>
      </c>
      <c r="I64" s="24">
        <v>9.1400000000000006E-6</v>
      </c>
      <c r="J64" s="24">
        <v>9.9989999999999995E-7</v>
      </c>
      <c r="K64" s="24">
        <v>1.61</v>
      </c>
      <c r="L64" s="24">
        <v>1.61</v>
      </c>
      <c r="M64" s="24">
        <v>0.6119</v>
      </c>
      <c r="N64" s="24">
        <v>3.0089999999999999</v>
      </c>
    </row>
    <row r="65" spans="2:14" x14ac:dyDescent="0.25">
      <c r="B65" s="23">
        <v>87</v>
      </c>
      <c r="C65" s="23" t="s">
        <v>50</v>
      </c>
      <c r="D65" s="23"/>
      <c r="E65" s="23">
        <v>1</v>
      </c>
      <c r="F65" s="23">
        <v>0</v>
      </c>
      <c r="G65" s="24">
        <v>1.6309999999999999E-6</v>
      </c>
      <c r="H65" s="24">
        <v>1.651E-8</v>
      </c>
      <c r="I65" s="24">
        <v>5.0509999999999996E-6</v>
      </c>
      <c r="J65" s="24">
        <v>4.7999999999999996E-7</v>
      </c>
      <c r="K65" s="24">
        <v>1.6719999999999999</v>
      </c>
      <c r="L65" s="24">
        <v>1.6719999999999999</v>
      </c>
      <c r="M65" s="24">
        <v>0.62350000000000005</v>
      </c>
      <c r="N65" s="24">
        <v>3.0259999999999998</v>
      </c>
    </row>
    <row r="66" spans="2:14" x14ac:dyDescent="0.25">
      <c r="B66" s="23">
        <v>88</v>
      </c>
      <c r="C66" s="23" t="s">
        <v>50</v>
      </c>
      <c r="D66" s="23"/>
      <c r="E66" s="23">
        <v>1</v>
      </c>
      <c r="F66" s="23">
        <v>0</v>
      </c>
      <c r="G66" s="24">
        <v>1.7579999999999999E-6</v>
      </c>
      <c r="H66" s="24">
        <v>1.7859999999999999E-8</v>
      </c>
      <c r="I66" s="24">
        <v>5.2240000000000003E-6</v>
      </c>
      <c r="J66" s="24">
        <v>5.1399999999999997E-7</v>
      </c>
      <c r="K66" s="24">
        <v>1.667</v>
      </c>
      <c r="L66" s="24">
        <v>1.667</v>
      </c>
      <c r="M66" s="24">
        <v>0.61739999999999995</v>
      </c>
      <c r="N66" s="24">
        <v>2.8149999999999999</v>
      </c>
    </row>
    <row r="67" spans="2:14" x14ac:dyDescent="0.25">
      <c r="B67" s="23">
        <v>89</v>
      </c>
      <c r="C67" s="23" t="s">
        <v>50</v>
      </c>
      <c r="D67" s="23"/>
      <c r="E67" s="23">
        <v>1</v>
      </c>
      <c r="F67" s="23">
        <v>0</v>
      </c>
      <c r="G67" s="24">
        <v>2.0609999999999998E-6</v>
      </c>
      <c r="H67" s="24">
        <v>1.7030000000000001E-8</v>
      </c>
      <c r="I67" s="24">
        <v>6.7819999999999996E-6</v>
      </c>
      <c r="J67" s="24">
        <v>5.9200000000000001E-7</v>
      </c>
      <c r="K67" s="24">
        <v>1.635</v>
      </c>
      <c r="L67" s="24">
        <v>1.635</v>
      </c>
      <c r="M67" s="24">
        <v>0.61719999999999997</v>
      </c>
      <c r="N67" s="24">
        <v>2.9860000000000002</v>
      </c>
    </row>
    <row r="68" spans="2:14" x14ac:dyDescent="0.25">
      <c r="B68" s="23">
        <v>92</v>
      </c>
      <c r="C68" s="23" t="s">
        <v>50</v>
      </c>
      <c r="D68" s="23"/>
      <c r="E68" s="23">
        <v>1</v>
      </c>
      <c r="F68" s="23">
        <v>0</v>
      </c>
      <c r="G68" s="24">
        <v>1.742E-6</v>
      </c>
      <c r="H68" s="24">
        <v>1.5700000000000002E-8</v>
      </c>
      <c r="I68" s="24">
        <v>5.4759999999999997E-6</v>
      </c>
      <c r="J68" s="24">
        <v>3.8700000000000001E-7</v>
      </c>
      <c r="K68" s="24">
        <v>1.669</v>
      </c>
      <c r="L68" s="24">
        <v>1.669</v>
      </c>
      <c r="M68" s="24">
        <v>0.61380000000000001</v>
      </c>
      <c r="N68" s="24">
        <v>3.09</v>
      </c>
    </row>
    <row r="69" spans="2:14" x14ac:dyDescent="0.25">
      <c r="B69" s="23">
        <v>95</v>
      </c>
      <c r="C69" s="23" t="s">
        <v>50</v>
      </c>
      <c r="D69" s="23"/>
      <c r="E69" s="23">
        <v>1</v>
      </c>
      <c r="F69" s="23">
        <v>0</v>
      </c>
      <c r="G69" s="24">
        <v>1.6249999999999999E-6</v>
      </c>
      <c r="H69" s="24">
        <v>1.808E-8</v>
      </c>
      <c r="I69" s="24">
        <v>5.8119999999999996E-6</v>
      </c>
      <c r="J69" s="24">
        <v>5.7400000000000003E-7</v>
      </c>
      <c r="K69" s="24">
        <v>1.6579999999999999</v>
      </c>
      <c r="L69" s="24">
        <v>1.6579999999999999</v>
      </c>
      <c r="M69" s="24">
        <v>0.60799999999999998</v>
      </c>
      <c r="N69" s="24">
        <v>2.9849999999999999</v>
      </c>
    </row>
    <row r="70" spans="2:14" x14ac:dyDescent="0.25">
      <c r="B70" s="23">
        <v>96</v>
      </c>
      <c r="C70" s="23" t="s">
        <v>50</v>
      </c>
      <c r="D70" s="23"/>
      <c r="E70" s="23">
        <v>1</v>
      </c>
      <c r="F70" s="23">
        <v>0</v>
      </c>
      <c r="G70" s="24">
        <v>1.4559999999999999E-6</v>
      </c>
      <c r="H70" s="24">
        <v>1.7570000000000001E-8</v>
      </c>
      <c r="I70" s="24">
        <v>5.305E-6</v>
      </c>
      <c r="J70" s="24">
        <v>3.9700000000000002E-7</v>
      </c>
      <c r="K70" s="24">
        <v>1.66</v>
      </c>
      <c r="L70" s="24">
        <v>1.66</v>
      </c>
      <c r="M70" s="24">
        <v>0.62219999999999998</v>
      </c>
      <c r="N70" s="24">
        <v>2.8340000000000001</v>
      </c>
    </row>
    <row r="71" spans="2:14" x14ac:dyDescent="0.25">
      <c r="B71" s="23">
        <v>105</v>
      </c>
      <c r="C71" s="23" t="s">
        <v>50</v>
      </c>
      <c r="D71" s="23"/>
      <c r="E71" s="23">
        <v>1</v>
      </c>
      <c r="F71" s="23">
        <v>0</v>
      </c>
      <c r="G71" s="24">
        <v>2.6919999999999998E-6</v>
      </c>
      <c r="H71" s="24">
        <v>1.5910000000000002E-8</v>
      </c>
      <c r="I71" s="24">
        <v>9.3079999999999997E-6</v>
      </c>
      <c r="J71" s="24">
        <v>9.9989999999999995E-7</v>
      </c>
      <c r="K71" s="24">
        <v>1.605</v>
      </c>
      <c r="L71" s="24">
        <v>1.605</v>
      </c>
      <c r="M71" s="24">
        <v>0.61129999999999995</v>
      </c>
      <c r="N71" s="24">
        <v>2.7490000000000001</v>
      </c>
    </row>
    <row r="72" spans="2:14" x14ac:dyDescent="0.25">
      <c r="B72" s="23">
        <v>111</v>
      </c>
      <c r="C72" s="23" t="s">
        <v>50</v>
      </c>
      <c r="D72" s="23"/>
      <c r="E72" s="23">
        <v>1</v>
      </c>
      <c r="F72" s="23">
        <v>0</v>
      </c>
      <c r="G72" s="24">
        <v>1.79E-6</v>
      </c>
      <c r="H72" s="24">
        <v>1.6330000000000001E-8</v>
      </c>
      <c r="I72" s="24">
        <v>7.8690000000000004E-6</v>
      </c>
      <c r="J72" s="24">
        <v>9.9989999999999995E-7</v>
      </c>
      <c r="K72" s="24">
        <v>1.601</v>
      </c>
      <c r="L72" s="24">
        <v>1.601</v>
      </c>
      <c r="M72" s="24">
        <v>0.60199999999999998</v>
      </c>
      <c r="N72" s="24">
        <v>2.7629999999999999</v>
      </c>
    </row>
    <row r="73" spans="2:14" x14ac:dyDescent="0.25">
      <c r="B73" s="23">
        <v>114</v>
      </c>
      <c r="C73" s="23" t="s">
        <v>50</v>
      </c>
      <c r="D73" s="23"/>
      <c r="E73" s="23">
        <v>1</v>
      </c>
      <c r="F73" s="23">
        <v>0</v>
      </c>
      <c r="G73" s="24">
        <v>2.1069999999999999E-6</v>
      </c>
      <c r="H73" s="24">
        <v>1.7529999999999999E-8</v>
      </c>
      <c r="I73" s="24">
        <v>6.7769999999999997E-6</v>
      </c>
      <c r="J73" s="24">
        <v>5.7299999999999996E-7</v>
      </c>
      <c r="K73" s="24">
        <v>1.635</v>
      </c>
      <c r="L73" s="24">
        <v>1.635</v>
      </c>
      <c r="M73" s="24">
        <v>0.62039999999999995</v>
      </c>
      <c r="N73" s="24">
        <v>2.7770000000000001</v>
      </c>
    </row>
    <row r="74" spans="2:14" x14ac:dyDescent="0.25">
      <c r="B74" s="23">
        <v>115</v>
      </c>
      <c r="C74" s="23" t="s">
        <v>50</v>
      </c>
      <c r="D74" s="23"/>
      <c r="E74" s="23">
        <v>1</v>
      </c>
      <c r="F74" s="23">
        <v>0</v>
      </c>
      <c r="G74" s="24">
        <v>1.8619999999999999E-6</v>
      </c>
      <c r="H74" s="24">
        <v>1.5980000000000001E-8</v>
      </c>
      <c r="I74" s="24">
        <v>8.5480000000000002E-6</v>
      </c>
      <c r="J74" s="24">
        <v>1.4100000000000001E-6</v>
      </c>
      <c r="K74" s="24">
        <v>1.62</v>
      </c>
      <c r="L74" s="24">
        <v>1.62</v>
      </c>
      <c r="M74" s="24">
        <v>0.61029999999999995</v>
      </c>
      <c r="N74" s="24">
        <v>2.9510000000000001</v>
      </c>
    </row>
    <row r="75" spans="2:14" x14ac:dyDescent="0.25">
      <c r="B75" s="23">
        <v>117</v>
      </c>
      <c r="C75" s="23" t="s">
        <v>50</v>
      </c>
      <c r="D75" s="23"/>
      <c r="E75" s="23">
        <v>1</v>
      </c>
      <c r="F75" s="23">
        <v>0</v>
      </c>
      <c r="G75" s="24">
        <v>1.7349999999999999E-6</v>
      </c>
      <c r="H75" s="24">
        <v>1.646E-8</v>
      </c>
      <c r="I75" s="24">
        <v>6.0179999999999998E-6</v>
      </c>
      <c r="J75" s="24">
        <v>9.9989999999999995E-7</v>
      </c>
      <c r="K75" s="24">
        <v>1.6579999999999999</v>
      </c>
      <c r="L75" s="24">
        <v>1.6579999999999999</v>
      </c>
      <c r="M75" s="24">
        <v>0.61499999999999999</v>
      </c>
      <c r="N75" s="24">
        <v>2.9329999999999998</v>
      </c>
    </row>
    <row r="76" spans="2:14" x14ac:dyDescent="0.25">
      <c r="B76" s="23">
        <v>119</v>
      </c>
      <c r="C76" s="23" t="s">
        <v>50</v>
      </c>
      <c r="D76" s="23"/>
      <c r="E76" s="23">
        <v>1</v>
      </c>
      <c r="F76" s="23">
        <v>0</v>
      </c>
      <c r="G76" s="24">
        <v>1.7290000000000001E-6</v>
      </c>
      <c r="H76" s="24">
        <v>1.548E-8</v>
      </c>
      <c r="I76" s="24">
        <v>6.2859999999999996E-6</v>
      </c>
      <c r="J76" s="24">
        <v>5.9599999999999999E-7</v>
      </c>
      <c r="K76" s="24">
        <v>1.6459999999999999</v>
      </c>
      <c r="L76" s="24">
        <v>1.6459999999999999</v>
      </c>
      <c r="M76" s="24">
        <v>0.60219999999999996</v>
      </c>
      <c r="N76" s="24">
        <v>2.8210000000000002</v>
      </c>
    </row>
    <row r="77" spans="2:14" x14ac:dyDescent="0.25">
      <c r="B77" s="23">
        <v>123</v>
      </c>
      <c r="C77" s="23" t="s">
        <v>50</v>
      </c>
      <c r="D77" s="23"/>
      <c r="E77" s="23">
        <v>1</v>
      </c>
      <c r="F77" s="23">
        <v>0</v>
      </c>
      <c r="G77" s="24">
        <v>2.007E-6</v>
      </c>
      <c r="H77" s="24">
        <v>1.6269999999999999E-8</v>
      </c>
      <c r="I77" s="24">
        <v>9.5049999999999996E-6</v>
      </c>
      <c r="J77" s="24">
        <v>9.9989999999999995E-7</v>
      </c>
      <c r="K77" s="24">
        <v>1.5880000000000001</v>
      </c>
      <c r="L77" s="24">
        <v>1.5880000000000001</v>
      </c>
      <c r="M77" s="24">
        <v>0.60719999999999996</v>
      </c>
      <c r="N77" s="24">
        <v>2.9180000000000001</v>
      </c>
    </row>
    <row r="78" spans="2:14" x14ac:dyDescent="0.25">
      <c r="B78" s="23">
        <v>124</v>
      </c>
      <c r="C78" s="23" t="s">
        <v>50</v>
      </c>
      <c r="D78" s="23"/>
      <c r="E78" s="23">
        <v>1</v>
      </c>
      <c r="F78" s="23">
        <v>0</v>
      </c>
      <c r="G78" s="24">
        <v>1.7269999999999999E-6</v>
      </c>
      <c r="H78" s="24">
        <v>1.6219999999999999E-8</v>
      </c>
      <c r="I78" s="24">
        <v>5.9390000000000002E-6</v>
      </c>
      <c r="J78" s="24">
        <v>4.7399999999999998E-7</v>
      </c>
      <c r="K78" s="24">
        <v>1.6519999999999999</v>
      </c>
      <c r="L78" s="24">
        <v>1.6519999999999999</v>
      </c>
      <c r="M78" s="24">
        <v>0.60970000000000002</v>
      </c>
      <c r="N78" s="24">
        <v>3.02</v>
      </c>
    </row>
    <row r="79" spans="2:14" x14ac:dyDescent="0.25">
      <c r="B79" s="23">
        <v>127</v>
      </c>
      <c r="C79" s="23" t="s">
        <v>50</v>
      </c>
      <c r="D79" s="23"/>
      <c r="E79" s="23">
        <v>1</v>
      </c>
      <c r="F79" s="23">
        <v>0</v>
      </c>
      <c r="G79" s="24">
        <v>1.5009999999999999E-6</v>
      </c>
      <c r="H79" s="24">
        <v>1.5980000000000001E-8</v>
      </c>
      <c r="I79" s="24">
        <v>5.3480000000000003E-6</v>
      </c>
      <c r="J79" s="24">
        <v>5.1099999999999996E-7</v>
      </c>
      <c r="K79" s="24">
        <v>1.663</v>
      </c>
      <c r="L79" s="24">
        <v>1.663</v>
      </c>
      <c r="M79" s="24">
        <v>0.6109</v>
      </c>
      <c r="N79" s="24">
        <v>2.8340000000000001</v>
      </c>
    </row>
    <row r="80" spans="2:14" x14ac:dyDescent="0.25">
      <c r="B80" s="23">
        <v>129</v>
      </c>
      <c r="C80" s="23" t="s">
        <v>50</v>
      </c>
      <c r="D80" s="23"/>
      <c r="E80" s="23">
        <v>1</v>
      </c>
      <c r="F80" s="23">
        <v>0</v>
      </c>
      <c r="G80" s="24">
        <v>2.1299999999999999E-6</v>
      </c>
      <c r="H80" s="24">
        <v>1.7150000000000001E-8</v>
      </c>
      <c r="I80" s="24">
        <v>1.0730000000000001E-5</v>
      </c>
      <c r="J80" s="24">
        <v>1.0139999999999999E-6</v>
      </c>
      <c r="K80" s="24">
        <v>1.58</v>
      </c>
      <c r="L80" s="24">
        <v>1.58</v>
      </c>
      <c r="M80" s="24">
        <v>0.59870000000000001</v>
      </c>
      <c r="N80" s="24">
        <v>2.9220000000000002</v>
      </c>
    </row>
    <row r="81" spans="2:14" x14ac:dyDescent="0.25">
      <c r="B81" s="23">
        <v>132</v>
      </c>
      <c r="C81" s="23" t="s">
        <v>50</v>
      </c>
      <c r="D81" s="23"/>
      <c r="E81" s="23">
        <v>1</v>
      </c>
      <c r="F81" s="23">
        <v>0</v>
      </c>
      <c r="G81" s="24">
        <v>1.4720000000000001E-6</v>
      </c>
      <c r="H81" s="24">
        <v>1.5770000000000002E-8</v>
      </c>
      <c r="I81" s="24">
        <v>5.2650000000000004E-6</v>
      </c>
      <c r="J81" s="24">
        <v>4.08E-7</v>
      </c>
      <c r="K81" s="24">
        <v>1.653</v>
      </c>
      <c r="L81" s="24">
        <v>1.653</v>
      </c>
      <c r="M81" s="24">
        <v>0.62460000000000004</v>
      </c>
      <c r="N81" s="24">
        <v>3.0590000000000002</v>
      </c>
    </row>
    <row r="82" spans="2:14" x14ac:dyDescent="0.25">
      <c r="B82" s="23">
        <v>138</v>
      </c>
      <c r="C82" s="23" t="s">
        <v>50</v>
      </c>
      <c r="D82" s="23"/>
      <c r="E82" s="23">
        <v>1</v>
      </c>
      <c r="F82" s="23">
        <v>0</v>
      </c>
      <c r="G82" s="24">
        <v>1.7069999999999999E-6</v>
      </c>
      <c r="H82" s="24">
        <v>1.6429999999999999E-8</v>
      </c>
      <c r="I82" s="24">
        <v>6.5939999999999999E-6</v>
      </c>
      <c r="J82" s="24">
        <v>9.9989999999999995E-7</v>
      </c>
      <c r="K82" s="24">
        <v>1.645</v>
      </c>
      <c r="L82" s="24">
        <v>1.645</v>
      </c>
      <c r="M82" s="24">
        <v>0.60729999999999995</v>
      </c>
      <c r="N82" s="24">
        <v>2.8079999999999998</v>
      </c>
    </row>
    <row r="83" spans="2:14" x14ac:dyDescent="0.25">
      <c r="B83" s="23">
        <v>142</v>
      </c>
      <c r="C83" s="23" t="s">
        <v>50</v>
      </c>
      <c r="D83" s="23"/>
      <c r="E83" s="23">
        <v>1</v>
      </c>
      <c r="F83" s="23">
        <v>0</v>
      </c>
      <c r="G83" s="24">
        <v>1.7260000000000001E-6</v>
      </c>
      <c r="H83" s="24">
        <v>1.5659999999999999E-8</v>
      </c>
      <c r="I83" s="24">
        <v>5.7649999999999999E-6</v>
      </c>
      <c r="J83" s="24">
        <v>4.58E-7</v>
      </c>
      <c r="K83" s="24">
        <v>1.6659999999999999</v>
      </c>
      <c r="L83" s="24">
        <v>1.6659999999999999</v>
      </c>
      <c r="M83" s="24">
        <v>0.61040000000000005</v>
      </c>
      <c r="N83" s="24">
        <v>3.1110000000000002</v>
      </c>
    </row>
    <row r="84" spans="2:14" x14ac:dyDescent="0.25">
      <c r="B84" s="23">
        <v>143</v>
      </c>
      <c r="C84" s="23" t="s">
        <v>50</v>
      </c>
      <c r="D84" s="23"/>
      <c r="E84" s="23">
        <v>1</v>
      </c>
      <c r="F84" s="23">
        <v>0</v>
      </c>
      <c r="G84" s="24">
        <v>3.365E-6</v>
      </c>
      <c r="H84" s="24">
        <v>1.342E-7</v>
      </c>
      <c r="I84" s="24">
        <v>1.36E-5</v>
      </c>
      <c r="J84" s="24">
        <v>9.9989999999999995E-7</v>
      </c>
      <c r="K84" s="24">
        <v>1.52</v>
      </c>
      <c r="L84" s="24">
        <v>1.52</v>
      </c>
      <c r="M84" s="24">
        <v>0.60550000000000004</v>
      </c>
      <c r="N84" s="24">
        <v>2.7269999999999999</v>
      </c>
    </row>
    <row r="85" spans="2:14" x14ac:dyDescent="0.25">
      <c r="B85" s="23">
        <v>145</v>
      </c>
      <c r="C85" s="23" t="s">
        <v>50</v>
      </c>
      <c r="D85" s="23"/>
      <c r="E85" s="23">
        <v>1</v>
      </c>
      <c r="F85" s="23">
        <v>0</v>
      </c>
      <c r="G85" s="24">
        <v>1.4130000000000001E-6</v>
      </c>
      <c r="H85" s="24">
        <v>1.599E-8</v>
      </c>
      <c r="I85" s="24">
        <v>5.925E-6</v>
      </c>
      <c r="J85" s="24">
        <v>9.9989999999999995E-7</v>
      </c>
      <c r="K85" s="24">
        <v>1.6579999999999999</v>
      </c>
      <c r="L85" s="24">
        <v>1.6579999999999999</v>
      </c>
      <c r="M85" s="24">
        <v>0.62039999999999995</v>
      </c>
      <c r="N85" s="24">
        <v>3.0590000000000002</v>
      </c>
    </row>
    <row r="86" spans="2:14" x14ac:dyDescent="0.25">
      <c r="B86" s="23">
        <v>149</v>
      </c>
      <c r="C86" s="23" t="s">
        <v>50</v>
      </c>
      <c r="D86" s="23"/>
      <c r="E86" s="23">
        <v>1</v>
      </c>
      <c r="F86" s="23">
        <v>0</v>
      </c>
      <c r="G86" s="24">
        <v>2.1380000000000001E-6</v>
      </c>
      <c r="H86" s="24">
        <v>1.5950000000000001E-8</v>
      </c>
      <c r="I86" s="24">
        <v>6.6320000000000002E-6</v>
      </c>
      <c r="J86" s="24">
        <v>6.1699999999999998E-7</v>
      </c>
      <c r="K86" s="24">
        <v>1.6439999999999999</v>
      </c>
      <c r="L86" s="24">
        <v>1.6439999999999999</v>
      </c>
      <c r="M86" s="24">
        <v>0.6129</v>
      </c>
      <c r="N86" s="24">
        <v>2.9169999999999998</v>
      </c>
    </row>
    <row r="87" spans="2:14" x14ac:dyDescent="0.25">
      <c r="B87" s="23">
        <v>150</v>
      </c>
      <c r="C87" s="23" t="s">
        <v>50</v>
      </c>
      <c r="D87" s="23"/>
      <c r="E87" s="23">
        <v>1</v>
      </c>
      <c r="F87" s="23">
        <v>0</v>
      </c>
      <c r="G87" s="24">
        <v>2.6290000000000002E-6</v>
      </c>
      <c r="H87" s="24">
        <v>1.5679999999999999E-8</v>
      </c>
      <c r="I87" s="24">
        <v>1.2850000000000001E-5</v>
      </c>
      <c r="J87" s="24">
        <v>1.0380000000000001E-6</v>
      </c>
      <c r="K87" s="24">
        <v>1.55</v>
      </c>
      <c r="L87" s="24">
        <v>1.55</v>
      </c>
      <c r="M87" s="24">
        <v>0.59919999999999995</v>
      </c>
      <c r="N87" s="24">
        <v>2.9689999999999999</v>
      </c>
    </row>
    <row r="88" spans="2:14" x14ac:dyDescent="0.25">
      <c r="B88" s="23">
        <v>151</v>
      </c>
      <c r="C88" s="23" t="s">
        <v>50</v>
      </c>
      <c r="D88" s="23"/>
      <c r="E88" s="23">
        <v>1</v>
      </c>
      <c r="F88" s="23">
        <v>0</v>
      </c>
      <c r="G88" s="24">
        <v>2.2879999999999999E-6</v>
      </c>
      <c r="H88" s="24">
        <v>1.5880000000000001E-8</v>
      </c>
      <c r="I88" s="24">
        <v>1.0669999999999999E-5</v>
      </c>
      <c r="J88" s="24">
        <v>9.9989999999999995E-7</v>
      </c>
      <c r="K88" s="24">
        <v>1.5840000000000001</v>
      </c>
      <c r="L88" s="24">
        <v>1.5840000000000001</v>
      </c>
      <c r="M88" s="24">
        <v>0.59850000000000003</v>
      </c>
      <c r="N88" s="24">
        <v>2.7629999999999999</v>
      </c>
    </row>
    <row r="89" spans="2:14" x14ac:dyDescent="0.25">
      <c r="B89" s="23">
        <v>153</v>
      </c>
      <c r="C89" s="23" t="s">
        <v>50</v>
      </c>
      <c r="D89" s="23"/>
      <c r="E89" s="23">
        <v>1</v>
      </c>
      <c r="F89" s="23">
        <v>0</v>
      </c>
      <c r="G89" s="24">
        <v>2.5170000000000002E-6</v>
      </c>
      <c r="H89" s="24">
        <v>1.6870000000000002E-8</v>
      </c>
      <c r="I89" s="24">
        <v>1.152E-5</v>
      </c>
      <c r="J89" s="24">
        <v>9.9989999999999995E-7</v>
      </c>
      <c r="K89" s="24">
        <v>1.569</v>
      </c>
      <c r="L89" s="24">
        <v>1.569</v>
      </c>
      <c r="M89" s="24">
        <v>0.60640000000000005</v>
      </c>
      <c r="N89" s="24">
        <v>2.94</v>
      </c>
    </row>
    <row r="90" spans="2:14" x14ac:dyDescent="0.25">
      <c r="B90" s="23">
        <v>155</v>
      </c>
      <c r="C90" s="23" t="s">
        <v>50</v>
      </c>
      <c r="D90" s="23"/>
      <c r="E90" s="23">
        <v>1</v>
      </c>
      <c r="F90" s="23">
        <v>0</v>
      </c>
      <c r="G90" s="24">
        <v>1.4959999999999999E-6</v>
      </c>
      <c r="H90" s="24">
        <v>1.616E-8</v>
      </c>
      <c r="I90" s="24">
        <v>5.6620000000000002E-6</v>
      </c>
      <c r="J90" s="24">
        <v>1.1170000000000001E-6</v>
      </c>
      <c r="K90" s="24">
        <v>1.6479999999999999</v>
      </c>
      <c r="L90" s="24">
        <v>1.6479999999999999</v>
      </c>
      <c r="M90" s="24">
        <v>0.61990000000000001</v>
      </c>
      <c r="N90" s="24">
        <v>3.044</v>
      </c>
    </row>
    <row r="91" spans="2:14" x14ac:dyDescent="0.25">
      <c r="B91" s="23">
        <v>157</v>
      </c>
      <c r="C91" s="23" t="s">
        <v>50</v>
      </c>
      <c r="D91" s="23"/>
      <c r="E91" s="23">
        <v>1</v>
      </c>
      <c r="F91" s="23">
        <v>0</v>
      </c>
      <c r="G91" s="24">
        <v>1.6929999999999999E-6</v>
      </c>
      <c r="H91" s="24">
        <v>1.548E-8</v>
      </c>
      <c r="I91" s="24">
        <v>5.4909999999999996E-6</v>
      </c>
      <c r="J91" s="24">
        <v>2.8700000000000002E-7</v>
      </c>
      <c r="K91" s="24">
        <v>1.679</v>
      </c>
      <c r="L91" s="24">
        <v>1.679</v>
      </c>
      <c r="M91" s="24">
        <v>0.62050000000000005</v>
      </c>
      <c r="N91" s="24">
        <v>3.0019999999999998</v>
      </c>
    </row>
    <row r="92" spans="2:14" x14ac:dyDescent="0.25">
      <c r="B92" s="23">
        <v>158</v>
      </c>
      <c r="C92" s="23" t="s">
        <v>50</v>
      </c>
      <c r="D92" s="23"/>
      <c r="E92" s="23">
        <v>1</v>
      </c>
      <c r="F92" s="23">
        <v>0</v>
      </c>
      <c r="G92" s="24">
        <v>1.7430000000000001E-6</v>
      </c>
      <c r="H92" s="24">
        <v>1.536E-8</v>
      </c>
      <c r="I92" s="24">
        <v>5.2259999999999996E-6</v>
      </c>
      <c r="J92" s="24">
        <v>2.79E-7</v>
      </c>
      <c r="K92" s="24">
        <v>1.68</v>
      </c>
      <c r="L92" s="24">
        <v>1.68</v>
      </c>
      <c r="M92" s="24">
        <v>0.6169</v>
      </c>
      <c r="N92" s="24">
        <v>3.1160000000000001</v>
      </c>
    </row>
    <row r="93" spans="2:14" x14ac:dyDescent="0.25">
      <c r="B93" s="23">
        <v>161</v>
      </c>
      <c r="C93" s="23" t="s">
        <v>50</v>
      </c>
      <c r="D93" s="23"/>
      <c r="E93" s="23">
        <v>1</v>
      </c>
      <c r="F93" s="23">
        <v>0</v>
      </c>
      <c r="G93" s="24">
        <v>1.705E-6</v>
      </c>
      <c r="H93" s="24">
        <v>1.6619999999999999E-8</v>
      </c>
      <c r="I93" s="24">
        <v>5.5180000000000004E-6</v>
      </c>
      <c r="J93" s="24">
        <v>3.0400000000000002E-7</v>
      </c>
      <c r="K93" s="24">
        <v>1.6659999999999999</v>
      </c>
      <c r="L93" s="24">
        <v>1.6659999999999999</v>
      </c>
      <c r="M93" s="24">
        <v>0.61799999999999999</v>
      </c>
      <c r="N93" s="24">
        <v>3.0579999999999998</v>
      </c>
    </row>
    <row r="94" spans="2:14" x14ac:dyDescent="0.25">
      <c r="B94" s="23">
        <v>162</v>
      </c>
      <c r="C94" s="23" t="s">
        <v>50</v>
      </c>
      <c r="D94" s="23"/>
      <c r="E94" s="23">
        <v>1</v>
      </c>
      <c r="F94" s="23">
        <v>0</v>
      </c>
      <c r="G94" s="24">
        <v>4.2980000000000002E-6</v>
      </c>
      <c r="H94" s="24">
        <v>1.061E-7</v>
      </c>
      <c r="I94" s="24">
        <v>1.8280000000000001E-5</v>
      </c>
      <c r="J94" s="24">
        <v>9.9989999999999995E-7</v>
      </c>
      <c r="K94" s="24">
        <v>1.494</v>
      </c>
      <c r="L94" s="24">
        <v>1.494</v>
      </c>
      <c r="M94" s="24">
        <v>0.65710000000000002</v>
      </c>
      <c r="N94" s="24">
        <v>2.698</v>
      </c>
    </row>
    <row r="95" spans="2:14" x14ac:dyDescent="0.25">
      <c r="B95" s="23">
        <v>164</v>
      </c>
      <c r="C95" s="23" t="s">
        <v>50</v>
      </c>
      <c r="D95" s="23"/>
      <c r="E95" s="23">
        <v>1</v>
      </c>
      <c r="F95" s="23">
        <v>0</v>
      </c>
      <c r="G95" s="24">
        <v>1.8199999999999999E-6</v>
      </c>
      <c r="H95" s="24">
        <v>1.562E-8</v>
      </c>
      <c r="I95" s="24">
        <v>8.6969999999999999E-6</v>
      </c>
      <c r="J95" s="24">
        <v>1.0210000000000001E-6</v>
      </c>
      <c r="K95" s="24">
        <v>1.5980000000000001</v>
      </c>
      <c r="L95" s="24">
        <v>1.5980000000000001</v>
      </c>
      <c r="M95" s="24">
        <v>0.60519999999999996</v>
      </c>
      <c r="N95" s="24">
        <v>2.9670000000000001</v>
      </c>
    </row>
    <row r="96" spans="2:14" x14ac:dyDescent="0.25">
      <c r="B96" s="23">
        <v>166</v>
      </c>
      <c r="C96" s="23" t="s">
        <v>50</v>
      </c>
      <c r="D96" s="23"/>
      <c r="E96" s="23">
        <v>1</v>
      </c>
      <c r="F96" s="23">
        <v>0</v>
      </c>
      <c r="G96" s="24">
        <v>1.739E-6</v>
      </c>
      <c r="H96" s="24">
        <v>1.5069999999999999E-8</v>
      </c>
      <c r="I96" s="24">
        <v>8.0059999999999992E-6</v>
      </c>
      <c r="J96" s="24">
        <v>9.9300000000000006E-7</v>
      </c>
      <c r="K96" s="24">
        <v>1.6120000000000001</v>
      </c>
      <c r="L96" s="24">
        <v>1.6120000000000001</v>
      </c>
      <c r="M96" s="24">
        <v>0.60109999999999997</v>
      </c>
      <c r="N96" s="24">
        <v>3.0259999999999998</v>
      </c>
    </row>
    <row r="97" spans="2:14" x14ac:dyDescent="0.25">
      <c r="B97" s="23">
        <v>167</v>
      </c>
      <c r="C97" s="23" t="s">
        <v>50</v>
      </c>
      <c r="D97" s="23"/>
      <c r="E97" s="23">
        <v>1</v>
      </c>
      <c r="F97" s="23">
        <v>0</v>
      </c>
      <c r="G97" s="24">
        <v>2.999E-6</v>
      </c>
      <c r="H97" s="24">
        <v>1.6280000000000001E-8</v>
      </c>
      <c r="I97" s="24">
        <v>1.343E-5</v>
      </c>
      <c r="J97" s="24">
        <v>9.9989999999999995E-7</v>
      </c>
      <c r="K97" s="24">
        <v>1.5389999999999999</v>
      </c>
      <c r="L97" s="24">
        <v>1.5389999999999999</v>
      </c>
      <c r="M97" s="24">
        <v>0.59919999999999995</v>
      </c>
      <c r="N97" s="24">
        <v>2.7440000000000002</v>
      </c>
    </row>
    <row r="98" spans="2:14" x14ac:dyDescent="0.25">
      <c r="B98" s="23">
        <v>168</v>
      </c>
      <c r="C98" s="23" t="s">
        <v>50</v>
      </c>
      <c r="D98" s="23"/>
      <c r="E98" s="23">
        <v>1</v>
      </c>
      <c r="F98" s="23">
        <v>0</v>
      </c>
      <c r="G98" s="24">
        <v>1.6700000000000001E-6</v>
      </c>
      <c r="H98" s="24">
        <v>1.548E-8</v>
      </c>
      <c r="I98" s="24">
        <v>5.6160000000000001E-6</v>
      </c>
      <c r="J98" s="24">
        <v>4.4299999999999998E-7</v>
      </c>
      <c r="K98" s="24">
        <v>1.661</v>
      </c>
      <c r="L98" s="24">
        <v>1.661</v>
      </c>
      <c r="M98" s="24">
        <v>0.61319999999999997</v>
      </c>
      <c r="N98" s="24">
        <v>2.9590000000000001</v>
      </c>
    </row>
    <row r="99" spans="2:14" x14ac:dyDescent="0.25">
      <c r="B99" s="23">
        <v>169</v>
      </c>
      <c r="C99" s="23" t="s">
        <v>50</v>
      </c>
      <c r="D99" s="23"/>
      <c r="E99" s="23">
        <v>1</v>
      </c>
      <c r="F99" s="23">
        <v>0</v>
      </c>
      <c r="G99" s="24">
        <v>1.9230000000000001E-6</v>
      </c>
      <c r="H99" s="24">
        <v>1.5460000000000001E-8</v>
      </c>
      <c r="I99" s="24">
        <v>6.3759999999999996E-6</v>
      </c>
      <c r="J99" s="24">
        <v>9.9989999999999995E-7</v>
      </c>
      <c r="K99" s="24">
        <v>1.643</v>
      </c>
      <c r="L99" s="24">
        <v>1.643</v>
      </c>
      <c r="M99" s="24">
        <v>0.62839999999999996</v>
      </c>
      <c r="N99" s="24">
        <v>3.0339999999999998</v>
      </c>
    </row>
    <row r="100" spans="2:14" x14ac:dyDescent="0.25">
      <c r="B100" s="23">
        <v>171</v>
      </c>
      <c r="C100" s="23" t="s">
        <v>50</v>
      </c>
      <c r="D100" s="23"/>
      <c r="E100" s="23">
        <v>1</v>
      </c>
      <c r="F100" s="23">
        <v>0</v>
      </c>
      <c r="G100" s="24">
        <v>2.892E-6</v>
      </c>
      <c r="H100" s="24">
        <v>1.59E-8</v>
      </c>
      <c r="I100" s="24">
        <v>1.0349999999999999E-5</v>
      </c>
      <c r="J100" s="24">
        <v>5.1500000000000005E-7</v>
      </c>
      <c r="K100" s="24">
        <v>1.5940000000000001</v>
      </c>
      <c r="L100" s="24">
        <v>1.5940000000000001</v>
      </c>
      <c r="M100" s="24">
        <v>0.61</v>
      </c>
      <c r="N100" s="24">
        <v>2.952</v>
      </c>
    </row>
    <row r="101" spans="2:14" x14ac:dyDescent="0.25">
      <c r="B101" s="23">
        <v>172</v>
      </c>
      <c r="C101" s="23" t="s">
        <v>50</v>
      </c>
      <c r="D101" s="23"/>
      <c r="E101" s="23">
        <v>1</v>
      </c>
      <c r="F101" s="23">
        <v>0</v>
      </c>
      <c r="G101" s="24">
        <v>2.2129999999999998E-6</v>
      </c>
      <c r="H101" s="24">
        <v>1.637E-8</v>
      </c>
      <c r="I101" s="24">
        <v>7.0319999999999998E-6</v>
      </c>
      <c r="J101" s="24">
        <v>5.0299999999999999E-7</v>
      </c>
      <c r="K101" s="24">
        <v>1.63</v>
      </c>
      <c r="L101" s="24">
        <v>1.63</v>
      </c>
      <c r="M101" s="24">
        <v>0.61329999999999996</v>
      </c>
      <c r="N101" s="24">
        <v>2.9860000000000002</v>
      </c>
    </row>
    <row r="102" spans="2:14" x14ac:dyDescent="0.25">
      <c r="B102" s="23">
        <v>174</v>
      </c>
      <c r="C102" s="23" t="s">
        <v>50</v>
      </c>
      <c r="D102" s="23"/>
      <c r="E102" s="23">
        <v>1</v>
      </c>
      <c r="F102" s="23">
        <v>0</v>
      </c>
      <c r="G102" s="24">
        <v>2.5830000000000001E-6</v>
      </c>
      <c r="H102" s="24">
        <v>1.5600000000000001E-8</v>
      </c>
      <c r="I102" s="24">
        <v>1.0890000000000001E-5</v>
      </c>
      <c r="J102" s="24">
        <v>1.009E-6</v>
      </c>
      <c r="K102" s="24">
        <v>1.5840000000000001</v>
      </c>
      <c r="L102" s="24">
        <v>1.5840000000000001</v>
      </c>
      <c r="M102" s="24">
        <v>0.60980000000000001</v>
      </c>
      <c r="N102" s="24">
        <v>2.9969999999999999</v>
      </c>
    </row>
    <row r="103" spans="2:14" x14ac:dyDescent="0.25">
      <c r="B103" s="23">
        <v>181</v>
      </c>
      <c r="C103" s="23" t="s">
        <v>50</v>
      </c>
      <c r="D103" s="23"/>
      <c r="E103" s="23">
        <v>1</v>
      </c>
      <c r="F103" s="23">
        <v>0</v>
      </c>
      <c r="G103" s="24">
        <v>3.3400000000000002E-6</v>
      </c>
      <c r="H103" s="24">
        <v>1.3089999999999999E-7</v>
      </c>
      <c r="I103" s="24">
        <v>1.5889999999999999E-5</v>
      </c>
      <c r="J103" s="24">
        <v>9.9989999999999995E-7</v>
      </c>
      <c r="K103" s="24">
        <v>1.5169999999999999</v>
      </c>
      <c r="L103" s="24">
        <v>1.5169999999999999</v>
      </c>
      <c r="M103" s="24">
        <v>0.61509999999999998</v>
      </c>
      <c r="N103" s="24">
        <v>2.8980000000000001</v>
      </c>
    </row>
    <row r="104" spans="2:14" x14ac:dyDescent="0.25">
      <c r="B104" s="23">
        <v>182</v>
      </c>
      <c r="C104" s="23" t="s">
        <v>50</v>
      </c>
      <c r="D104" s="23"/>
      <c r="E104" s="23">
        <v>1</v>
      </c>
      <c r="F104" s="23">
        <v>0</v>
      </c>
      <c r="G104" s="24">
        <v>1.829E-6</v>
      </c>
      <c r="H104" s="24">
        <v>1.6820000000000001E-8</v>
      </c>
      <c r="I104" s="24">
        <v>7.6109999999999996E-6</v>
      </c>
      <c r="J104" s="24">
        <v>1.2100000000000001E-6</v>
      </c>
      <c r="K104" s="24">
        <v>1.63</v>
      </c>
      <c r="L104" s="24">
        <v>1.63</v>
      </c>
      <c r="M104" s="24">
        <v>0.6149</v>
      </c>
      <c r="N104" s="24">
        <v>2.915</v>
      </c>
    </row>
    <row r="105" spans="2:14" x14ac:dyDescent="0.25">
      <c r="B105" s="23">
        <v>183</v>
      </c>
      <c r="C105" s="23" t="s">
        <v>50</v>
      </c>
      <c r="D105" s="23"/>
      <c r="E105" s="23">
        <v>1</v>
      </c>
      <c r="F105" s="23">
        <v>0</v>
      </c>
      <c r="G105" s="24">
        <v>1.694E-6</v>
      </c>
      <c r="H105" s="24">
        <v>1.6490000000000001E-8</v>
      </c>
      <c r="I105" s="24">
        <v>5.271E-6</v>
      </c>
      <c r="J105" s="24">
        <v>6.5499999999999998E-7</v>
      </c>
      <c r="K105" s="24">
        <v>1.675</v>
      </c>
      <c r="L105" s="24">
        <v>1.675</v>
      </c>
      <c r="M105" s="24">
        <v>0.61970000000000003</v>
      </c>
      <c r="N105" s="24">
        <v>3.113</v>
      </c>
    </row>
    <row r="106" spans="2:14" x14ac:dyDescent="0.25">
      <c r="B106" s="23">
        <v>188</v>
      </c>
      <c r="C106" s="23" t="s">
        <v>50</v>
      </c>
      <c r="D106" s="23"/>
      <c r="E106" s="23">
        <v>1</v>
      </c>
      <c r="F106" s="23">
        <v>0</v>
      </c>
      <c r="G106" s="24">
        <v>2.046E-6</v>
      </c>
      <c r="H106" s="24">
        <v>1.6289999999999999E-8</v>
      </c>
      <c r="I106" s="24">
        <v>7.0119999999999999E-6</v>
      </c>
      <c r="J106" s="24">
        <v>9.9989999999999995E-7</v>
      </c>
      <c r="K106" s="24">
        <v>1.637</v>
      </c>
      <c r="L106" s="24">
        <v>1.637</v>
      </c>
      <c r="M106" s="24">
        <v>0.6179</v>
      </c>
      <c r="N106" s="24">
        <v>2.8010000000000002</v>
      </c>
    </row>
    <row r="107" spans="2:14" x14ac:dyDescent="0.25">
      <c r="B107" s="23">
        <v>191</v>
      </c>
      <c r="C107" s="23" t="s">
        <v>50</v>
      </c>
      <c r="D107" s="23"/>
      <c r="E107" s="23">
        <v>1</v>
      </c>
      <c r="F107" s="23">
        <v>0</v>
      </c>
      <c r="G107" s="24">
        <v>2.2929999999999999E-6</v>
      </c>
      <c r="H107" s="24">
        <v>1.5320000000000001E-8</v>
      </c>
      <c r="I107" s="24">
        <v>1.1379999999999999E-5</v>
      </c>
      <c r="J107" s="24">
        <v>9.9989999999999995E-7</v>
      </c>
      <c r="K107" s="24">
        <v>1.585</v>
      </c>
      <c r="L107" s="24">
        <v>1.585</v>
      </c>
      <c r="M107" s="24">
        <v>0.60009999999999997</v>
      </c>
      <c r="N107" s="24">
        <v>2.8769999999999998</v>
      </c>
    </row>
    <row r="108" spans="2:14" x14ac:dyDescent="0.25">
      <c r="B108" s="23">
        <v>192</v>
      </c>
      <c r="C108" s="23" t="s">
        <v>50</v>
      </c>
      <c r="D108" s="23"/>
      <c r="E108" s="23">
        <v>1</v>
      </c>
      <c r="F108" s="23">
        <v>0</v>
      </c>
      <c r="G108" s="24">
        <v>1.827E-6</v>
      </c>
      <c r="H108" s="24">
        <v>1.5189999999999999E-8</v>
      </c>
      <c r="I108" s="24">
        <v>8.0830000000000004E-6</v>
      </c>
      <c r="J108" s="24">
        <v>9.9989999999999995E-7</v>
      </c>
      <c r="K108" s="24">
        <v>1.615</v>
      </c>
      <c r="L108" s="24">
        <v>1.615</v>
      </c>
      <c r="M108" s="24">
        <v>0.60170000000000001</v>
      </c>
      <c r="N108" s="24">
        <v>3.04</v>
      </c>
    </row>
    <row r="109" spans="2:14" x14ac:dyDescent="0.25">
      <c r="B109" s="23">
        <v>194</v>
      </c>
      <c r="C109" s="23" t="s">
        <v>50</v>
      </c>
      <c r="D109" s="23"/>
      <c r="E109" s="23">
        <v>1</v>
      </c>
      <c r="F109" s="23">
        <v>0</v>
      </c>
      <c r="G109" s="24">
        <v>1.875E-6</v>
      </c>
      <c r="H109" s="24">
        <v>1.623E-8</v>
      </c>
      <c r="I109" s="24">
        <v>7.858E-6</v>
      </c>
      <c r="J109" s="24">
        <v>1.0079999999999999E-6</v>
      </c>
      <c r="K109" s="24">
        <v>1.627</v>
      </c>
      <c r="L109" s="24">
        <v>1.627</v>
      </c>
      <c r="M109" s="24">
        <v>0.61719999999999997</v>
      </c>
      <c r="N109" s="24">
        <v>2.911</v>
      </c>
    </row>
    <row r="110" spans="2:14" x14ac:dyDescent="0.25">
      <c r="B110" s="23">
        <v>196</v>
      </c>
      <c r="C110" s="23" t="s">
        <v>50</v>
      </c>
      <c r="D110" s="23"/>
      <c r="E110" s="23">
        <v>1</v>
      </c>
      <c r="F110" s="23">
        <v>0</v>
      </c>
      <c r="G110" s="24">
        <v>3.3979999999999999E-6</v>
      </c>
      <c r="H110" s="24">
        <v>1.4490000000000001E-7</v>
      </c>
      <c r="I110" s="24">
        <v>1.4620000000000001E-5</v>
      </c>
      <c r="J110" s="24">
        <v>9.9989999999999995E-7</v>
      </c>
      <c r="K110" s="24">
        <v>1.5149999999999999</v>
      </c>
      <c r="L110" s="24">
        <v>1.5149999999999999</v>
      </c>
      <c r="M110" s="24">
        <v>0.61380000000000001</v>
      </c>
      <c r="N110" s="24">
        <v>2.718</v>
      </c>
    </row>
    <row r="111" spans="2:14" x14ac:dyDescent="0.25">
      <c r="B111" s="23">
        <v>205</v>
      </c>
      <c r="C111" s="23" t="s">
        <v>50</v>
      </c>
      <c r="D111" s="23"/>
      <c r="E111" s="23">
        <v>1</v>
      </c>
      <c r="F111" s="23">
        <v>0</v>
      </c>
      <c r="G111" s="24">
        <v>1.5009999999999999E-6</v>
      </c>
      <c r="H111" s="24">
        <v>1.6029999999999999E-8</v>
      </c>
      <c r="I111" s="24">
        <v>5.2850000000000002E-6</v>
      </c>
      <c r="J111" s="24">
        <v>4.0200000000000003E-7</v>
      </c>
      <c r="K111" s="24">
        <v>1.661</v>
      </c>
      <c r="L111" s="24">
        <v>1.661</v>
      </c>
      <c r="M111" s="24">
        <v>0.61819999999999997</v>
      </c>
      <c r="N111" s="24">
        <v>3.0470000000000002</v>
      </c>
    </row>
    <row r="112" spans="2:14" x14ac:dyDescent="0.25">
      <c r="B112" s="23">
        <v>207</v>
      </c>
      <c r="C112" s="23" t="s">
        <v>50</v>
      </c>
      <c r="D112" s="23"/>
      <c r="E112" s="23">
        <v>1</v>
      </c>
      <c r="F112" s="23">
        <v>0</v>
      </c>
      <c r="G112" s="24">
        <v>1.8059999999999999E-6</v>
      </c>
      <c r="H112" s="24">
        <v>1.5519999999999999E-8</v>
      </c>
      <c r="I112" s="24">
        <v>5.3419999999999998E-6</v>
      </c>
      <c r="J112" s="24">
        <v>4.3300000000000003E-7</v>
      </c>
      <c r="K112" s="24">
        <v>1.675</v>
      </c>
      <c r="L112" s="24">
        <v>1.675</v>
      </c>
      <c r="M112" s="24">
        <v>0.62470000000000003</v>
      </c>
      <c r="N112" s="24">
        <v>2.96</v>
      </c>
    </row>
    <row r="113" spans="2:14" x14ac:dyDescent="0.25">
      <c r="B113" s="23">
        <v>212</v>
      </c>
      <c r="C113" s="23" t="s">
        <v>50</v>
      </c>
      <c r="D113" s="23"/>
      <c r="E113" s="23">
        <v>1</v>
      </c>
      <c r="F113" s="23">
        <v>0</v>
      </c>
      <c r="G113" s="24">
        <v>1.592E-6</v>
      </c>
      <c r="H113" s="24">
        <v>1.6429999999999999E-8</v>
      </c>
      <c r="I113" s="24">
        <v>5.3630000000000002E-6</v>
      </c>
      <c r="J113" s="24">
        <v>4.15E-7</v>
      </c>
      <c r="K113" s="24">
        <v>1.6679999999999999</v>
      </c>
      <c r="L113" s="24">
        <v>1.6679999999999999</v>
      </c>
      <c r="M113" s="24">
        <v>0.61429999999999996</v>
      </c>
      <c r="N113" s="24">
        <v>2.8370000000000002</v>
      </c>
    </row>
    <row r="114" spans="2:14" x14ac:dyDescent="0.25">
      <c r="B114" s="23">
        <v>222</v>
      </c>
      <c r="C114" s="23" t="s">
        <v>50</v>
      </c>
      <c r="D114" s="23"/>
      <c r="E114" s="23">
        <v>1</v>
      </c>
      <c r="F114" s="23">
        <v>0</v>
      </c>
      <c r="G114" s="24">
        <v>2.2709999999999999E-6</v>
      </c>
      <c r="H114" s="24">
        <v>1.7129999999999999E-8</v>
      </c>
      <c r="I114" s="24">
        <v>1.059E-5</v>
      </c>
      <c r="J114" s="24">
        <v>9.9989999999999995E-7</v>
      </c>
      <c r="K114" s="24">
        <v>1.577</v>
      </c>
      <c r="L114" s="24">
        <v>1.577</v>
      </c>
      <c r="M114" s="24">
        <v>0.60809999999999997</v>
      </c>
      <c r="N114" s="24">
        <v>2.94</v>
      </c>
    </row>
    <row r="115" spans="2:14" x14ac:dyDescent="0.25">
      <c r="B115" s="23">
        <v>226</v>
      </c>
      <c r="C115" s="23" t="s">
        <v>50</v>
      </c>
      <c r="D115" s="23"/>
      <c r="E115" s="23">
        <v>1</v>
      </c>
      <c r="F115" s="23">
        <v>0</v>
      </c>
      <c r="G115" s="24">
        <v>1.6869999999999999E-6</v>
      </c>
      <c r="H115" s="24">
        <v>1.5489999999999998E-8</v>
      </c>
      <c r="I115" s="24">
        <v>6.331E-6</v>
      </c>
      <c r="J115" s="24">
        <v>1.1620000000000001E-6</v>
      </c>
      <c r="K115" s="24">
        <v>1.633</v>
      </c>
      <c r="L115" s="24">
        <v>1.633</v>
      </c>
      <c r="M115" s="24">
        <v>0.61380000000000001</v>
      </c>
      <c r="N115" s="24">
        <v>2.9159999999999999</v>
      </c>
    </row>
    <row r="116" spans="2:14" x14ac:dyDescent="0.25">
      <c r="B116" s="23">
        <v>227</v>
      </c>
      <c r="C116" s="23" t="s">
        <v>50</v>
      </c>
      <c r="D116" s="23"/>
      <c r="E116" s="23">
        <v>1</v>
      </c>
      <c r="F116" s="23">
        <v>0</v>
      </c>
      <c r="G116" s="24">
        <v>2.7609999999999999E-6</v>
      </c>
      <c r="H116" s="24">
        <v>1.5630000000000002E-8</v>
      </c>
      <c r="I116" s="24">
        <v>1.0200000000000001E-5</v>
      </c>
      <c r="J116" s="24">
        <v>9.9989999999999995E-7</v>
      </c>
      <c r="K116" s="24">
        <v>1.5980000000000001</v>
      </c>
      <c r="L116" s="24">
        <v>1.5980000000000001</v>
      </c>
      <c r="M116" s="24">
        <v>0.61929999999999996</v>
      </c>
      <c r="N116" s="24">
        <v>2.968</v>
      </c>
    </row>
    <row r="117" spans="2:14" x14ac:dyDescent="0.25">
      <c r="B117" s="23">
        <v>228</v>
      </c>
      <c r="C117" s="23" t="s">
        <v>50</v>
      </c>
      <c r="D117" s="23"/>
      <c r="E117" s="23">
        <v>1</v>
      </c>
      <c r="F117" s="23">
        <v>0</v>
      </c>
      <c r="G117" s="24">
        <v>3.817E-6</v>
      </c>
      <c r="H117" s="24">
        <v>3.0899999999999997E-7</v>
      </c>
      <c r="I117" s="24">
        <v>1.331E-5</v>
      </c>
      <c r="J117" s="24">
        <v>4.2800000000000002E-7</v>
      </c>
      <c r="K117" s="24">
        <v>1.52</v>
      </c>
      <c r="L117" s="24">
        <v>1.52</v>
      </c>
      <c r="M117" s="24">
        <v>0.65959999999999996</v>
      </c>
      <c r="N117" s="24">
        <v>2.7930000000000001</v>
      </c>
    </row>
    <row r="118" spans="2:14" x14ac:dyDescent="0.25">
      <c r="B118" s="23">
        <v>239</v>
      </c>
      <c r="C118" s="23" t="s">
        <v>50</v>
      </c>
      <c r="D118" s="23"/>
      <c r="E118" s="23">
        <v>1</v>
      </c>
      <c r="F118" s="23">
        <v>0</v>
      </c>
      <c r="G118" s="24">
        <v>3.2650000000000001E-6</v>
      </c>
      <c r="H118" s="24">
        <v>1.1070000000000001E-7</v>
      </c>
      <c r="I118" s="24">
        <v>1.4769999999999999E-5</v>
      </c>
      <c r="J118" s="24">
        <v>9.9989999999999995E-7</v>
      </c>
      <c r="K118" s="24">
        <v>1.526</v>
      </c>
      <c r="L118" s="24">
        <v>1.526</v>
      </c>
      <c r="M118" s="24">
        <v>0.60089999999999999</v>
      </c>
      <c r="N118" s="24">
        <v>2.9020000000000001</v>
      </c>
    </row>
    <row r="119" spans="2:14" x14ac:dyDescent="0.25">
      <c r="B119" s="23">
        <v>241</v>
      </c>
      <c r="C119" s="23" t="s">
        <v>50</v>
      </c>
      <c r="D119" s="23"/>
      <c r="E119" s="23">
        <v>1</v>
      </c>
      <c r="F119" s="23">
        <v>0</v>
      </c>
      <c r="G119" s="24">
        <v>1.7430000000000001E-6</v>
      </c>
      <c r="H119" s="24">
        <v>1.5530000000000001E-8</v>
      </c>
      <c r="I119" s="24">
        <v>5.4040000000000003E-6</v>
      </c>
      <c r="J119" s="24">
        <v>3.1899999999999998E-7</v>
      </c>
      <c r="K119" s="24">
        <v>1.6719999999999999</v>
      </c>
      <c r="L119" s="24">
        <v>1.6719999999999999</v>
      </c>
      <c r="M119" s="24">
        <v>0.61809999999999998</v>
      </c>
      <c r="N119" s="24">
        <v>3.1240000000000001</v>
      </c>
    </row>
    <row r="120" spans="2:14" x14ac:dyDescent="0.25">
      <c r="B120" s="23">
        <v>242</v>
      </c>
      <c r="C120" s="23" t="s">
        <v>50</v>
      </c>
      <c r="D120" s="23"/>
      <c r="E120" s="23">
        <v>1</v>
      </c>
      <c r="F120" s="23">
        <v>0</v>
      </c>
      <c r="G120" s="24">
        <v>2.9160000000000001E-6</v>
      </c>
      <c r="H120" s="24">
        <v>1.6980000000000001E-8</v>
      </c>
      <c r="I120" s="24">
        <v>1.1049999999999999E-5</v>
      </c>
      <c r="J120" s="24">
        <v>9.9989999999999995E-7</v>
      </c>
      <c r="K120" s="24">
        <v>1.5840000000000001</v>
      </c>
      <c r="L120" s="24">
        <v>1.5840000000000001</v>
      </c>
      <c r="M120" s="24">
        <v>0.6119</v>
      </c>
      <c r="N120" s="24">
        <v>2.7829999999999999</v>
      </c>
    </row>
    <row r="121" spans="2:14" x14ac:dyDescent="0.25">
      <c r="B121" s="23">
        <v>247</v>
      </c>
      <c r="C121" s="23" t="s">
        <v>50</v>
      </c>
      <c r="D121" s="23"/>
      <c r="E121" s="23">
        <v>1</v>
      </c>
      <c r="F121" s="23">
        <v>0</v>
      </c>
      <c r="G121" s="24">
        <v>2.4449999999999999E-6</v>
      </c>
      <c r="H121" s="24">
        <v>1.6379999999999998E-8</v>
      </c>
      <c r="I121" s="24">
        <v>1.207E-5</v>
      </c>
      <c r="J121" s="24">
        <v>9.9989999999999995E-7</v>
      </c>
      <c r="K121" s="24">
        <v>1.56</v>
      </c>
      <c r="L121" s="24">
        <v>1.56</v>
      </c>
      <c r="M121" s="24">
        <v>0.60350000000000004</v>
      </c>
      <c r="N121" s="24">
        <v>2.9119999999999999</v>
      </c>
    </row>
    <row r="122" spans="2:14" x14ac:dyDescent="0.25">
      <c r="B122" s="23">
        <v>248</v>
      </c>
      <c r="C122" s="23" t="s">
        <v>50</v>
      </c>
      <c r="D122" s="23"/>
      <c r="E122" s="23">
        <v>1</v>
      </c>
      <c r="F122" s="23">
        <v>0</v>
      </c>
      <c r="G122" s="24">
        <v>3.5480000000000002E-6</v>
      </c>
      <c r="H122" s="24">
        <v>1.562E-8</v>
      </c>
      <c r="I122" s="24">
        <v>1.3329999999999999E-5</v>
      </c>
      <c r="J122" s="24">
        <v>9.9989999999999995E-7</v>
      </c>
      <c r="K122" s="24">
        <v>1.5589999999999999</v>
      </c>
      <c r="L122" s="24">
        <v>1.5589999999999999</v>
      </c>
      <c r="M122" s="24">
        <v>0.61729999999999996</v>
      </c>
      <c r="N122" s="24">
        <v>2.9249999999999998</v>
      </c>
    </row>
    <row r="123" spans="2:14" x14ac:dyDescent="0.25">
      <c r="B123" s="23">
        <v>249</v>
      </c>
      <c r="C123" s="23" t="s">
        <v>50</v>
      </c>
      <c r="D123" s="23"/>
      <c r="E123" s="23">
        <v>1</v>
      </c>
      <c r="F123" s="23">
        <v>0</v>
      </c>
      <c r="G123" s="24">
        <v>3.3380000000000001E-6</v>
      </c>
      <c r="H123" s="24">
        <v>1.6020000000000001E-8</v>
      </c>
      <c r="I123" s="24">
        <v>1.208E-5</v>
      </c>
      <c r="J123" s="24">
        <v>9.9989999999999995E-7</v>
      </c>
      <c r="K123" s="24">
        <v>1.5680000000000001</v>
      </c>
      <c r="L123" s="24">
        <v>1.5680000000000001</v>
      </c>
      <c r="M123" s="24">
        <v>0.61509999999999998</v>
      </c>
      <c r="N123" s="24">
        <v>2.8340000000000001</v>
      </c>
    </row>
    <row r="124" spans="2:14" x14ac:dyDescent="0.25">
      <c r="B124" s="23">
        <v>252</v>
      </c>
      <c r="C124" s="23" t="s">
        <v>50</v>
      </c>
      <c r="D124" s="23"/>
      <c r="E124" s="23">
        <v>1</v>
      </c>
      <c r="F124" s="23">
        <v>0</v>
      </c>
      <c r="G124" s="24">
        <v>1.8169999999999999E-6</v>
      </c>
      <c r="H124" s="24">
        <v>1.5600000000000001E-8</v>
      </c>
      <c r="I124" s="24">
        <v>5.4770000000000002E-6</v>
      </c>
      <c r="J124" s="24">
        <v>2.9299999999999999E-7</v>
      </c>
      <c r="K124" s="24">
        <v>1.6779999999999999</v>
      </c>
      <c r="L124" s="24">
        <v>1.6779999999999999</v>
      </c>
      <c r="M124" s="24">
        <v>0.62160000000000004</v>
      </c>
      <c r="N124" s="24">
        <v>3.0009999999999999</v>
      </c>
    </row>
    <row r="125" spans="2:14" x14ac:dyDescent="0.25">
      <c r="B125" s="23">
        <v>253</v>
      </c>
      <c r="C125" s="23" t="s">
        <v>50</v>
      </c>
      <c r="D125" s="23"/>
      <c r="E125" s="23">
        <v>1</v>
      </c>
      <c r="F125" s="23">
        <v>0</v>
      </c>
      <c r="G125" s="24">
        <v>1.604E-6</v>
      </c>
      <c r="H125" s="24">
        <v>1.564E-8</v>
      </c>
      <c r="I125" s="24">
        <v>5.7409999999999998E-6</v>
      </c>
      <c r="J125" s="24">
        <v>3.9200000000000002E-7</v>
      </c>
      <c r="K125" s="24">
        <v>1.665</v>
      </c>
      <c r="L125" s="24">
        <v>1.665</v>
      </c>
      <c r="M125" s="24">
        <v>0.61409999999999998</v>
      </c>
      <c r="N125" s="24">
        <v>3.0289999999999999</v>
      </c>
    </row>
    <row r="126" spans="2:14" x14ac:dyDescent="0.25">
      <c r="B126" s="23">
        <v>254</v>
      </c>
      <c r="C126" s="23" t="s">
        <v>50</v>
      </c>
      <c r="D126" s="23"/>
      <c r="E126" s="23">
        <v>1</v>
      </c>
      <c r="F126" s="23">
        <v>0</v>
      </c>
      <c r="G126" s="24">
        <v>1.7099999999999999E-6</v>
      </c>
      <c r="H126" s="24">
        <v>1.583E-8</v>
      </c>
      <c r="I126" s="24">
        <v>5.5729999999999998E-6</v>
      </c>
      <c r="J126" s="24">
        <v>2.9999999999999999E-7</v>
      </c>
      <c r="K126" s="24">
        <v>1.677</v>
      </c>
      <c r="L126" s="24">
        <v>1.677</v>
      </c>
      <c r="M126" s="24">
        <v>0.62219999999999998</v>
      </c>
      <c r="N126" s="24">
        <v>2.8519999999999999</v>
      </c>
    </row>
  </sheetData>
  <sheetProtection algorithmName="SHA-512" hashValue="gL86+Et9h1zWmj0fjsg4rF8ouVqt6Q36LDX8CmTyHonUl+QmTEbVr7ZFZ2Phe7VsfS9a5ww+jsxph1BrHEJ3Rg==" saltValue="S5NM+e1EnK1RAA8U02VmgQ==" spinCount="100000" sheet="1" objects="1" scenarios="1" sort="0" autoFilter="0"/>
  <autoFilter ref="A10:N126" xr:uid="{59AB03B8-7EA8-4680-BD56-5FA4BD6F0D37}"/>
  <mergeCells count="13">
    <mergeCell ref="A1:F1"/>
    <mergeCell ref="K1:L1"/>
    <mergeCell ref="M1:N1"/>
    <mergeCell ref="A2:B2"/>
    <mergeCell ref="C2:D2"/>
    <mergeCell ref="E2:F2"/>
    <mergeCell ref="H2:N2"/>
    <mergeCell ref="A3:B3"/>
    <mergeCell ref="C3:D3"/>
    <mergeCell ref="E3:F3"/>
    <mergeCell ref="H3:N3"/>
    <mergeCell ref="A4:G4"/>
    <mergeCell ref="H4:N4"/>
  </mergeCells>
  <conditionalFormatting sqref="A11:A76">
    <cfRule type="duplicateValues" dxfId="33" priority="10"/>
  </conditionalFormatting>
  <conditionalFormatting sqref="A3:G3">
    <cfRule type="cellIs" dxfId="32" priority="1" operator="equal">
      <formula>0</formula>
    </cfRule>
  </conditionalFormatting>
  <conditionalFormatting sqref="B10">
    <cfRule type="cellIs" dxfId="31" priority="9" operator="equal">
      <formula>"All Pass"</formula>
    </cfRule>
  </conditionalFormatting>
  <conditionalFormatting sqref="B11:B76">
    <cfRule type="duplicateValues" dxfId="30" priority="11"/>
  </conditionalFormatting>
  <conditionalFormatting sqref="C11:C1616">
    <cfRule type="containsBlanks" dxfId="29" priority="5">
      <formula>LEN(TRIM(C11))=0</formula>
    </cfRule>
    <cfRule type="cellIs" dxfId="28" priority="6" operator="equal">
      <formula>"ALL PASS"</formula>
    </cfRule>
    <cfRule type="cellIs" dxfId="27" priority="7" stopIfTrue="1" operator="equal">
      <formula>"ND"</formula>
    </cfRule>
    <cfRule type="cellIs" dxfId="26" priority="8" operator="notEqual">
      <formula>"ALL PASS"</formula>
    </cfRule>
  </conditionalFormatting>
  <conditionalFormatting sqref="E11:E1616">
    <cfRule type="cellIs" dxfId="25" priority="2" stopIfTrue="1" operator="equal">
      <formula>99</formula>
    </cfRule>
    <cfRule type="cellIs" dxfId="24" priority="3" operator="between">
      <formula>2</formula>
      <formula>98</formula>
    </cfRule>
    <cfRule type="cellIs" dxfId="23" priority="4" operator="equal">
      <formula>1</formula>
    </cfRule>
  </conditionalFormatting>
  <hyperlinks>
    <hyperlink ref="H1" location="INDEX!A1" display="RETURN TO INDEX" xr:uid="{6B150F06-9387-4F5C-8C0F-A15D371F280D}"/>
    <hyperlink ref="H1:I1" location="INDEX!A1" display="RETURN TO INDEX" xr:uid="{2309D2E5-ED79-46F4-A86D-CB2F288BF46B}"/>
    <hyperlink ref="M1" location="'SCREENING STATUS'!A1" display="SCREENING STATUS" xr:uid="{B561E3B3-E7E9-4437-A9E0-9A48A94292A4}"/>
    <hyperlink ref="J1" location="SUMMARY!A1" display="SUMMARY" xr:uid="{178CA3F8-77B2-4893-BEA2-2942E288E439}"/>
    <hyperlink ref="K1" location="'SCREENING STATUS'!A1" display="SCREENING STATUS" xr:uid="{8F37EEBE-7573-45BE-98CA-526899822AAD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0B778-4EC9-4E1F-816B-C411C9691964}">
  <sheetPr>
    <tabColor theme="4" tint="-0.249977111117893"/>
  </sheetPr>
  <dimension ref="A1:O129"/>
  <sheetViews>
    <sheetView zoomScale="95" zoomScaleNormal="95" workbookViewId="0">
      <pane xSplit="3" ySplit="13" topLeftCell="D14" activePane="bottomRight" state="frozen"/>
      <selection activeCell="D250" sqref="D250"/>
      <selection pane="topRight" activeCell="D250" sqref="D250"/>
      <selection pane="bottomLeft" activeCell="D250" sqref="D250"/>
      <selection pane="bottomRight" activeCell="D14" sqref="D14"/>
    </sheetView>
  </sheetViews>
  <sheetFormatPr defaultColWidth="0" defaultRowHeight="15" customHeight="1" zeroHeight="1" x14ac:dyDescent="0.25"/>
  <cols>
    <col min="1" max="1" width="18.85546875" customWidth="1"/>
    <col min="2" max="2" width="12.28515625" style="22" customWidth="1"/>
    <col min="3" max="3" width="13.5703125" style="22" customWidth="1"/>
    <col min="4" max="4" width="5.5703125" style="22" customWidth="1"/>
    <col min="5" max="5" width="3.85546875" style="22" customWidth="1"/>
    <col min="6" max="7" width="18.85546875" customWidth="1"/>
    <col min="8" max="8" width="30.42578125" customWidth="1"/>
    <col min="9" max="9" width="18.28515625" bestFit="1" customWidth="1"/>
    <col min="10" max="10" width="18.42578125" bestFit="1" customWidth="1"/>
    <col min="11" max="11" width="17.28515625" bestFit="1" customWidth="1"/>
    <col min="12" max="12" width="14.7109375" bestFit="1" customWidth="1"/>
    <col min="13" max="13" width="15.7109375" bestFit="1" customWidth="1"/>
    <col min="14" max="14" width="17.7109375" bestFit="1" customWidth="1"/>
    <col min="15" max="15" width="19.28515625" bestFit="1" customWidth="1"/>
  </cols>
  <sheetData>
    <row r="1" spans="1:15" ht="24" x14ac:dyDescent="0.25">
      <c r="A1" s="81" t="s">
        <v>51</v>
      </c>
      <c r="B1" s="81"/>
      <c r="C1" s="81"/>
      <c r="D1" s="85" t="s">
        <v>1</v>
      </c>
      <c r="E1" s="85"/>
      <c r="F1" s="85"/>
      <c r="G1" s="85"/>
      <c r="H1" s="3" t="s">
        <v>2</v>
      </c>
      <c r="I1" s="3"/>
      <c r="J1" s="3"/>
      <c r="K1" s="3"/>
      <c r="L1" s="3"/>
      <c r="M1" s="3"/>
      <c r="N1" s="3"/>
      <c r="O1" s="3"/>
    </row>
    <row r="2" spans="1:15" ht="15.75" x14ac:dyDescent="0.25">
      <c r="A2" s="76" t="s">
        <v>98</v>
      </c>
      <c r="B2" s="76"/>
      <c r="C2" s="76" t="s">
        <v>99</v>
      </c>
      <c r="D2" s="76"/>
      <c r="E2" s="76" t="s">
        <v>100</v>
      </c>
      <c r="F2" s="76"/>
      <c r="G2" s="6" t="s">
        <v>101</v>
      </c>
      <c r="H2" s="39"/>
      <c r="I2" s="39"/>
      <c r="J2" s="39"/>
      <c r="K2" s="39"/>
      <c r="L2" s="39"/>
      <c r="M2" s="39"/>
      <c r="N2" s="39"/>
      <c r="O2" s="39"/>
    </row>
    <row r="3" spans="1:15" ht="23.25" customHeight="1" x14ac:dyDescent="0.25">
      <c r="A3" s="86" t="s">
        <v>102</v>
      </c>
      <c r="B3" s="86"/>
      <c r="C3" s="86" t="s">
        <v>102</v>
      </c>
      <c r="D3" s="86"/>
      <c r="E3" s="86"/>
      <c r="F3" s="86"/>
      <c r="G3" s="40">
        <v>2301</v>
      </c>
      <c r="H3" s="39"/>
      <c r="I3" s="39"/>
      <c r="J3" s="39"/>
      <c r="K3" s="39"/>
      <c r="L3" s="39"/>
      <c r="M3" s="39"/>
      <c r="N3" s="39"/>
      <c r="O3" s="39"/>
    </row>
    <row r="4" spans="1:15" ht="24" x14ac:dyDescent="0.25">
      <c r="A4" s="77" t="s">
        <v>65</v>
      </c>
      <c r="B4" s="78"/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</row>
    <row r="5" spans="1:15" ht="24" x14ac:dyDescent="0.25">
      <c r="A5" s="77" t="s">
        <v>66</v>
      </c>
      <c r="B5" s="78"/>
      <c r="C5" s="78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</row>
    <row r="6" spans="1:15" ht="24" x14ac:dyDescent="0.25">
      <c r="A6" s="77" t="s">
        <v>8</v>
      </c>
      <c r="B6" s="78"/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</row>
    <row r="7" spans="1:15" ht="24" x14ac:dyDescent="0.4">
      <c r="A7" s="83" t="str">
        <f>IF(B8=B9,"PASS","FAIL")</f>
        <v>PASS</v>
      </c>
      <c r="B7" s="84"/>
      <c r="C7" s="84"/>
      <c r="D7" s="84"/>
      <c r="E7" s="84"/>
      <c r="F7" s="84"/>
      <c r="G7" s="84"/>
      <c r="H7" s="84"/>
      <c r="I7" s="84"/>
      <c r="J7" s="84"/>
      <c r="K7" s="84"/>
      <c r="L7" s="84"/>
      <c r="M7" s="84"/>
      <c r="N7" s="84"/>
      <c r="O7" s="84"/>
    </row>
    <row r="8" spans="1:15" x14ac:dyDescent="0.25">
      <c r="A8" s="7" t="s">
        <v>9</v>
      </c>
      <c r="B8" s="8">
        <f>COUNTA(C$14:C$2000)-COUNTIF(C14:C$2000,"ND")</f>
        <v>116</v>
      </c>
      <c r="C8" s="9"/>
      <c r="D8" s="10"/>
      <c r="E8" s="10"/>
      <c r="F8" s="11"/>
      <c r="G8" s="11"/>
      <c r="H8" s="12"/>
      <c r="I8" s="12"/>
      <c r="J8" s="12"/>
      <c r="K8" s="12"/>
      <c r="L8" s="12"/>
      <c r="M8" s="12"/>
      <c r="N8" s="12"/>
      <c r="O8" s="12"/>
    </row>
    <row r="9" spans="1:15" x14ac:dyDescent="0.25">
      <c r="A9" s="13" t="s">
        <v>10</v>
      </c>
      <c r="B9" s="14">
        <f>COUNTIF(C14:C$2000,"All Pass")</f>
        <v>116</v>
      </c>
      <c r="C9" s="15"/>
      <c r="D9" s="15"/>
      <c r="E9" s="15"/>
      <c r="F9" s="16" t="s">
        <v>11</v>
      </c>
      <c r="G9" s="16" t="s">
        <v>52</v>
      </c>
      <c r="H9" s="17" t="s">
        <v>53</v>
      </c>
      <c r="I9" s="17" t="s">
        <v>54</v>
      </c>
      <c r="J9" s="17" t="s">
        <v>55</v>
      </c>
      <c r="K9" s="17" t="s">
        <v>16</v>
      </c>
      <c r="L9" s="17" t="s">
        <v>56</v>
      </c>
      <c r="M9" s="17" t="s">
        <v>67</v>
      </c>
      <c r="N9" s="17" t="s">
        <v>68</v>
      </c>
      <c r="O9" s="17" t="s">
        <v>69</v>
      </c>
    </row>
    <row r="10" spans="1:15" x14ac:dyDescent="0.25">
      <c r="A10" s="13" t="s">
        <v>22</v>
      </c>
      <c r="B10" s="14">
        <f>COUNTIF(C14:C$2000,"ND")</f>
        <v>0</v>
      </c>
      <c r="C10" s="15"/>
      <c r="D10" s="15"/>
      <c r="E10" s="15"/>
      <c r="F10" s="16" t="s">
        <v>23</v>
      </c>
      <c r="G10" s="16" t="s">
        <v>59</v>
      </c>
      <c r="H10" s="17" t="s">
        <v>60</v>
      </c>
      <c r="I10" s="17" t="s">
        <v>59</v>
      </c>
      <c r="J10" s="17" t="s">
        <v>61</v>
      </c>
      <c r="K10" s="17" t="s">
        <v>27</v>
      </c>
      <c r="L10" s="17" t="s">
        <v>62</v>
      </c>
      <c r="M10" s="17" t="s">
        <v>70</v>
      </c>
      <c r="N10" s="17" t="s">
        <v>60</v>
      </c>
      <c r="O10" s="17" t="s">
        <v>71</v>
      </c>
    </row>
    <row r="11" spans="1:15" x14ac:dyDescent="0.25">
      <c r="A11" s="13" t="s">
        <v>31</v>
      </c>
      <c r="B11" s="14">
        <f>B8-B9</f>
        <v>0</v>
      </c>
      <c r="C11" s="15"/>
      <c r="D11" s="15"/>
      <c r="E11" s="15"/>
      <c r="F11" s="16" t="s">
        <v>32</v>
      </c>
      <c r="G11" s="16" t="s">
        <v>33</v>
      </c>
      <c r="H11" s="17" t="s">
        <v>34</v>
      </c>
      <c r="I11" s="17" t="s">
        <v>35</v>
      </c>
      <c r="J11" s="17" t="s">
        <v>36</v>
      </c>
      <c r="K11" s="17" t="s">
        <v>37</v>
      </c>
      <c r="L11" s="17" t="s">
        <v>38</v>
      </c>
      <c r="M11" s="17" t="s">
        <v>40</v>
      </c>
      <c r="N11" s="17" t="s">
        <v>41</v>
      </c>
      <c r="O11" s="17" t="s">
        <v>42</v>
      </c>
    </row>
    <row r="12" spans="1:15" x14ac:dyDescent="0.25">
      <c r="A12" s="15" t="s">
        <v>43</v>
      </c>
      <c r="B12" s="15" t="s">
        <v>44</v>
      </c>
      <c r="C12" s="15" t="s">
        <v>45</v>
      </c>
      <c r="D12" s="15" t="s">
        <v>46</v>
      </c>
      <c r="E12" s="15" t="s">
        <v>47</v>
      </c>
      <c r="F12" s="16"/>
      <c r="G12" s="16"/>
      <c r="H12" s="19"/>
      <c r="I12" s="19"/>
      <c r="J12" s="19"/>
      <c r="K12" s="19"/>
      <c r="L12" s="19"/>
      <c r="M12" s="19" t="s">
        <v>49</v>
      </c>
      <c r="N12" s="19"/>
      <c r="O12" s="19"/>
    </row>
    <row r="13" spans="1:15" x14ac:dyDescent="0.25">
      <c r="A13" s="30"/>
      <c r="B13" s="31"/>
      <c r="C13" s="32"/>
      <c r="D13" s="32"/>
      <c r="E13" s="33"/>
      <c r="F13" s="34"/>
      <c r="G13" s="35"/>
      <c r="H13" s="36"/>
      <c r="I13" s="36"/>
      <c r="J13" s="36"/>
      <c r="K13" s="36"/>
      <c r="L13" s="36"/>
      <c r="M13" s="36"/>
      <c r="N13" s="36"/>
      <c r="O13" s="36"/>
    </row>
    <row r="14" spans="1:15" x14ac:dyDescent="0.25">
      <c r="B14" s="23">
        <v>1</v>
      </c>
      <c r="C14" s="23" t="s">
        <v>50</v>
      </c>
      <c r="D14" s="23"/>
      <c r="E14" s="23">
        <v>1</v>
      </c>
      <c r="F14" s="23">
        <v>0</v>
      </c>
      <c r="G14" s="24">
        <v>1.404E-8</v>
      </c>
      <c r="H14" s="24">
        <v>1.1609999999999999E-8</v>
      </c>
      <c r="I14" s="24">
        <v>1.3550000000000001E-8</v>
      </c>
      <c r="J14" s="24">
        <v>6.7850000000000005E-7</v>
      </c>
      <c r="K14" s="24">
        <v>1.7430000000000001</v>
      </c>
      <c r="L14" s="24">
        <v>1.7430000000000001</v>
      </c>
      <c r="M14" s="24">
        <v>2.633</v>
      </c>
      <c r="N14" s="24">
        <v>1.8690000000000001E-7</v>
      </c>
      <c r="O14" s="24">
        <v>2.939E-7</v>
      </c>
    </row>
    <row r="15" spans="1:15" x14ac:dyDescent="0.25">
      <c r="B15" s="23">
        <v>3</v>
      </c>
      <c r="C15" s="23" t="s">
        <v>50</v>
      </c>
      <c r="D15" s="23"/>
      <c r="E15" s="23">
        <v>1</v>
      </c>
      <c r="F15" s="23">
        <v>0</v>
      </c>
      <c r="G15" s="24">
        <v>1.2919999999999999E-8</v>
      </c>
      <c r="H15" s="24">
        <v>1.13E-8</v>
      </c>
      <c r="I15" s="24">
        <v>1.233E-8</v>
      </c>
      <c r="J15" s="24">
        <v>7.7250000000000002E-7</v>
      </c>
      <c r="K15" s="24">
        <v>1.7929999999999999</v>
      </c>
      <c r="L15" s="24">
        <v>1.7929999999999999</v>
      </c>
      <c r="M15" s="24">
        <v>2.63</v>
      </c>
      <c r="N15" s="24">
        <v>1.9329999999999999E-7</v>
      </c>
      <c r="O15" s="24">
        <v>1.013E-7</v>
      </c>
    </row>
    <row r="16" spans="1:15" x14ac:dyDescent="0.25">
      <c r="B16" s="23">
        <v>4</v>
      </c>
      <c r="C16" s="23" t="s">
        <v>50</v>
      </c>
      <c r="D16" s="23"/>
      <c r="E16" s="23">
        <v>1</v>
      </c>
      <c r="F16" s="23">
        <v>0</v>
      </c>
      <c r="G16" s="24">
        <v>1.164E-8</v>
      </c>
      <c r="H16" s="24">
        <v>1.221E-8</v>
      </c>
      <c r="I16" s="24">
        <v>1.1690000000000001E-8</v>
      </c>
      <c r="J16" s="24">
        <v>8.0070000000000002E-7</v>
      </c>
      <c r="K16" s="24">
        <v>1.8160000000000001</v>
      </c>
      <c r="L16" s="24">
        <v>1.8160000000000001</v>
      </c>
      <c r="M16" s="24">
        <v>2.9849999999999999</v>
      </c>
      <c r="N16" s="24">
        <v>2.1430000000000001E-7</v>
      </c>
      <c r="O16" s="24">
        <v>1.4559999999999999E-8</v>
      </c>
    </row>
    <row r="17" spans="2:15" x14ac:dyDescent="0.25">
      <c r="B17" s="23">
        <v>5</v>
      </c>
      <c r="C17" s="23" t="s">
        <v>50</v>
      </c>
      <c r="D17" s="23"/>
      <c r="E17" s="23">
        <v>1</v>
      </c>
      <c r="F17" s="23">
        <v>0</v>
      </c>
      <c r="G17" s="24">
        <v>1.2989999999999999E-8</v>
      </c>
      <c r="H17" s="24">
        <v>1.226E-8</v>
      </c>
      <c r="I17" s="24">
        <v>1.171E-8</v>
      </c>
      <c r="J17" s="24">
        <v>7.4590000000000003E-7</v>
      </c>
      <c r="K17" s="24">
        <v>1.756</v>
      </c>
      <c r="L17" s="24">
        <v>1.756</v>
      </c>
      <c r="M17" s="24">
        <v>2.7440000000000002</v>
      </c>
      <c r="N17" s="24">
        <v>1.9789999999999999E-7</v>
      </c>
      <c r="O17" s="24">
        <v>1.2870000000000001E-7</v>
      </c>
    </row>
    <row r="18" spans="2:15" x14ac:dyDescent="0.25">
      <c r="B18" s="23">
        <v>6</v>
      </c>
      <c r="C18" s="23" t="s">
        <v>50</v>
      </c>
      <c r="D18" s="23"/>
      <c r="E18" s="23">
        <v>1</v>
      </c>
      <c r="F18" s="23">
        <v>0</v>
      </c>
      <c r="G18" s="24">
        <v>1.139E-8</v>
      </c>
      <c r="H18" s="24">
        <v>1.228E-8</v>
      </c>
      <c r="I18" s="24">
        <v>1.2110000000000001E-8</v>
      </c>
      <c r="J18" s="24">
        <v>7.6260000000000001E-7</v>
      </c>
      <c r="K18" s="24">
        <v>1.7649999999999999</v>
      </c>
      <c r="L18" s="24">
        <v>1.7649999999999999</v>
      </c>
      <c r="M18" s="24">
        <v>2.5569999999999999</v>
      </c>
      <c r="N18" s="24">
        <v>2.029E-7</v>
      </c>
      <c r="O18" s="24">
        <v>1.4100000000000001E-7</v>
      </c>
    </row>
    <row r="19" spans="2:15" x14ac:dyDescent="0.25">
      <c r="B19" s="23">
        <v>9</v>
      </c>
      <c r="C19" s="23" t="s">
        <v>50</v>
      </c>
      <c r="D19" s="23"/>
      <c r="E19" s="23">
        <v>1</v>
      </c>
      <c r="F19" s="23">
        <v>0</v>
      </c>
      <c r="G19" s="24">
        <v>1.1129999999999999E-8</v>
      </c>
      <c r="H19" s="24">
        <v>1.0989999999999999E-8</v>
      </c>
      <c r="I19" s="24">
        <v>1.4030000000000001E-8</v>
      </c>
      <c r="J19" s="24">
        <v>6.7749999999999997E-7</v>
      </c>
      <c r="K19" s="24">
        <v>1.829</v>
      </c>
      <c r="L19" s="24">
        <v>1.829</v>
      </c>
      <c r="M19" s="24">
        <v>2.645</v>
      </c>
      <c r="N19" s="24">
        <v>1.5309999999999999E-7</v>
      </c>
      <c r="O19" s="24">
        <v>1.2130000000000001E-7</v>
      </c>
    </row>
    <row r="20" spans="2:15" x14ac:dyDescent="0.25">
      <c r="B20" s="23">
        <v>10</v>
      </c>
      <c r="C20" s="23" t="s">
        <v>50</v>
      </c>
      <c r="D20" s="23"/>
      <c r="E20" s="23">
        <v>1</v>
      </c>
      <c r="F20" s="23">
        <v>0</v>
      </c>
      <c r="G20" s="24">
        <v>1.0719999999999999E-8</v>
      </c>
      <c r="H20" s="24">
        <v>1.214E-8</v>
      </c>
      <c r="I20" s="24">
        <v>1.1690000000000001E-8</v>
      </c>
      <c r="J20" s="24">
        <v>7.2460000000000002E-7</v>
      </c>
      <c r="K20" s="24">
        <v>1.802</v>
      </c>
      <c r="L20" s="24">
        <v>1.802</v>
      </c>
      <c r="M20" s="24">
        <v>2.6139999999999999</v>
      </c>
      <c r="N20" s="24">
        <v>1.554E-7</v>
      </c>
      <c r="O20" s="24">
        <v>1.35E-8</v>
      </c>
    </row>
    <row r="21" spans="2:15" x14ac:dyDescent="0.25">
      <c r="B21" s="23">
        <v>11</v>
      </c>
      <c r="C21" s="23" t="s">
        <v>50</v>
      </c>
      <c r="D21" s="23"/>
      <c r="E21" s="23">
        <v>1</v>
      </c>
      <c r="F21" s="23">
        <v>0</v>
      </c>
      <c r="G21" s="24">
        <v>1.3680000000000001E-8</v>
      </c>
      <c r="H21" s="24">
        <v>1.109E-8</v>
      </c>
      <c r="I21" s="24">
        <v>1.165E-8</v>
      </c>
      <c r="J21" s="24">
        <v>9.7659989999999995E-7</v>
      </c>
      <c r="K21" s="24">
        <v>1.8</v>
      </c>
      <c r="L21" s="24">
        <v>1.8</v>
      </c>
      <c r="M21" s="24">
        <v>2.694</v>
      </c>
      <c r="N21" s="24">
        <v>1.533E-7</v>
      </c>
      <c r="O21" s="24">
        <v>1.452E-8</v>
      </c>
    </row>
    <row r="22" spans="2:15" x14ac:dyDescent="0.25">
      <c r="B22" s="23">
        <v>13</v>
      </c>
      <c r="C22" s="23" t="s">
        <v>50</v>
      </c>
      <c r="D22" s="23"/>
      <c r="E22" s="23">
        <v>1</v>
      </c>
      <c r="F22" s="23">
        <v>0</v>
      </c>
      <c r="G22" s="24">
        <v>1.3550000000000001E-8</v>
      </c>
      <c r="H22" s="24">
        <v>1.4E-8</v>
      </c>
      <c r="I22" s="24">
        <v>1.235E-8</v>
      </c>
      <c r="J22" s="24">
        <v>8.4219999999999996E-7</v>
      </c>
      <c r="K22" s="24">
        <v>1.7669999999999999</v>
      </c>
      <c r="L22" s="24">
        <v>1.7669999999999999</v>
      </c>
      <c r="M22" s="24">
        <v>2.698</v>
      </c>
      <c r="N22" s="24">
        <v>1.4990000000000001E-7</v>
      </c>
      <c r="O22" s="24">
        <v>1.637E-8</v>
      </c>
    </row>
    <row r="23" spans="2:15" x14ac:dyDescent="0.25">
      <c r="B23" s="23">
        <v>14</v>
      </c>
      <c r="C23" s="23" t="s">
        <v>50</v>
      </c>
      <c r="D23" s="23"/>
      <c r="E23" s="23">
        <v>1</v>
      </c>
      <c r="F23" s="23">
        <v>0</v>
      </c>
      <c r="G23" s="24">
        <v>1.15E-8</v>
      </c>
      <c r="H23" s="24">
        <v>1.468E-8</v>
      </c>
      <c r="I23" s="24">
        <v>1.248E-8</v>
      </c>
      <c r="J23" s="24">
        <v>8.3809999999999997E-7</v>
      </c>
      <c r="K23" s="24">
        <v>1.8180000000000001</v>
      </c>
      <c r="L23" s="24">
        <v>1.8180000000000001</v>
      </c>
      <c r="M23" s="24">
        <v>2.5910000000000002</v>
      </c>
      <c r="N23" s="24">
        <v>1.5419999999999999E-7</v>
      </c>
      <c r="O23" s="24">
        <v>1.391E-8</v>
      </c>
    </row>
    <row r="24" spans="2:15" x14ac:dyDescent="0.25">
      <c r="B24" s="23">
        <v>15</v>
      </c>
      <c r="C24" s="23" t="s">
        <v>50</v>
      </c>
      <c r="D24" s="23"/>
      <c r="E24" s="23">
        <v>1</v>
      </c>
      <c r="F24" s="23">
        <v>0</v>
      </c>
      <c r="G24" s="24">
        <v>1.104E-8</v>
      </c>
      <c r="H24" s="24">
        <v>1.1749999999999999E-8</v>
      </c>
      <c r="I24" s="24">
        <v>1.2569999999999999E-8</v>
      </c>
      <c r="J24" s="24">
        <v>8.413E-7</v>
      </c>
      <c r="K24" s="24">
        <v>1.913</v>
      </c>
      <c r="L24" s="24">
        <v>1.913</v>
      </c>
      <c r="M24" s="24">
        <v>2.589</v>
      </c>
      <c r="N24" s="24">
        <v>1.3199999999999999E-7</v>
      </c>
      <c r="O24" s="24">
        <v>1.2229999999999999E-8</v>
      </c>
    </row>
    <row r="25" spans="2:15" x14ac:dyDescent="0.25">
      <c r="B25" s="23">
        <v>16</v>
      </c>
      <c r="C25" s="23" t="s">
        <v>50</v>
      </c>
      <c r="D25" s="23"/>
      <c r="E25" s="23">
        <v>1</v>
      </c>
      <c r="F25" s="23">
        <v>0</v>
      </c>
      <c r="G25" s="24">
        <v>1.092E-8</v>
      </c>
      <c r="H25" s="24">
        <v>1.1290000000000001E-8</v>
      </c>
      <c r="I25" s="24">
        <v>1.1620000000000001E-8</v>
      </c>
      <c r="J25" s="24">
        <v>7.7830000000000003E-7</v>
      </c>
      <c r="K25" s="24">
        <v>1.819</v>
      </c>
      <c r="L25" s="24">
        <v>1.819</v>
      </c>
      <c r="M25" s="24">
        <v>2.6429999999999998</v>
      </c>
      <c r="N25" s="24">
        <v>1.3589999999999999E-7</v>
      </c>
      <c r="O25" s="24">
        <v>1.393E-8</v>
      </c>
    </row>
    <row r="26" spans="2:15" x14ac:dyDescent="0.25">
      <c r="B26" s="23">
        <v>18</v>
      </c>
      <c r="C26" s="23" t="s">
        <v>50</v>
      </c>
      <c r="D26" s="23"/>
      <c r="E26" s="23">
        <v>1</v>
      </c>
      <c r="F26" s="23">
        <v>0</v>
      </c>
      <c r="G26" s="24">
        <v>1.118E-8</v>
      </c>
      <c r="H26" s="24">
        <v>1.132E-8</v>
      </c>
      <c r="I26" s="24">
        <v>1.2029999999999999E-8</v>
      </c>
      <c r="J26" s="24">
        <v>8.822E-7</v>
      </c>
      <c r="K26" s="24">
        <v>1.8</v>
      </c>
      <c r="L26" s="24">
        <v>1.8</v>
      </c>
      <c r="M26" s="24">
        <v>2.734</v>
      </c>
      <c r="N26" s="24">
        <v>1.342E-7</v>
      </c>
      <c r="O26" s="24">
        <v>2.033E-7</v>
      </c>
    </row>
    <row r="27" spans="2:15" x14ac:dyDescent="0.25">
      <c r="B27" s="23">
        <v>21</v>
      </c>
      <c r="C27" s="23" t="s">
        <v>50</v>
      </c>
      <c r="D27" s="23"/>
      <c r="E27" s="23">
        <v>1</v>
      </c>
      <c r="F27" s="23">
        <v>0</v>
      </c>
      <c r="G27" s="24">
        <v>1.199E-8</v>
      </c>
      <c r="H27" s="24">
        <v>1.124E-8</v>
      </c>
      <c r="I27" s="24">
        <v>1.2240000000000001E-8</v>
      </c>
      <c r="J27" s="24">
        <v>8.132E-7</v>
      </c>
      <c r="K27" s="24">
        <v>1.786</v>
      </c>
      <c r="L27" s="24">
        <v>1.786</v>
      </c>
      <c r="M27" s="24">
        <v>3.0489999999999999</v>
      </c>
      <c r="N27" s="24">
        <v>1.4079999999999999E-7</v>
      </c>
      <c r="O27" s="24">
        <v>1.3340000000000001E-8</v>
      </c>
    </row>
    <row r="28" spans="2:15" x14ac:dyDescent="0.25">
      <c r="B28" s="23">
        <v>22</v>
      </c>
      <c r="C28" s="23" t="s">
        <v>50</v>
      </c>
      <c r="D28" s="23"/>
      <c r="E28" s="23">
        <v>1</v>
      </c>
      <c r="F28" s="23">
        <v>0</v>
      </c>
      <c r="G28" s="24">
        <v>1.1210000000000001E-8</v>
      </c>
      <c r="H28" s="24">
        <v>1.136E-8</v>
      </c>
      <c r="I28" s="24">
        <v>1.1970000000000001E-8</v>
      </c>
      <c r="J28" s="24">
        <v>8.2170000000000001E-7</v>
      </c>
      <c r="K28" s="24">
        <v>1.7410000000000001</v>
      </c>
      <c r="L28" s="24">
        <v>1.7410000000000001</v>
      </c>
      <c r="M28" s="24">
        <v>2.6619999999999999</v>
      </c>
      <c r="N28" s="24">
        <v>1.3759999999999999E-7</v>
      </c>
      <c r="O28" s="24">
        <v>1.297E-7</v>
      </c>
    </row>
    <row r="29" spans="2:15" x14ac:dyDescent="0.25">
      <c r="B29" s="23">
        <v>25</v>
      </c>
      <c r="C29" s="23" t="s">
        <v>50</v>
      </c>
      <c r="D29" s="23"/>
      <c r="E29" s="23">
        <v>1</v>
      </c>
      <c r="F29" s="23">
        <v>0</v>
      </c>
      <c r="G29" s="24">
        <v>1.188E-8</v>
      </c>
      <c r="H29" s="24">
        <v>1.2439999999999999E-8</v>
      </c>
      <c r="I29" s="24">
        <v>1.144E-8</v>
      </c>
      <c r="J29" s="24">
        <v>6.8179999999999998E-7</v>
      </c>
      <c r="K29" s="24">
        <v>1.7190000000000001</v>
      </c>
      <c r="L29" s="24">
        <v>1.7190000000000001</v>
      </c>
      <c r="M29" s="24">
        <v>2.5579999999999998</v>
      </c>
      <c r="N29" s="24">
        <v>1.189E-7</v>
      </c>
      <c r="O29" s="24">
        <v>1.365E-8</v>
      </c>
    </row>
    <row r="30" spans="2:15" x14ac:dyDescent="0.25">
      <c r="B30" s="23">
        <v>26</v>
      </c>
      <c r="C30" s="23" t="s">
        <v>50</v>
      </c>
      <c r="D30" s="23"/>
      <c r="E30" s="23">
        <v>1</v>
      </c>
      <c r="F30" s="23">
        <v>0</v>
      </c>
      <c r="G30" s="24">
        <v>1.102E-8</v>
      </c>
      <c r="H30" s="24">
        <v>1.1749999999999999E-8</v>
      </c>
      <c r="I30" s="24">
        <v>1.1129999999999999E-8</v>
      </c>
      <c r="J30" s="24">
        <v>7.7909999999999998E-7</v>
      </c>
      <c r="K30" s="24">
        <v>1.7809999999999999</v>
      </c>
      <c r="L30" s="24">
        <v>1.7809999999999999</v>
      </c>
      <c r="M30" s="24">
        <v>2.6709999999999998</v>
      </c>
      <c r="N30" s="24">
        <v>1.2249999999999999E-7</v>
      </c>
      <c r="O30" s="24">
        <v>1.31E-7</v>
      </c>
    </row>
    <row r="31" spans="2:15" x14ac:dyDescent="0.25">
      <c r="B31" s="23">
        <v>27</v>
      </c>
      <c r="C31" s="23" t="s">
        <v>50</v>
      </c>
      <c r="D31" s="23"/>
      <c r="E31" s="23">
        <v>1</v>
      </c>
      <c r="F31" s="23">
        <v>0</v>
      </c>
      <c r="G31" s="24">
        <v>1.1630000000000001E-8</v>
      </c>
      <c r="H31" s="24">
        <v>1.208E-8</v>
      </c>
      <c r="I31" s="24">
        <v>1.119E-8</v>
      </c>
      <c r="J31" s="24">
        <v>7.5529999999999999E-7</v>
      </c>
      <c r="K31" s="24">
        <v>1.835</v>
      </c>
      <c r="L31" s="24">
        <v>1.835</v>
      </c>
      <c r="M31" s="24">
        <v>2.5720000000000001</v>
      </c>
      <c r="N31" s="24">
        <v>1.2489999999999999E-7</v>
      </c>
      <c r="O31" s="24">
        <v>1.246E-8</v>
      </c>
    </row>
    <row r="32" spans="2:15" x14ac:dyDescent="0.25">
      <c r="B32" s="23">
        <v>28</v>
      </c>
      <c r="C32" s="23" t="s">
        <v>50</v>
      </c>
      <c r="D32" s="23"/>
      <c r="E32" s="23">
        <v>1</v>
      </c>
      <c r="F32" s="23">
        <v>0</v>
      </c>
      <c r="G32" s="24">
        <v>1.095E-8</v>
      </c>
      <c r="H32" s="24">
        <v>1.076E-8</v>
      </c>
      <c r="I32" s="24">
        <v>1.206E-8</v>
      </c>
      <c r="J32" s="24">
        <v>8.0770000000000001E-7</v>
      </c>
      <c r="K32" s="24">
        <v>1.7969999999999999</v>
      </c>
      <c r="L32" s="24">
        <v>1.7969999999999999</v>
      </c>
      <c r="M32" s="24">
        <v>2.6520000000000001</v>
      </c>
      <c r="N32" s="24">
        <v>1.2349999999999999E-7</v>
      </c>
      <c r="O32" s="24">
        <v>1.5060000000000001E-8</v>
      </c>
    </row>
    <row r="33" spans="2:15" x14ac:dyDescent="0.25">
      <c r="B33" s="23">
        <v>30</v>
      </c>
      <c r="C33" s="23" t="s">
        <v>50</v>
      </c>
      <c r="D33" s="23"/>
      <c r="E33" s="23">
        <v>1</v>
      </c>
      <c r="F33" s="23">
        <v>0</v>
      </c>
      <c r="G33" s="24">
        <v>1.357E-8</v>
      </c>
      <c r="H33" s="24">
        <v>1.342E-8</v>
      </c>
      <c r="I33" s="24">
        <v>1.172E-8</v>
      </c>
      <c r="J33" s="24">
        <v>7.1740000000000001E-7</v>
      </c>
      <c r="K33" s="24">
        <v>1.776</v>
      </c>
      <c r="L33" s="24">
        <v>1.776</v>
      </c>
      <c r="M33" s="24">
        <v>2.7549999999999999</v>
      </c>
      <c r="N33" s="24">
        <v>1.2800000000000001E-7</v>
      </c>
      <c r="O33" s="24">
        <v>1.8869999999999999E-7</v>
      </c>
    </row>
    <row r="34" spans="2:15" x14ac:dyDescent="0.25">
      <c r="B34" s="23">
        <v>31</v>
      </c>
      <c r="C34" s="23" t="s">
        <v>50</v>
      </c>
      <c r="D34" s="23"/>
      <c r="E34" s="23">
        <v>1</v>
      </c>
      <c r="F34" s="23">
        <v>0</v>
      </c>
      <c r="G34" s="24">
        <v>1.126E-8</v>
      </c>
      <c r="H34" s="24">
        <v>1.2730000000000001E-8</v>
      </c>
      <c r="I34" s="24">
        <v>1.188E-8</v>
      </c>
      <c r="J34" s="24">
        <v>6.8619999999999999E-7</v>
      </c>
      <c r="K34" s="24">
        <v>1.756</v>
      </c>
      <c r="L34" s="24">
        <v>1.756</v>
      </c>
      <c r="M34" s="24">
        <v>2.633</v>
      </c>
      <c r="N34" s="24">
        <v>1.3720000000000001E-7</v>
      </c>
      <c r="O34" s="24">
        <v>1.201E-7</v>
      </c>
    </row>
    <row r="35" spans="2:15" x14ac:dyDescent="0.25">
      <c r="B35" s="23">
        <v>32</v>
      </c>
      <c r="C35" s="23" t="s">
        <v>50</v>
      </c>
      <c r="D35" s="23"/>
      <c r="E35" s="23">
        <v>1</v>
      </c>
      <c r="F35" s="23">
        <v>0</v>
      </c>
      <c r="G35" s="24">
        <v>1.146E-8</v>
      </c>
      <c r="H35" s="24">
        <v>1.194E-8</v>
      </c>
      <c r="I35" s="24">
        <v>1.157E-8</v>
      </c>
      <c r="J35" s="24">
        <v>7.6759999999999996E-7</v>
      </c>
      <c r="K35" s="24">
        <v>1.79</v>
      </c>
      <c r="L35" s="24">
        <v>1.79</v>
      </c>
      <c r="M35" s="24">
        <v>3.0659999999999998</v>
      </c>
      <c r="N35" s="24">
        <v>1.2480000000000001E-7</v>
      </c>
      <c r="O35" s="24">
        <v>1.4500000000000001E-8</v>
      </c>
    </row>
    <row r="36" spans="2:15" x14ac:dyDescent="0.25">
      <c r="B36" s="23">
        <v>33</v>
      </c>
      <c r="C36" s="23" t="s">
        <v>50</v>
      </c>
      <c r="D36" s="23"/>
      <c r="E36" s="23">
        <v>1</v>
      </c>
      <c r="F36" s="23">
        <v>0</v>
      </c>
      <c r="G36" s="24">
        <v>1.1080000000000001E-8</v>
      </c>
      <c r="H36" s="24">
        <v>1.125E-8</v>
      </c>
      <c r="I36" s="24">
        <v>1.199E-8</v>
      </c>
      <c r="J36" s="24">
        <v>6.7400000000000003E-7</v>
      </c>
      <c r="K36" s="24">
        <v>1.7410000000000001</v>
      </c>
      <c r="L36" s="24">
        <v>1.7410000000000001</v>
      </c>
      <c r="M36" s="24">
        <v>2.6190000000000002</v>
      </c>
      <c r="N36" s="24">
        <v>1.276E-7</v>
      </c>
      <c r="O36" s="24">
        <v>1.9950000000000001E-7</v>
      </c>
    </row>
    <row r="37" spans="2:15" x14ac:dyDescent="0.25">
      <c r="B37" s="23">
        <v>36</v>
      </c>
      <c r="C37" s="23" t="s">
        <v>50</v>
      </c>
      <c r="D37" s="23"/>
      <c r="E37" s="23">
        <v>1</v>
      </c>
      <c r="F37" s="23">
        <v>0</v>
      </c>
      <c r="G37" s="24">
        <v>1.1129999999999999E-8</v>
      </c>
      <c r="H37" s="24">
        <v>1.18E-8</v>
      </c>
      <c r="I37" s="24">
        <v>1.301E-8</v>
      </c>
      <c r="J37" s="24">
        <v>7.3900000000000004E-7</v>
      </c>
      <c r="K37" s="24">
        <v>1.7330000000000001</v>
      </c>
      <c r="L37" s="24">
        <v>1.7330000000000001</v>
      </c>
      <c r="M37" s="24">
        <v>2.6389999999999998</v>
      </c>
      <c r="N37" s="24">
        <v>1.187E-7</v>
      </c>
      <c r="O37" s="24">
        <v>1.296E-8</v>
      </c>
    </row>
    <row r="38" spans="2:15" x14ac:dyDescent="0.25">
      <c r="B38" s="23">
        <v>37</v>
      </c>
      <c r="C38" s="23" t="s">
        <v>50</v>
      </c>
      <c r="D38" s="23"/>
      <c r="E38" s="23">
        <v>1</v>
      </c>
      <c r="F38" s="23">
        <v>0</v>
      </c>
      <c r="G38" s="24">
        <v>1.07E-8</v>
      </c>
      <c r="H38" s="24">
        <v>1.136E-8</v>
      </c>
      <c r="I38" s="24">
        <v>1.159E-8</v>
      </c>
      <c r="J38" s="24">
        <v>8.6319999999999995E-7</v>
      </c>
      <c r="K38" s="24">
        <v>1.8380000000000001</v>
      </c>
      <c r="L38" s="24">
        <v>1.8380000000000001</v>
      </c>
      <c r="M38" s="24">
        <v>2.9079999999999999</v>
      </c>
      <c r="N38" s="24">
        <v>1.3E-7</v>
      </c>
      <c r="O38" s="24">
        <v>1.2779999999999999E-8</v>
      </c>
    </row>
    <row r="39" spans="2:15" x14ac:dyDescent="0.25">
      <c r="B39" s="23">
        <v>38</v>
      </c>
      <c r="C39" s="23" t="s">
        <v>50</v>
      </c>
      <c r="D39" s="23"/>
      <c r="E39" s="23">
        <v>1</v>
      </c>
      <c r="F39" s="23">
        <v>0</v>
      </c>
      <c r="G39" s="24">
        <v>1.145E-8</v>
      </c>
      <c r="H39" s="24">
        <v>1.2660000000000001E-8</v>
      </c>
      <c r="I39" s="24">
        <v>1.15E-8</v>
      </c>
      <c r="J39" s="24">
        <v>8.3699999999999999E-7</v>
      </c>
      <c r="K39" s="24">
        <v>1.776</v>
      </c>
      <c r="L39" s="24">
        <v>1.776</v>
      </c>
      <c r="M39" s="24">
        <v>2.657</v>
      </c>
      <c r="N39" s="24">
        <v>1.175E-7</v>
      </c>
      <c r="O39" s="24">
        <v>1.0879999999999999E-7</v>
      </c>
    </row>
    <row r="40" spans="2:15" x14ac:dyDescent="0.25">
      <c r="B40" s="23">
        <v>39</v>
      </c>
      <c r="C40" s="23" t="s">
        <v>50</v>
      </c>
      <c r="D40" s="23"/>
      <c r="E40" s="23">
        <v>1</v>
      </c>
      <c r="F40" s="23">
        <v>0</v>
      </c>
      <c r="G40" s="24">
        <v>1.0999999999999999E-8</v>
      </c>
      <c r="H40" s="24">
        <v>1.143E-8</v>
      </c>
      <c r="I40" s="24">
        <v>1.165E-8</v>
      </c>
      <c r="J40" s="24">
        <v>7.5949999999999999E-7</v>
      </c>
      <c r="K40" s="24">
        <v>1.762</v>
      </c>
      <c r="L40" s="24">
        <v>1.762</v>
      </c>
      <c r="M40" s="24">
        <v>2.5419999999999998</v>
      </c>
      <c r="N40" s="24">
        <v>1.2340000000000001E-7</v>
      </c>
      <c r="O40" s="24">
        <v>1.066E-7</v>
      </c>
    </row>
    <row r="41" spans="2:15" x14ac:dyDescent="0.25">
      <c r="B41" s="23">
        <v>40</v>
      </c>
      <c r="C41" s="23" t="s">
        <v>50</v>
      </c>
      <c r="D41" s="23"/>
      <c r="E41" s="23">
        <v>1</v>
      </c>
      <c r="F41" s="23">
        <v>0</v>
      </c>
      <c r="G41" s="24">
        <v>1.102E-8</v>
      </c>
      <c r="H41" s="24">
        <v>1.143E-8</v>
      </c>
      <c r="I41" s="24">
        <v>1.15E-8</v>
      </c>
      <c r="J41" s="24">
        <v>7.7359999999999999E-7</v>
      </c>
      <c r="K41" s="24">
        <v>1.804</v>
      </c>
      <c r="L41" s="24">
        <v>1.804</v>
      </c>
      <c r="M41" s="24">
        <v>3.0880000000000001</v>
      </c>
      <c r="N41" s="24">
        <v>1.216E-7</v>
      </c>
      <c r="O41" s="24">
        <v>1.6439999999999999E-7</v>
      </c>
    </row>
    <row r="42" spans="2:15" x14ac:dyDescent="0.25">
      <c r="B42" s="23">
        <v>41</v>
      </c>
      <c r="C42" s="23" t="s">
        <v>50</v>
      </c>
      <c r="D42" s="23"/>
      <c r="E42" s="23">
        <v>1</v>
      </c>
      <c r="F42" s="23">
        <v>0</v>
      </c>
      <c r="G42" s="24">
        <v>1.089E-8</v>
      </c>
      <c r="H42" s="24">
        <v>1.2509999999999999E-8</v>
      </c>
      <c r="I42" s="24">
        <v>1.228E-8</v>
      </c>
      <c r="J42" s="24">
        <v>7.6710000000000003E-7</v>
      </c>
      <c r="K42" s="24">
        <v>1.718</v>
      </c>
      <c r="L42" s="24">
        <v>1.718</v>
      </c>
      <c r="M42" s="24">
        <v>2.54</v>
      </c>
      <c r="N42" s="24">
        <v>1.202E-7</v>
      </c>
      <c r="O42" s="24">
        <v>1.585E-7</v>
      </c>
    </row>
    <row r="43" spans="2:15" x14ac:dyDescent="0.25">
      <c r="B43" s="23">
        <v>43</v>
      </c>
      <c r="C43" s="23" t="s">
        <v>50</v>
      </c>
      <c r="D43" s="23"/>
      <c r="E43" s="23">
        <v>1</v>
      </c>
      <c r="F43" s="23">
        <v>0</v>
      </c>
      <c r="G43" s="24">
        <v>1.105E-8</v>
      </c>
      <c r="H43" s="24">
        <v>1.1220000000000001E-8</v>
      </c>
      <c r="I43" s="24">
        <v>1.372E-8</v>
      </c>
      <c r="J43" s="24">
        <v>7.0589999999999999E-7</v>
      </c>
      <c r="K43" s="24">
        <v>1.823</v>
      </c>
      <c r="L43" s="24">
        <v>1.823</v>
      </c>
      <c r="M43" s="24">
        <v>2.573</v>
      </c>
      <c r="N43" s="24">
        <v>1.1810000000000001E-7</v>
      </c>
      <c r="O43" s="24">
        <v>1.261E-8</v>
      </c>
    </row>
    <row r="44" spans="2:15" x14ac:dyDescent="0.25">
      <c r="B44" s="23">
        <v>46</v>
      </c>
      <c r="C44" s="23" t="s">
        <v>50</v>
      </c>
      <c r="D44" s="23"/>
      <c r="E44" s="23">
        <v>1</v>
      </c>
      <c r="F44" s="23">
        <v>0</v>
      </c>
      <c r="G44" s="24">
        <v>1.138E-8</v>
      </c>
      <c r="H44" s="24">
        <v>1.082E-8</v>
      </c>
      <c r="I44" s="24">
        <v>1.2100000000000001E-8</v>
      </c>
      <c r="J44" s="24">
        <v>8.0630000000000001E-7</v>
      </c>
      <c r="K44" s="24">
        <v>1.7929999999999999</v>
      </c>
      <c r="L44" s="24">
        <v>1.7929999999999999</v>
      </c>
      <c r="M44" s="24">
        <v>2.89</v>
      </c>
      <c r="N44" s="24">
        <v>1.163E-7</v>
      </c>
      <c r="O44" s="24">
        <v>1.2499999999999999E-8</v>
      </c>
    </row>
    <row r="45" spans="2:15" x14ac:dyDescent="0.25">
      <c r="B45" s="23">
        <v>47</v>
      </c>
      <c r="C45" s="23" t="s">
        <v>50</v>
      </c>
      <c r="D45" s="23"/>
      <c r="E45" s="23">
        <v>1</v>
      </c>
      <c r="F45" s="23">
        <v>0</v>
      </c>
      <c r="G45" s="24">
        <v>1.131E-8</v>
      </c>
      <c r="H45" s="24">
        <v>1.124E-8</v>
      </c>
      <c r="I45" s="24">
        <v>1.2639999999999999E-8</v>
      </c>
      <c r="J45" s="24">
        <v>7.1439999999999999E-7</v>
      </c>
      <c r="K45" s="24">
        <v>1.712</v>
      </c>
      <c r="L45" s="24">
        <v>1.712</v>
      </c>
      <c r="M45" s="24">
        <v>2.6520000000000001</v>
      </c>
      <c r="N45" s="24">
        <v>1.2030000000000001E-7</v>
      </c>
      <c r="O45" s="24">
        <v>9.9E-8</v>
      </c>
    </row>
    <row r="46" spans="2:15" x14ac:dyDescent="0.25">
      <c r="B46" s="23">
        <v>48</v>
      </c>
      <c r="C46" s="23" t="s">
        <v>50</v>
      </c>
      <c r="D46" s="23"/>
      <c r="E46" s="23">
        <v>1</v>
      </c>
      <c r="F46" s="23">
        <v>0</v>
      </c>
      <c r="G46" s="24">
        <v>1.103E-8</v>
      </c>
      <c r="H46" s="24">
        <v>1.1949999999999999E-8</v>
      </c>
      <c r="I46" s="24">
        <v>1.4769999999999999E-8</v>
      </c>
      <c r="J46" s="24">
        <v>8.2669999999999996E-7</v>
      </c>
      <c r="K46" s="24">
        <v>1.7729999999999999</v>
      </c>
      <c r="L46" s="24">
        <v>1.7729999999999999</v>
      </c>
      <c r="M46" s="24">
        <v>2.5350000000000001</v>
      </c>
      <c r="N46" s="24">
        <v>1.2800000000000001E-7</v>
      </c>
      <c r="O46" s="24">
        <v>1.3389999999999999E-8</v>
      </c>
    </row>
    <row r="47" spans="2:15" x14ac:dyDescent="0.25">
      <c r="B47" s="23">
        <v>49</v>
      </c>
      <c r="C47" s="23" t="s">
        <v>50</v>
      </c>
      <c r="D47" s="23"/>
      <c r="E47" s="23">
        <v>1</v>
      </c>
      <c r="F47" s="23">
        <v>0</v>
      </c>
      <c r="G47" s="24">
        <v>1.089E-8</v>
      </c>
      <c r="H47" s="24">
        <v>1.0670000000000001E-8</v>
      </c>
      <c r="I47" s="24">
        <v>1.282E-8</v>
      </c>
      <c r="J47" s="24">
        <v>7.7690000000000003E-7</v>
      </c>
      <c r="K47" s="24">
        <v>1.718</v>
      </c>
      <c r="L47" s="24">
        <v>1.718</v>
      </c>
      <c r="M47" s="24">
        <v>2.6709999999999998</v>
      </c>
      <c r="N47" s="24">
        <v>1.1960000000000001E-7</v>
      </c>
      <c r="O47" s="24">
        <v>1.938E-7</v>
      </c>
    </row>
    <row r="48" spans="2:15" x14ac:dyDescent="0.25">
      <c r="B48" s="23">
        <v>50</v>
      </c>
      <c r="C48" s="23" t="s">
        <v>50</v>
      </c>
      <c r="D48" s="23"/>
      <c r="E48" s="23">
        <v>1</v>
      </c>
      <c r="F48" s="23">
        <v>0</v>
      </c>
      <c r="G48" s="24">
        <v>1.0730000000000001E-8</v>
      </c>
      <c r="H48" s="24">
        <v>1.188E-8</v>
      </c>
      <c r="I48" s="24">
        <v>1.2429999999999999E-8</v>
      </c>
      <c r="J48" s="24">
        <v>8.0969999999999995E-7</v>
      </c>
      <c r="K48" s="24">
        <v>1.8120000000000001</v>
      </c>
      <c r="L48" s="24">
        <v>1.8120000000000001</v>
      </c>
      <c r="M48" s="24">
        <v>2.5979999999999999</v>
      </c>
      <c r="N48" s="24">
        <v>1.226E-7</v>
      </c>
      <c r="O48" s="24">
        <v>1.2660000000000001E-8</v>
      </c>
    </row>
    <row r="49" spans="2:15" x14ac:dyDescent="0.25">
      <c r="B49" s="23">
        <v>51</v>
      </c>
      <c r="C49" s="23" t="s">
        <v>50</v>
      </c>
      <c r="D49" s="23"/>
      <c r="E49" s="23">
        <v>1</v>
      </c>
      <c r="F49" s="23">
        <v>0</v>
      </c>
      <c r="G49" s="24">
        <v>1.083E-8</v>
      </c>
      <c r="H49" s="24">
        <v>1.085E-8</v>
      </c>
      <c r="I49" s="24">
        <v>1.446E-8</v>
      </c>
      <c r="J49" s="24">
        <v>7.6290000000000004E-7</v>
      </c>
      <c r="K49" s="24">
        <v>1.8029999999999999</v>
      </c>
      <c r="L49" s="24">
        <v>1.8029999999999999</v>
      </c>
      <c r="M49" s="24">
        <v>2.7730000000000001</v>
      </c>
      <c r="N49" s="24">
        <v>1.2389999999999999E-7</v>
      </c>
      <c r="O49" s="24">
        <v>1.2060000000000001E-7</v>
      </c>
    </row>
    <row r="50" spans="2:15" x14ac:dyDescent="0.25">
      <c r="B50" s="23">
        <v>53</v>
      </c>
      <c r="C50" s="23" t="s">
        <v>50</v>
      </c>
      <c r="D50" s="23"/>
      <c r="E50" s="23">
        <v>1</v>
      </c>
      <c r="F50" s="23">
        <v>0</v>
      </c>
      <c r="G50" s="24">
        <v>1.0929999999999999E-8</v>
      </c>
      <c r="H50" s="24">
        <v>1.0859999999999999E-8</v>
      </c>
      <c r="I50" s="24">
        <v>1.1889999999999999E-8</v>
      </c>
      <c r="J50" s="24">
        <v>7.8309999999999996E-7</v>
      </c>
      <c r="K50" s="24">
        <v>1.8080000000000001</v>
      </c>
      <c r="L50" s="24">
        <v>1.8080000000000001</v>
      </c>
      <c r="M50" s="24">
        <v>2.6850000000000001</v>
      </c>
      <c r="N50" s="24">
        <v>1.2139999999999999E-7</v>
      </c>
      <c r="O50" s="24">
        <v>9.9299999999999996E-8</v>
      </c>
    </row>
    <row r="51" spans="2:15" x14ac:dyDescent="0.25">
      <c r="B51" s="23">
        <v>54</v>
      </c>
      <c r="C51" s="23" t="s">
        <v>50</v>
      </c>
      <c r="D51" s="23"/>
      <c r="E51" s="23">
        <v>1</v>
      </c>
      <c r="F51" s="23">
        <v>0</v>
      </c>
      <c r="G51" s="24">
        <v>1.0800000000000001E-8</v>
      </c>
      <c r="H51" s="24">
        <v>1.1630000000000001E-8</v>
      </c>
      <c r="I51" s="24">
        <v>1.274E-8</v>
      </c>
      <c r="J51" s="24">
        <v>7.8280000000000005E-7</v>
      </c>
      <c r="K51" s="24">
        <v>1.7490000000000001</v>
      </c>
      <c r="L51" s="24">
        <v>1.7490000000000001</v>
      </c>
      <c r="M51" s="24">
        <v>2.8940000000000001</v>
      </c>
      <c r="N51" s="24">
        <v>1.222E-7</v>
      </c>
      <c r="O51" s="24">
        <v>9.9900000000000001E-8</v>
      </c>
    </row>
    <row r="52" spans="2:15" x14ac:dyDescent="0.25">
      <c r="B52" s="23">
        <v>55</v>
      </c>
      <c r="C52" s="23" t="s">
        <v>50</v>
      </c>
      <c r="D52" s="23"/>
      <c r="E52" s="23">
        <v>1</v>
      </c>
      <c r="F52" s="23">
        <v>0</v>
      </c>
      <c r="G52" s="24">
        <v>1.0870000000000001E-8</v>
      </c>
      <c r="H52" s="24">
        <v>1.226E-8</v>
      </c>
      <c r="I52" s="24">
        <v>1.3000000000000001E-8</v>
      </c>
      <c r="J52" s="24">
        <v>7.7110000000000002E-7</v>
      </c>
      <c r="K52" s="24">
        <v>1.7170000000000001</v>
      </c>
      <c r="L52" s="24">
        <v>1.7170000000000001</v>
      </c>
      <c r="M52" s="24">
        <v>2.6360000000000001</v>
      </c>
      <c r="N52" s="24">
        <v>1.24E-7</v>
      </c>
      <c r="O52" s="24">
        <v>1.2700000000000001E-7</v>
      </c>
    </row>
    <row r="53" spans="2:15" x14ac:dyDescent="0.25">
      <c r="B53" s="23">
        <v>56</v>
      </c>
      <c r="C53" s="23" t="s">
        <v>50</v>
      </c>
      <c r="D53" s="23"/>
      <c r="E53" s="23">
        <v>1</v>
      </c>
      <c r="F53" s="23">
        <v>0</v>
      </c>
      <c r="G53" s="24">
        <v>1.076E-8</v>
      </c>
      <c r="H53" s="24">
        <v>1.119E-8</v>
      </c>
      <c r="I53" s="24">
        <v>1.4009999999999999E-8</v>
      </c>
      <c r="J53" s="24">
        <v>8.1630000000000002E-7</v>
      </c>
      <c r="K53" s="24">
        <v>1.81</v>
      </c>
      <c r="L53" s="24">
        <v>1.81</v>
      </c>
      <c r="M53" s="24">
        <v>2.5870000000000002</v>
      </c>
      <c r="N53" s="24">
        <v>1.2240000000000001E-7</v>
      </c>
      <c r="O53" s="24">
        <v>1.3389999999999999E-8</v>
      </c>
    </row>
    <row r="54" spans="2:15" x14ac:dyDescent="0.25">
      <c r="B54" s="23">
        <v>57</v>
      </c>
      <c r="C54" s="23" t="s">
        <v>50</v>
      </c>
      <c r="D54" s="23"/>
      <c r="E54" s="23">
        <v>1</v>
      </c>
      <c r="F54" s="23">
        <v>0</v>
      </c>
      <c r="G54" s="24">
        <v>1.1140000000000001E-8</v>
      </c>
      <c r="H54" s="24">
        <v>1.092E-8</v>
      </c>
      <c r="I54" s="24">
        <v>1.2100000000000001E-8</v>
      </c>
      <c r="J54" s="24">
        <v>8.0500000000000002E-7</v>
      </c>
      <c r="K54" s="24">
        <v>1.8109999999999999</v>
      </c>
      <c r="L54" s="24">
        <v>1.8109999999999999</v>
      </c>
      <c r="M54" s="24">
        <v>2.7330000000000001</v>
      </c>
      <c r="N54" s="24">
        <v>1.2410000000000001E-7</v>
      </c>
      <c r="O54" s="24">
        <v>1.222E-8</v>
      </c>
    </row>
    <row r="55" spans="2:15" x14ac:dyDescent="0.25">
      <c r="B55" s="23">
        <v>60</v>
      </c>
      <c r="C55" s="23" t="s">
        <v>50</v>
      </c>
      <c r="D55" s="23"/>
      <c r="E55" s="23">
        <v>1</v>
      </c>
      <c r="F55" s="23">
        <v>0</v>
      </c>
      <c r="G55" s="24">
        <v>1.0859999999999999E-8</v>
      </c>
      <c r="H55" s="24">
        <v>1.085E-8</v>
      </c>
      <c r="I55" s="24">
        <v>1.16E-8</v>
      </c>
      <c r="J55" s="24">
        <v>7.2829999999999998E-7</v>
      </c>
      <c r="K55" s="24">
        <v>1.7949999999999999</v>
      </c>
      <c r="L55" s="24">
        <v>1.7949999999999999</v>
      </c>
      <c r="M55" s="24">
        <v>2.5750000000000002</v>
      </c>
      <c r="N55" s="24">
        <v>1.2910000000000001E-7</v>
      </c>
      <c r="O55" s="24">
        <v>1.393E-8</v>
      </c>
    </row>
    <row r="56" spans="2:15" x14ac:dyDescent="0.25">
      <c r="B56" s="23">
        <v>61</v>
      </c>
      <c r="C56" s="23" t="s">
        <v>50</v>
      </c>
      <c r="D56" s="23"/>
      <c r="E56" s="23">
        <v>1</v>
      </c>
      <c r="F56" s="23">
        <v>0</v>
      </c>
      <c r="G56" s="24">
        <v>1.1290000000000001E-8</v>
      </c>
      <c r="H56" s="24">
        <v>1.302E-8</v>
      </c>
      <c r="I56" s="24">
        <v>1.3799999999999999E-8</v>
      </c>
      <c r="J56" s="24">
        <v>7.6089999999999999E-7</v>
      </c>
      <c r="K56" s="24">
        <v>1.8080000000000001</v>
      </c>
      <c r="L56" s="24">
        <v>1.8080000000000001</v>
      </c>
      <c r="M56" s="24">
        <v>2.589</v>
      </c>
      <c r="N56" s="24">
        <v>1.3080000000000001E-7</v>
      </c>
      <c r="O56" s="24">
        <v>1.151E-7</v>
      </c>
    </row>
    <row r="57" spans="2:15" x14ac:dyDescent="0.25">
      <c r="B57" s="23">
        <v>62</v>
      </c>
      <c r="C57" s="23" t="s">
        <v>50</v>
      </c>
      <c r="D57" s="23"/>
      <c r="E57" s="23">
        <v>1</v>
      </c>
      <c r="F57" s="23">
        <v>0</v>
      </c>
      <c r="G57" s="24">
        <v>1.123E-8</v>
      </c>
      <c r="H57" s="24">
        <v>1.119E-8</v>
      </c>
      <c r="I57" s="24">
        <v>1.1409999999999999E-8</v>
      </c>
      <c r="J57" s="24">
        <v>8.3910000000000004E-7</v>
      </c>
      <c r="K57" s="24">
        <v>1.8</v>
      </c>
      <c r="L57" s="24">
        <v>1.8</v>
      </c>
      <c r="M57" s="24">
        <v>2.9049999999999998</v>
      </c>
      <c r="N57" s="24">
        <v>1.209E-7</v>
      </c>
      <c r="O57" s="24">
        <v>1.3389999999999999E-8</v>
      </c>
    </row>
    <row r="58" spans="2:15" x14ac:dyDescent="0.25">
      <c r="B58" s="23">
        <v>63</v>
      </c>
      <c r="C58" s="23" t="s">
        <v>50</v>
      </c>
      <c r="D58" s="23"/>
      <c r="E58" s="23">
        <v>1</v>
      </c>
      <c r="F58" s="23">
        <v>0</v>
      </c>
      <c r="G58" s="24">
        <v>1.283E-8</v>
      </c>
      <c r="H58" s="24">
        <v>1.1129999999999999E-8</v>
      </c>
      <c r="I58" s="24">
        <v>1.4020000000000001E-8</v>
      </c>
      <c r="J58" s="24">
        <v>7.201E-7</v>
      </c>
      <c r="K58" s="24">
        <v>1.823</v>
      </c>
      <c r="L58" s="24">
        <v>1.823</v>
      </c>
      <c r="M58" s="24">
        <v>2.395</v>
      </c>
      <c r="N58" s="24">
        <v>1.346E-7</v>
      </c>
      <c r="O58" s="24">
        <v>1.212E-8</v>
      </c>
    </row>
    <row r="59" spans="2:15" x14ac:dyDescent="0.25">
      <c r="B59" s="23">
        <v>64</v>
      </c>
      <c r="C59" s="23" t="s">
        <v>50</v>
      </c>
      <c r="D59" s="23"/>
      <c r="E59" s="23">
        <v>1</v>
      </c>
      <c r="F59" s="23">
        <v>0</v>
      </c>
      <c r="G59" s="24">
        <v>1.098E-8</v>
      </c>
      <c r="H59" s="24">
        <v>1.172E-8</v>
      </c>
      <c r="I59" s="24">
        <v>1.174E-8</v>
      </c>
      <c r="J59" s="24">
        <v>7.2210000000000004E-7</v>
      </c>
      <c r="K59" s="24">
        <v>1.7529999999999999</v>
      </c>
      <c r="L59" s="24">
        <v>1.7529999999999999</v>
      </c>
      <c r="M59" s="24">
        <v>2.56</v>
      </c>
      <c r="N59" s="24">
        <v>1.2100000000000001E-7</v>
      </c>
      <c r="O59" s="24">
        <v>1.4E-8</v>
      </c>
    </row>
    <row r="60" spans="2:15" x14ac:dyDescent="0.25">
      <c r="B60" s="23">
        <v>66</v>
      </c>
      <c r="C60" s="23" t="s">
        <v>50</v>
      </c>
      <c r="D60" s="23"/>
      <c r="E60" s="23">
        <v>1</v>
      </c>
      <c r="F60" s="23">
        <v>0</v>
      </c>
      <c r="G60" s="24">
        <v>1.1059999999999999E-8</v>
      </c>
      <c r="H60" s="24">
        <v>1.088E-8</v>
      </c>
      <c r="I60" s="24">
        <v>1.467E-8</v>
      </c>
      <c r="J60" s="24">
        <v>9.6240000000000009E-7</v>
      </c>
      <c r="K60" s="24">
        <v>1.768</v>
      </c>
      <c r="L60" s="24">
        <v>1.768</v>
      </c>
      <c r="M60" s="24">
        <v>2.516</v>
      </c>
      <c r="N60" s="24">
        <v>1.2709999999999999E-7</v>
      </c>
      <c r="O60" s="24">
        <v>1.135E-7</v>
      </c>
    </row>
    <row r="61" spans="2:15" x14ac:dyDescent="0.25">
      <c r="B61" s="23">
        <v>67</v>
      </c>
      <c r="C61" s="23" t="s">
        <v>50</v>
      </c>
      <c r="D61" s="23"/>
      <c r="E61" s="23">
        <v>1</v>
      </c>
      <c r="F61" s="23">
        <v>0</v>
      </c>
      <c r="G61" s="24">
        <v>1.07E-8</v>
      </c>
      <c r="H61" s="24">
        <v>1.226E-8</v>
      </c>
      <c r="I61" s="24">
        <v>1.178E-8</v>
      </c>
      <c r="J61" s="24">
        <v>6.8250000000000003E-7</v>
      </c>
      <c r="K61" s="24">
        <v>1.762</v>
      </c>
      <c r="L61" s="24">
        <v>1.762</v>
      </c>
      <c r="M61" s="24">
        <v>2.6859999999999999</v>
      </c>
      <c r="N61" s="24">
        <v>1.2709999999999999E-7</v>
      </c>
      <c r="O61" s="24">
        <v>1.048E-7</v>
      </c>
    </row>
    <row r="62" spans="2:15" x14ac:dyDescent="0.25">
      <c r="B62" s="23">
        <v>68</v>
      </c>
      <c r="C62" s="23" t="s">
        <v>50</v>
      </c>
      <c r="D62" s="23"/>
      <c r="E62" s="23">
        <v>1</v>
      </c>
      <c r="F62" s="23">
        <v>0</v>
      </c>
      <c r="G62" s="24">
        <v>1.152E-8</v>
      </c>
      <c r="H62" s="24">
        <v>1.301E-8</v>
      </c>
      <c r="I62" s="24">
        <v>1.3200000000000001E-8</v>
      </c>
      <c r="J62" s="24">
        <v>6.9950000000000004E-7</v>
      </c>
      <c r="K62" s="24">
        <v>1.714</v>
      </c>
      <c r="L62" s="24">
        <v>1.714</v>
      </c>
      <c r="M62" s="24">
        <v>2.5009999999999999</v>
      </c>
      <c r="N62" s="24">
        <v>1.142E-7</v>
      </c>
      <c r="O62" s="24">
        <v>1.5629999999999999E-7</v>
      </c>
    </row>
    <row r="63" spans="2:15" x14ac:dyDescent="0.25">
      <c r="B63" s="23">
        <v>74</v>
      </c>
      <c r="C63" s="23" t="s">
        <v>50</v>
      </c>
      <c r="D63" s="23"/>
      <c r="E63" s="23">
        <v>1</v>
      </c>
      <c r="F63" s="23">
        <v>0</v>
      </c>
      <c r="G63" s="24">
        <v>1.0870000000000001E-8</v>
      </c>
      <c r="H63" s="24">
        <v>1.131E-8</v>
      </c>
      <c r="I63" s="24">
        <v>1.18E-8</v>
      </c>
      <c r="J63" s="24">
        <v>7.4249999999999998E-7</v>
      </c>
      <c r="K63" s="24">
        <v>1.8109999999999999</v>
      </c>
      <c r="L63" s="24">
        <v>1.8109999999999999</v>
      </c>
      <c r="M63" s="24">
        <v>2.5840000000000001</v>
      </c>
      <c r="N63" s="24">
        <v>1.233E-7</v>
      </c>
      <c r="O63" s="24">
        <v>1.4030000000000001E-8</v>
      </c>
    </row>
    <row r="64" spans="2:15" x14ac:dyDescent="0.25">
      <c r="B64" s="23">
        <v>75</v>
      </c>
      <c r="C64" s="23" t="s">
        <v>50</v>
      </c>
      <c r="D64" s="23"/>
      <c r="E64" s="23">
        <v>1</v>
      </c>
      <c r="F64" s="23">
        <v>0</v>
      </c>
      <c r="G64" s="24">
        <v>1.126E-8</v>
      </c>
      <c r="H64" s="24">
        <v>1.1679999999999999E-8</v>
      </c>
      <c r="I64" s="24">
        <v>1.398E-8</v>
      </c>
      <c r="J64" s="24">
        <v>6.7290000000000005E-7</v>
      </c>
      <c r="K64" s="24">
        <v>1.8069999999999999</v>
      </c>
      <c r="L64" s="24">
        <v>1.8069999999999999</v>
      </c>
      <c r="M64" s="24">
        <v>2.758</v>
      </c>
      <c r="N64" s="24">
        <v>1.353E-7</v>
      </c>
      <c r="O64" s="24">
        <v>1.1880000000000001E-7</v>
      </c>
    </row>
    <row r="65" spans="2:15" x14ac:dyDescent="0.25">
      <c r="B65" s="23">
        <v>81</v>
      </c>
      <c r="C65" s="23" t="s">
        <v>50</v>
      </c>
      <c r="D65" s="23"/>
      <c r="E65" s="23">
        <v>1</v>
      </c>
      <c r="F65" s="23">
        <v>0</v>
      </c>
      <c r="G65" s="24">
        <v>1.131E-8</v>
      </c>
      <c r="H65" s="24">
        <v>1.105E-8</v>
      </c>
      <c r="I65" s="24">
        <v>1.2E-8</v>
      </c>
      <c r="J65" s="24">
        <v>7.9889999999999999E-7</v>
      </c>
      <c r="K65" s="24">
        <v>1.8049999999999999</v>
      </c>
      <c r="L65" s="24">
        <v>1.8049999999999999</v>
      </c>
      <c r="M65" s="24">
        <v>2.698</v>
      </c>
      <c r="N65" s="24">
        <v>1.3120000000000001E-7</v>
      </c>
      <c r="O65" s="24">
        <v>1.3680000000000001E-8</v>
      </c>
    </row>
    <row r="66" spans="2:15" x14ac:dyDescent="0.25">
      <c r="B66" s="23">
        <v>82</v>
      </c>
      <c r="C66" s="23" t="s">
        <v>50</v>
      </c>
      <c r="D66" s="23"/>
      <c r="E66" s="23">
        <v>1</v>
      </c>
      <c r="F66" s="23">
        <v>0</v>
      </c>
      <c r="G66" s="24">
        <v>1.095E-8</v>
      </c>
      <c r="H66" s="24">
        <v>1.164E-8</v>
      </c>
      <c r="I66" s="24">
        <v>1.398E-8</v>
      </c>
      <c r="J66" s="24">
        <v>7.8769999999999999E-7</v>
      </c>
      <c r="K66" s="24">
        <v>1.798</v>
      </c>
      <c r="L66" s="24">
        <v>1.798</v>
      </c>
      <c r="M66" s="24">
        <v>2.5550000000000002</v>
      </c>
      <c r="N66" s="24">
        <v>1.173E-7</v>
      </c>
      <c r="O66" s="24">
        <v>1.303E-8</v>
      </c>
    </row>
    <row r="67" spans="2:15" x14ac:dyDescent="0.25">
      <c r="B67" s="23">
        <v>84</v>
      </c>
      <c r="C67" s="23" t="s">
        <v>50</v>
      </c>
      <c r="D67" s="23"/>
      <c r="E67" s="23">
        <v>1</v>
      </c>
      <c r="F67" s="23">
        <v>0</v>
      </c>
      <c r="G67" s="24">
        <v>1.103E-8</v>
      </c>
      <c r="H67" s="24">
        <v>1.0719999999999999E-8</v>
      </c>
      <c r="I67" s="24">
        <v>1.406E-8</v>
      </c>
      <c r="J67" s="24">
        <v>7.1969999999999997E-7</v>
      </c>
      <c r="K67" s="24">
        <v>1.768</v>
      </c>
      <c r="L67" s="24">
        <v>1.768</v>
      </c>
      <c r="M67" s="24">
        <v>2.504</v>
      </c>
      <c r="N67" s="24">
        <v>1.3339999999999999E-7</v>
      </c>
      <c r="O67" s="24">
        <v>1.294E-8</v>
      </c>
    </row>
    <row r="68" spans="2:15" x14ac:dyDescent="0.25">
      <c r="B68" s="23">
        <v>87</v>
      </c>
      <c r="C68" s="23" t="s">
        <v>50</v>
      </c>
      <c r="D68" s="23"/>
      <c r="E68" s="23">
        <v>1</v>
      </c>
      <c r="F68" s="23">
        <v>0</v>
      </c>
      <c r="G68" s="24">
        <v>1.0740000000000001E-8</v>
      </c>
      <c r="H68" s="24">
        <v>1.1970000000000001E-8</v>
      </c>
      <c r="I68" s="24">
        <v>1.311E-8</v>
      </c>
      <c r="J68" s="24">
        <v>7.4509999999999997E-7</v>
      </c>
      <c r="K68" s="24">
        <v>1.8180000000000001</v>
      </c>
      <c r="L68" s="24">
        <v>1.8180000000000001</v>
      </c>
      <c r="M68" s="24">
        <v>2.68</v>
      </c>
      <c r="N68" s="24">
        <v>1.3129999999999999E-7</v>
      </c>
      <c r="O68" s="24">
        <v>1.323E-8</v>
      </c>
    </row>
    <row r="69" spans="2:15" x14ac:dyDescent="0.25">
      <c r="B69" s="23">
        <v>88</v>
      </c>
      <c r="C69" s="23" t="s">
        <v>50</v>
      </c>
      <c r="D69" s="23"/>
      <c r="E69" s="23">
        <v>1</v>
      </c>
      <c r="F69" s="23">
        <v>0</v>
      </c>
      <c r="G69" s="24">
        <v>1.0579999999999999E-8</v>
      </c>
      <c r="H69" s="24">
        <v>1.109E-8</v>
      </c>
      <c r="I69" s="24">
        <v>1.277E-8</v>
      </c>
      <c r="J69" s="24">
        <v>7.4209999999999995E-7</v>
      </c>
      <c r="K69" s="24">
        <v>1.81</v>
      </c>
      <c r="L69" s="24">
        <v>1.81</v>
      </c>
      <c r="M69" s="24">
        <v>2.5910000000000002</v>
      </c>
      <c r="N69" s="24">
        <v>1.212E-7</v>
      </c>
      <c r="O69" s="24">
        <v>1.283E-8</v>
      </c>
    </row>
    <row r="70" spans="2:15" x14ac:dyDescent="0.25">
      <c r="B70" s="23">
        <v>89</v>
      </c>
      <c r="C70" s="23" t="s">
        <v>50</v>
      </c>
      <c r="D70" s="23"/>
      <c r="E70" s="23">
        <v>1</v>
      </c>
      <c r="F70" s="23">
        <v>0</v>
      </c>
      <c r="G70" s="24">
        <v>1.089E-8</v>
      </c>
      <c r="H70" s="24">
        <v>1.145E-8</v>
      </c>
      <c r="I70" s="24">
        <v>1.208E-8</v>
      </c>
      <c r="J70" s="24">
        <v>7.8159999999999996E-7</v>
      </c>
      <c r="K70" s="24">
        <v>1.782</v>
      </c>
      <c r="L70" s="24">
        <v>1.782</v>
      </c>
      <c r="M70" s="24">
        <v>2.72</v>
      </c>
      <c r="N70" s="24">
        <v>1.2919999999999999E-7</v>
      </c>
      <c r="O70" s="24">
        <v>1.2860000000000001E-8</v>
      </c>
    </row>
    <row r="71" spans="2:15" x14ac:dyDescent="0.25">
      <c r="B71" s="23">
        <v>92</v>
      </c>
      <c r="C71" s="23" t="s">
        <v>50</v>
      </c>
      <c r="D71" s="23"/>
      <c r="E71" s="23">
        <v>1</v>
      </c>
      <c r="F71" s="23">
        <v>0</v>
      </c>
      <c r="G71" s="24">
        <v>1.372E-8</v>
      </c>
      <c r="H71" s="24">
        <v>1.165E-8</v>
      </c>
      <c r="I71" s="24">
        <v>1.2429999999999999E-8</v>
      </c>
      <c r="J71" s="24">
        <v>7.3519999999999997E-7</v>
      </c>
      <c r="K71" s="24">
        <v>1.8160000000000001</v>
      </c>
      <c r="L71" s="24">
        <v>1.8160000000000001</v>
      </c>
      <c r="M71" s="24">
        <v>2.548</v>
      </c>
      <c r="N71" s="24">
        <v>1.219E-7</v>
      </c>
      <c r="O71" s="24">
        <v>1.236E-8</v>
      </c>
    </row>
    <row r="72" spans="2:15" x14ac:dyDescent="0.25">
      <c r="B72" s="23">
        <v>95</v>
      </c>
      <c r="C72" s="23" t="s">
        <v>50</v>
      </c>
      <c r="D72" s="23"/>
      <c r="E72" s="23">
        <v>1</v>
      </c>
      <c r="F72" s="23">
        <v>0</v>
      </c>
      <c r="G72" s="24">
        <v>1.102E-8</v>
      </c>
      <c r="H72" s="24">
        <v>1.123E-8</v>
      </c>
      <c r="I72" s="24">
        <v>1.185E-8</v>
      </c>
      <c r="J72" s="24">
        <v>7.6680000000000001E-7</v>
      </c>
      <c r="K72" s="24">
        <v>1.802</v>
      </c>
      <c r="L72" s="24">
        <v>1.802</v>
      </c>
      <c r="M72" s="24">
        <v>2.6480000000000001</v>
      </c>
      <c r="N72" s="24">
        <v>1.209E-7</v>
      </c>
      <c r="O72" s="24">
        <v>1.246E-8</v>
      </c>
    </row>
    <row r="73" spans="2:15" x14ac:dyDescent="0.25">
      <c r="B73" s="23">
        <v>96</v>
      </c>
      <c r="C73" s="23" t="s">
        <v>50</v>
      </c>
      <c r="D73" s="23"/>
      <c r="E73" s="23">
        <v>1</v>
      </c>
      <c r="F73" s="23">
        <v>0</v>
      </c>
      <c r="G73" s="24">
        <v>1.084E-9</v>
      </c>
      <c r="H73" s="24">
        <v>9.2699999999999996E-9</v>
      </c>
      <c r="I73" s="24">
        <v>1.2569999999999999E-8</v>
      </c>
      <c r="J73" s="24">
        <v>7.6369999999999999E-7</v>
      </c>
      <c r="K73" s="24">
        <v>1.8029999999999999</v>
      </c>
      <c r="L73" s="24">
        <v>1.8029999999999999</v>
      </c>
      <c r="M73" s="24">
        <v>2.62</v>
      </c>
      <c r="N73" s="24">
        <v>1.1880000000000001E-7</v>
      </c>
      <c r="O73" s="24">
        <v>1.229E-8</v>
      </c>
    </row>
    <row r="74" spans="2:15" x14ac:dyDescent="0.25">
      <c r="B74" s="23">
        <v>105</v>
      </c>
      <c r="C74" s="23" t="s">
        <v>50</v>
      </c>
      <c r="D74" s="23"/>
      <c r="E74" s="23">
        <v>1</v>
      </c>
      <c r="F74" s="23">
        <v>0</v>
      </c>
      <c r="G74" s="24">
        <v>1.4030000000000001E-8</v>
      </c>
      <c r="H74" s="24">
        <v>1.083E-8</v>
      </c>
      <c r="I74" s="24">
        <v>2.7220000000000002E-7</v>
      </c>
      <c r="J74" s="24">
        <v>7.342E-7</v>
      </c>
      <c r="K74" s="24">
        <v>1.738</v>
      </c>
      <c r="L74" s="24">
        <v>1.738</v>
      </c>
      <c r="M74" s="24">
        <v>2.548</v>
      </c>
      <c r="N74" s="24">
        <v>1.212E-7</v>
      </c>
      <c r="O74" s="24">
        <v>1.3319999999999999E-8</v>
      </c>
    </row>
    <row r="75" spans="2:15" x14ac:dyDescent="0.25">
      <c r="B75" s="23">
        <v>111</v>
      </c>
      <c r="C75" s="23" t="s">
        <v>50</v>
      </c>
      <c r="D75" s="23"/>
      <c r="E75" s="23">
        <v>1</v>
      </c>
      <c r="F75" s="23">
        <v>0</v>
      </c>
      <c r="G75" s="24">
        <v>1.0999999999999999E-8</v>
      </c>
      <c r="H75" s="24">
        <v>1.1010000000000001E-8</v>
      </c>
      <c r="I75" s="24">
        <v>1.3389999999999999E-8</v>
      </c>
      <c r="J75" s="24">
        <v>7.8329999999999998E-7</v>
      </c>
      <c r="K75" s="24">
        <v>1.736</v>
      </c>
      <c r="L75" s="24">
        <v>1.736</v>
      </c>
      <c r="M75" s="24">
        <v>2.8639999999999999</v>
      </c>
      <c r="N75" s="24">
        <v>1.268E-7</v>
      </c>
      <c r="O75" s="24">
        <v>1.7639999999999999E-7</v>
      </c>
    </row>
    <row r="76" spans="2:15" x14ac:dyDescent="0.25">
      <c r="B76" s="23">
        <v>114</v>
      </c>
      <c r="C76" s="23" t="s">
        <v>50</v>
      </c>
      <c r="D76" s="23"/>
      <c r="E76" s="23">
        <v>1</v>
      </c>
      <c r="F76" s="23">
        <v>0</v>
      </c>
      <c r="G76" s="24">
        <v>1.384E-8</v>
      </c>
      <c r="H76" s="24">
        <v>1.2380000000000001E-8</v>
      </c>
      <c r="I76" s="24">
        <v>1.232E-8</v>
      </c>
      <c r="J76" s="24">
        <v>7.5450000000000004E-7</v>
      </c>
      <c r="K76" s="24">
        <v>1.786</v>
      </c>
      <c r="L76" s="24">
        <v>1.786</v>
      </c>
      <c r="M76" s="24">
        <v>2.536</v>
      </c>
      <c r="N76" s="24">
        <v>1.171E-7</v>
      </c>
      <c r="O76" s="24">
        <v>1.391E-8</v>
      </c>
    </row>
    <row r="77" spans="2:15" x14ac:dyDescent="0.25">
      <c r="B77" s="23">
        <v>115</v>
      </c>
      <c r="C77" s="23" t="s">
        <v>50</v>
      </c>
      <c r="D77" s="23"/>
      <c r="E77" s="23">
        <v>1</v>
      </c>
      <c r="F77" s="23">
        <v>0</v>
      </c>
      <c r="G77" s="24">
        <v>1.0999999999999999E-8</v>
      </c>
      <c r="H77" s="24">
        <v>1.2520000000000001E-8</v>
      </c>
      <c r="I77" s="24">
        <v>1.3809999999999999E-8</v>
      </c>
      <c r="J77" s="24">
        <v>7.6899999999999996E-7</v>
      </c>
      <c r="K77" s="24">
        <v>1.7669999999999999</v>
      </c>
      <c r="L77" s="24">
        <v>1.7669999999999999</v>
      </c>
      <c r="M77" s="24">
        <v>3.0179999999999998</v>
      </c>
      <c r="N77" s="24">
        <v>1.1759999999999999E-7</v>
      </c>
      <c r="O77" s="24">
        <v>1.2380000000000001E-8</v>
      </c>
    </row>
    <row r="78" spans="2:15" x14ac:dyDescent="0.25">
      <c r="B78" s="23">
        <v>117</v>
      </c>
      <c r="C78" s="23" t="s">
        <v>50</v>
      </c>
      <c r="D78" s="23"/>
      <c r="E78" s="23">
        <v>1</v>
      </c>
      <c r="F78" s="23">
        <v>0</v>
      </c>
      <c r="G78" s="24">
        <v>1.0740000000000001E-8</v>
      </c>
      <c r="H78" s="24">
        <v>1.44E-8</v>
      </c>
      <c r="I78" s="24">
        <v>1.1770000000000001E-8</v>
      </c>
      <c r="J78" s="24">
        <v>8.3490000000000004E-7</v>
      </c>
      <c r="K78" s="24">
        <v>1.7969999999999999</v>
      </c>
      <c r="L78" s="24">
        <v>1.7969999999999999</v>
      </c>
      <c r="M78" s="24">
        <v>2.7</v>
      </c>
      <c r="N78" s="24">
        <v>1.2560000000000001E-7</v>
      </c>
      <c r="O78" s="24">
        <v>1.5379999999999999E-7</v>
      </c>
    </row>
    <row r="79" spans="2:15" x14ac:dyDescent="0.25">
      <c r="B79" s="23">
        <v>119</v>
      </c>
      <c r="C79" s="23" t="s">
        <v>50</v>
      </c>
      <c r="D79" s="23"/>
      <c r="E79" s="23">
        <v>1</v>
      </c>
      <c r="F79" s="23">
        <v>0</v>
      </c>
      <c r="G79" s="24">
        <v>1.078E-8</v>
      </c>
      <c r="H79" s="24">
        <v>1.277E-8</v>
      </c>
      <c r="I79" s="24">
        <v>1.192E-8</v>
      </c>
      <c r="J79" s="24">
        <v>7.1350000000000003E-7</v>
      </c>
      <c r="K79" s="24">
        <v>1.794</v>
      </c>
      <c r="L79" s="24">
        <v>1.794</v>
      </c>
      <c r="M79" s="24">
        <v>2.67</v>
      </c>
      <c r="N79" s="24">
        <v>1.2660000000000001E-7</v>
      </c>
      <c r="O79" s="24">
        <v>1.465E-8</v>
      </c>
    </row>
    <row r="80" spans="2:15" x14ac:dyDescent="0.25">
      <c r="B80" s="23">
        <v>123</v>
      </c>
      <c r="C80" s="23" t="s">
        <v>50</v>
      </c>
      <c r="D80" s="23"/>
      <c r="E80" s="23">
        <v>1</v>
      </c>
      <c r="F80" s="23">
        <v>0</v>
      </c>
      <c r="G80" s="24">
        <v>1.084E-8</v>
      </c>
      <c r="H80" s="24">
        <v>1.085E-8</v>
      </c>
      <c r="I80" s="24">
        <v>1.1479999999999999E-8</v>
      </c>
      <c r="J80" s="24">
        <v>7.6789999999999999E-7</v>
      </c>
      <c r="K80" s="24">
        <v>1.74</v>
      </c>
      <c r="L80" s="24">
        <v>1.74</v>
      </c>
      <c r="M80" s="24">
        <v>2.6419999999999999</v>
      </c>
      <c r="N80" s="24">
        <v>1.2599999999999999E-7</v>
      </c>
      <c r="O80" s="24">
        <v>1.48E-8</v>
      </c>
    </row>
    <row r="81" spans="2:15" x14ac:dyDescent="0.25">
      <c r="B81" s="23">
        <v>124</v>
      </c>
      <c r="C81" s="23" t="s">
        <v>50</v>
      </c>
      <c r="D81" s="23"/>
      <c r="E81" s="23">
        <v>1</v>
      </c>
      <c r="F81" s="23">
        <v>0</v>
      </c>
      <c r="G81" s="24">
        <v>1.137E-8</v>
      </c>
      <c r="H81" s="24">
        <v>1.098E-8</v>
      </c>
      <c r="I81" s="24">
        <v>1.373E-8</v>
      </c>
      <c r="J81" s="24">
        <v>8.132E-7</v>
      </c>
      <c r="K81" s="24">
        <v>1.7969999999999999</v>
      </c>
      <c r="L81" s="24">
        <v>1.7969999999999999</v>
      </c>
      <c r="M81" s="24">
        <v>2.581</v>
      </c>
      <c r="N81" s="24">
        <v>1.129E-7</v>
      </c>
      <c r="O81" s="24">
        <v>1.29E-8</v>
      </c>
    </row>
    <row r="82" spans="2:15" x14ac:dyDescent="0.25">
      <c r="B82" s="23">
        <v>127</v>
      </c>
      <c r="C82" s="23" t="s">
        <v>50</v>
      </c>
      <c r="D82" s="23"/>
      <c r="E82" s="23">
        <v>1</v>
      </c>
      <c r="F82" s="23">
        <v>0</v>
      </c>
      <c r="G82" s="24">
        <v>1.3529999999999999E-8</v>
      </c>
      <c r="H82" s="24">
        <v>1.1819999999999999E-8</v>
      </c>
      <c r="I82" s="24">
        <v>1.356E-8</v>
      </c>
      <c r="J82" s="24">
        <v>7.7440000000000005E-7</v>
      </c>
      <c r="K82" s="24">
        <v>1.8129999999999999</v>
      </c>
      <c r="L82" s="24">
        <v>1.8129999999999999</v>
      </c>
      <c r="M82" s="24">
        <v>2.609</v>
      </c>
      <c r="N82" s="24">
        <v>1.4990000000000001E-7</v>
      </c>
      <c r="O82" s="24">
        <v>1.3E-7</v>
      </c>
    </row>
    <row r="83" spans="2:15" x14ac:dyDescent="0.25">
      <c r="B83" s="23">
        <v>129</v>
      </c>
      <c r="C83" s="23" t="s">
        <v>50</v>
      </c>
      <c r="D83" s="23"/>
      <c r="E83" s="23">
        <v>1</v>
      </c>
      <c r="F83" s="23">
        <v>0</v>
      </c>
      <c r="G83" s="24">
        <v>1.0670000000000001E-8</v>
      </c>
      <c r="H83" s="24">
        <v>1.13E-8</v>
      </c>
      <c r="I83" s="24">
        <v>1.1220000000000001E-8</v>
      </c>
      <c r="J83" s="24">
        <v>8.2709999999999999E-7</v>
      </c>
      <c r="K83" s="24">
        <v>1.738</v>
      </c>
      <c r="L83" s="24">
        <v>1.738</v>
      </c>
      <c r="M83" s="24">
        <v>2.6320000000000001</v>
      </c>
      <c r="N83" s="24">
        <v>1.303E-7</v>
      </c>
      <c r="O83" s="24">
        <v>1.406E-8</v>
      </c>
    </row>
    <row r="84" spans="2:15" x14ac:dyDescent="0.25">
      <c r="B84" s="23">
        <v>132</v>
      </c>
      <c r="C84" s="23" t="s">
        <v>50</v>
      </c>
      <c r="D84" s="23"/>
      <c r="E84" s="23">
        <v>1</v>
      </c>
      <c r="F84" s="23">
        <v>0</v>
      </c>
      <c r="G84" s="24">
        <v>1.1630000000000001E-8</v>
      </c>
      <c r="H84" s="24">
        <v>1.069E-8</v>
      </c>
      <c r="I84" s="24">
        <v>1.398E-8</v>
      </c>
      <c r="J84" s="24">
        <v>7.5320000000000005E-7</v>
      </c>
      <c r="K84" s="24">
        <v>1.827</v>
      </c>
      <c r="L84" s="24">
        <v>1.827</v>
      </c>
      <c r="M84" s="24">
        <v>2.589</v>
      </c>
      <c r="N84" s="24">
        <v>1.173E-7</v>
      </c>
      <c r="O84" s="24">
        <v>1.2410000000000001E-7</v>
      </c>
    </row>
    <row r="85" spans="2:15" x14ac:dyDescent="0.25">
      <c r="B85" s="23">
        <v>138</v>
      </c>
      <c r="C85" s="23" t="s">
        <v>50</v>
      </c>
      <c r="D85" s="23"/>
      <c r="E85" s="23">
        <v>1</v>
      </c>
      <c r="F85" s="23">
        <v>0</v>
      </c>
      <c r="G85" s="24">
        <v>1.0859999999999999E-8</v>
      </c>
      <c r="H85" s="24">
        <v>1.158E-8</v>
      </c>
      <c r="I85" s="24">
        <v>1.301E-8</v>
      </c>
      <c r="J85" s="24">
        <v>7.3210000000000005E-7</v>
      </c>
      <c r="K85" s="24">
        <v>1.792</v>
      </c>
      <c r="L85" s="24">
        <v>1.792</v>
      </c>
      <c r="M85" s="24">
        <v>2.5760000000000001</v>
      </c>
      <c r="N85" s="24">
        <v>1.182E-7</v>
      </c>
      <c r="O85" s="24">
        <v>1.2240000000000001E-7</v>
      </c>
    </row>
    <row r="86" spans="2:15" x14ac:dyDescent="0.25">
      <c r="B86" s="23">
        <v>142</v>
      </c>
      <c r="C86" s="23" t="s">
        <v>50</v>
      </c>
      <c r="D86" s="23"/>
      <c r="E86" s="23">
        <v>1</v>
      </c>
      <c r="F86" s="23">
        <v>0</v>
      </c>
      <c r="G86" s="24">
        <v>1.22E-8</v>
      </c>
      <c r="H86" s="24">
        <v>1.42E-8</v>
      </c>
      <c r="I86" s="24">
        <v>1.2930000000000001E-8</v>
      </c>
      <c r="J86" s="24">
        <v>7.0250000000000005E-7</v>
      </c>
      <c r="K86" s="24">
        <v>1.8149999999999999</v>
      </c>
      <c r="L86" s="24">
        <v>1.8149999999999999</v>
      </c>
      <c r="M86" s="24">
        <v>2.5409999999999999</v>
      </c>
      <c r="N86" s="24">
        <v>1.2209999999999999E-7</v>
      </c>
      <c r="O86" s="24">
        <v>1.242E-8</v>
      </c>
    </row>
    <row r="87" spans="2:15" x14ac:dyDescent="0.25">
      <c r="B87" s="23">
        <v>143</v>
      </c>
      <c r="C87" s="23" t="s">
        <v>50</v>
      </c>
      <c r="D87" s="23"/>
      <c r="E87" s="23">
        <v>1</v>
      </c>
      <c r="F87" s="23">
        <v>0</v>
      </c>
      <c r="G87" s="24">
        <v>1.1679999999999999E-8</v>
      </c>
      <c r="H87" s="24">
        <v>1.16E-8</v>
      </c>
      <c r="I87" s="24">
        <v>1.136E-8</v>
      </c>
      <c r="J87" s="24">
        <v>6.9520000000000003E-7</v>
      </c>
      <c r="K87" s="24">
        <v>1.714</v>
      </c>
      <c r="L87" s="24">
        <v>1.714</v>
      </c>
      <c r="M87" s="24">
        <v>2.5939999999999999</v>
      </c>
      <c r="N87" s="24">
        <v>1.205E-7</v>
      </c>
      <c r="O87" s="24">
        <v>9.9499999999999998E-8</v>
      </c>
    </row>
    <row r="88" spans="2:15" x14ac:dyDescent="0.25">
      <c r="B88" s="23">
        <v>145</v>
      </c>
      <c r="C88" s="23" t="s">
        <v>50</v>
      </c>
      <c r="D88" s="23"/>
      <c r="E88" s="23">
        <v>1</v>
      </c>
      <c r="F88" s="23">
        <v>0</v>
      </c>
      <c r="G88" s="24">
        <v>1.1010000000000001E-8</v>
      </c>
      <c r="H88" s="24">
        <v>1.145E-8</v>
      </c>
      <c r="I88" s="24">
        <v>1.145E-8</v>
      </c>
      <c r="J88" s="24">
        <v>9.1650000000000003E-7</v>
      </c>
      <c r="K88" s="24">
        <v>1.7969999999999999</v>
      </c>
      <c r="L88" s="24">
        <v>1.7969999999999999</v>
      </c>
      <c r="M88" s="24">
        <v>2.661</v>
      </c>
      <c r="N88" s="24">
        <v>1.2550000000000001E-7</v>
      </c>
      <c r="O88" s="24">
        <v>1.284E-8</v>
      </c>
    </row>
    <row r="89" spans="2:15" x14ac:dyDescent="0.25">
      <c r="B89" s="23">
        <v>149</v>
      </c>
      <c r="C89" s="23" t="s">
        <v>50</v>
      </c>
      <c r="D89" s="23"/>
      <c r="E89" s="23">
        <v>1</v>
      </c>
      <c r="F89" s="23">
        <v>0</v>
      </c>
      <c r="G89" s="24">
        <v>1.0929999999999999E-8</v>
      </c>
      <c r="H89" s="24">
        <v>1.145E-8</v>
      </c>
      <c r="I89" s="24">
        <v>1.172E-8</v>
      </c>
      <c r="J89" s="24">
        <v>7.2320000000000002E-7</v>
      </c>
      <c r="K89" s="24">
        <v>1.8140000000000001</v>
      </c>
      <c r="L89" s="24">
        <v>1.8140000000000001</v>
      </c>
      <c r="M89" s="24">
        <v>2.6960000000000002</v>
      </c>
      <c r="N89" s="24">
        <v>1.2800000000000001E-7</v>
      </c>
      <c r="O89" s="24">
        <v>1.358E-8</v>
      </c>
    </row>
    <row r="90" spans="2:15" x14ac:dyDescent="0.25">
      <c r="B90" s="23">
        <v>150</v>
      </c>
      <c r="C90" s="23" t="s">
        <v>50</v>
      </c>
      <c r="D90" s="23"/>
      <c r="E90" s="23">
        <v>1</v>
      </c>
      <c r="F90" s="23">
        <v>0</v>
      </c>
      <c r="G90" s="24">
        <v>1.068E-8</v>
      </c>
      <c r="H90" s="24">
        <v>1.1210000000000001E-8</v>
      </c>
      <c r="I90" s="24">
        <v>1.3140000000000001E-8</v>
      </c>
      <c r="J90" s="24">
        <v>7.0709999999999997E-7</v>
      </c>
      <c r="K90" s="24">
        <v>1.7749999999999999</v>
      </c>
      <c r="L90" s="24">
        <v>1.7749999999999999</v>
      </c>
      <c r="M90" s="24">
        <v>2.5230000000000001</v>
      </c>
      <c r="N90" s="24">
        <v>1.3150000000000001E-7</v>
      </c>
      <c r="O90" s="24">
        <v>9.9799999999999994E-8</v>
      </c>
    </row>
    <row r="91" spans="2:15" x14ac:dyDescent="0.25">
      <c r="B91" s="23">
        <v>151</v>
      </c>
      <c r="C91" s="23" t="s">
        <v>50</v>
      </c>
      <c r="D91" s="23"/>
      <c r="E91" s="23">
        <v>1</v>
      </c>
      <c r="F91" s="23">
        <v>0</v>
      </c>
      <c r="G91" s="24">
        <v>1.1819999999999999E-8</v>
      </c>
      <c r="H91" s="24">
        <v>1.102E-8</v>
      </c>
      <c r="I91" s="24">
        <v>1.268E-8</v>
      </c>
      <c r="J91" s="24">
        <v>6.8439999999999996E-7</v>
      </c>
      <c r="K91" s="24">
        <v>1.7430000000000001</v>
      </c>
      <c r="L91" s="24">
        <v>1.7430000000000001</v>
      </c>
      <c r="M91" s="24">
        <v>2.5910000000000002</v>
      </c>
      <c r="N91" s="24">
        <v>1.2840000000000001E-7</v>
      </c>
      <c r="O91" s="24">
        <v>1.108E-7</v>
      </c>
    </row>
    <row r="92" spans="2:15" x14ac:dyDescent="0.25">
      <c r="B92" s="23">
        <v>153</v>
      </c>
      <c r="C92" s="23" t="s">
        <v>50</v>
      </c>
      <c r="D92" s="23"/>
      <c r="E92" s="23">
        <v>1</v>
      </c>
      <c r="F92" s="23">
        <v>0</v>
      </c>
      <c r="G92" s="24">
        <v>1.2590000000000001E-9</v>
      </c>
      <c r="H92" s="24">
        <v>1.152E-8</v>
      </c>
      <c r="I92" s="24">
        <v>1.16E-8</v>
      </c>
      <c r="J92" s="24">
        <v>7.6359999999999998E-7</v>
      </c>
      <c r="K92" s="24">
        <v>1.7350000000000001</v>
      </c>
      <c r="L92" s="24">
        <v>1.7350000000000001</v>
      </c>
      <c r="M92" s="24">
        <v>2.649</v>
      </c>
      <c r="N92" s="24">
        <v>1.4320000000000001E-7</v>
      </c>
      <c r="O92" s="24">
        <v>1.3070000000000001E-8</v>
      </c>
    </row>
    <row r="93" spans="2:15" x14ac:dyDescent="0.25">
      <c r="B93" s="23">
        <v>155</v>
      </c>
      <c r="C93" s="23" t="s">
        <v>50</v>
      </c>
      <c r="D93" s="23"/>
      <c r="E93" s="23">
        <v>1</v>
      </c>
      <c r="F93" s="23">
        <v>0</v>
      </c>
      <c r="G93" s="24">
        <v>1.085E-8</v>
      </c>
      <c r="H93" s="24">
        <v>1.2240000000000001E-8</v>
      </c>
      <c r="I93" s="24">
        <v>1.133E-8</v>
      </c>
      <c r="J93" s="24">
        <v>8.2419999999999998E-7</v>
      </c>
      <c r="K93" s="24">
        <v>1.786</v>
      </c>
      <c r="L93" s="24">
        <v>1.786</v>
      </c>
      <c r="M93" s="24">
        <v>2.6840000000000002</v>
      </c>
      <c r="N93" s="24">
        <v>1.508E-7</v>
      </c>
      <c r="O93" s="24">
        <v>1.324E-8</v>
      </c>
    </row>
    <row r="94" spans="2:15" x14ac:dyDescent="0.25">
      <c r="B94" s="23">
        <v>157</v>
      </c>
      <c r="C94" s="23" t="s">
        <v>50</v>
      </c>
      <c r="D94" s="23"/>
      <c r="E94" s="23">
        <v>1</v>
      </c>
      <c r="F94" s="23">
        <v>0</v>
      </c>
      <c r="G94" s="24">
        <v>1.199E-8</v>
      </c>
      <c r="H94" s="24">
        <v>1.085E-8</v>
      </c>
      <c r="I94" s="24">
        <v>1.16E-8</v>
      </c>
      <c r="J94" s="24">
        <v>7.7000000000000004E-7</v>
      </c>
      <c r="K94" s="24">
        <v>1.8089999999999999</v>
      </c>
      <c r="L94" s="24">
        <v>1.8089999999999999</v>
      </c>
      <c r="M94" s="24">
        <v>2.7879999999999998</v>
      </c>
      <c r="N94" s="24">
        <v>1.202E-7</v>
      </c>
      <c r="O94" s="24">
        <v>1.103E-7</v>
      </c>
    </row>
    <row r="95" spans="2:15" x14ac:dyDescent="0.25">
      <c r="B95" s="23">
        <v>158</v>
      </c>
      <c r="C95" s="23" t="s">
        <v>50</v>
      </c>
      <c r="D95" s="23"/>
      <c r="E95" s="23">
        <v>1</v>
      </c>
      <c r="F95" s="23">
        <v>0</v>
      </c>
      <c r="G95" s="24">
        <v>1.1140000000000001E-8</v>
      </c>
      <c r="H95" s="24">
        <v>1.4370000000000001E-8</v>
      </c>
      <c r="I95" s="24">
        <v>1.2019999999999999E-8</v>
      </c>
      <c r="J95" s="24">
        <v>7.314E-7</v>
      </c>
      <c r="K95" s="24">
        <v>1.847</v>
      </c>
      <c r="L95" s="24">
        <v>1.847</v>
      </c>
      <c r="M95" s="24">
        <v>2.5720000000000001</v>
      </c>
      <c r="N95" s="24">
        <v>1.2279999999999999E-7</v>
      </c>
      <c r="O95" s="24">
        <v>1.345E-8</v>
      </c>
    </row>
    <row r="96" spans="2:15" x14ac:dyDescent="0.25">
      <c r="B96" s="23">
        <v>161</v>
      </c>
      <c r="C96" s="23" t="s">
        <v>50</v>
      </c>
      <c r="D96" s="23"/>
      <c r="E96" s="23">
        <v>1</v>
      </c>
      <c r="F96" s="23">
        <v>0</v>
      </c>
      <c r="G96" s="24">
        <v>1.133E-8</v>
      </c>
      <c r="H96" s="24">
        <v>1.359E-8</v>
      </c>
      <c r="I96" s="24">
        <v>1.2040000000000001E-8</v>
      </c>
      <c r="J96" s="24">
        <v>7.385E-7</v>
      </c>
      <c r="K96" s="24">
        <v>1.8160000000000001</v>
      </c>
      <c r="L96" s="24">
        <v>1.8160000000000001</v>
      </c>
      <c r="M96" s="24">
        <v>2.7090000000000001</v>
      </c>
      <c r="N96" s="24">
        <v>1.084E-7</v>
      </c>
      <c r="O96" s="24">
        <v>1.275E-8</v>
      </c>
    </row>
    <row r="97" spans="2:15" x14ac:dyDescent="0.25">
      <c r="B97" s="23">
        <v>162</v>
      </c>
      <c r="C97" s="23" t="s">
        <v>50</v>
      </c>
      <c r="D97" s="23"/>
      <c r="E97" s="23">
        <v>1</v>
      </c>
      <c r="F97" s="23">
        <v>0</v>
      </c>
      <c r="G97" s="24">
        <v>1.1290000000000001E-8</v>
      </c>
      <c r="H97" s="24">
        <v>1.4370000000000001E-8</v>
      </c>
      <c r="I97" s="24">
        <v>1.33E-8</v>
      </c>
      <c r="J97" s="24">
        <v>8.1999999999999998E-7</v>
      </c>
      <c r="K97" s="24">
        <v>1.6919999999999999</v>
      </c>
      <c r="L97" s="24">
        <v>1.6919999999999999</v>
      </c>
      <c r="M97" s="24">
        <v>2.5019999999999998</v>
      </c>
      <c r="N97" s="24">
        <v>1.163E-7</v>
      </c>
      <c r="O97" s="24">
        <v>1.9810000000000001E-7</v>
      </c>
    </row>
    <row r="98" spans="2:15" x14ac:dyDescent="0.25">
      <c r="B98" s="23">
        <v>164</v>
      </c>
      <c r="C98" s="23" t="s">
        <v>50</v>
      </c>
      <c r="D98" s="23"/>
      <c r="E98" s="23">
        <v>1</v>
      </c>
      <c r="F98" s="23">
        <v>0</v>
      </c>
      <c r="G98" s="24">
        <v>1.1690000000000001E-8</v>
      </c>
      <c r="H98" s="24">
        <v>1.075E-8</v>
      </c>
      <c r="I98" s="24">
        <v>1.4030000000000001E-8</v>
      </c>
      <c r="J98" s="24">
        <v>8.7909999999999998E-7</v>
      </c>
      <c r="K98" s="24">
        <v>1.7929999999999999</v>
      </c>
      <c r="L98" s="24">
        <v>1.7929999999999999</v>
      </c>
      <c r="M98" s="24">
        <v>2.5619999999999998</v>
      </c>
      <c r="N98" s="24">
        <v>1.1440000000000001E-7</v>
      </c>
      <c r="O98" s="24">
        <v>1.052E-7</v>
      </c>
    </row>
    <row r="99" spans="2:15" x14ac:dyDescent="0.25">
      <c r="B99" s="23">
        <v>166</v>
      </c>
      <c r="C99" s="23" t="s">
        <v>50</v>
      </c>
      <c r="D99" s="23"/>
      <c r="E99" s="23">
        <v>1</v>
      </c>
      <c r="F99" s="23">
        <v>0</v>
      </c>
      <c r="G99" s="24">
        <v>1.2439999999999999E-8</v>
      </c>
      <c r="H99" s="24">
        <v>1.452E-8</v>
      </c>
      <c r="I99" s="24">
        <v>1.448E-8</v>
      </c>
      <c r="J99" s="24">
        <v>7.3839999999999999E-7</v>
      </c>
      <c r="K99" s="24">
        <v>1.7729999999999999</v>
      </c>
      <c r="L99" s="24">
        <v>1.7729999999999999</v>
      </c>
      <c r="M99" s="24">
        <v>2.5190000000000001</v>
      </c>
      <c r="N99" s="24">
        <v>1.106E-7</v>
      </c>
      <c r="O99" s="24">
        <v>1.2800000000000001E-7</v>
      </c>
    </row>
    <row r="100" spans="2:15" x14ac:dyDescent="0.25">
      <c r="B100" s="23">
        <v>167</v>
      </c>
      <c r="C100" s="23" t="s">
        <v>50</v>
      </c>
      <c r="D100" s="23"/>
      <c r="E100" s="23">
        <v>1</v>
      </c>
      <c r="F100" s="23">
        <v>0</v>
      </c>
      <c r="G100" s="24">
        <v>1.061E-8</v>
      </c>
      <c r="H100" s="24">
        <v>1.2429999999999999E-8</v>
      </c>
      <c r="I100" s="24">
        <v>1.323E-8</v>
      </c>
      <c r="J100" s="24">
        <v>7.0940000000000004E-7</v>
      </c>
      <c r="K100" s="24">
        <v>1.7170000000000001</v>
      </c>
      <c r="L100" s="24">
        <v>1.7170000000000001</v>
      </c>
      <c r="M100" s="24">
        <v>2.613</v>
      </c>
      <c r="N100" s="24">
        <v>1.105E-7</v>
      </c>
      <c r="O100" s="24">
        <v>1.0630000000000001E-7</v>
      </c>
    </row>
    <row r="101" spans="2:15" x14ac:dyDescent="0.25">
      <c r="B101" s="23">
        <v>168</v>
      </c>
      <c r="C101" s="23" t="s">
        <v>50</v>
      </c>
      <c r="D101" s="23"/>
      <c r="E101" s="23">
        <v>1</v>
      </c>
      <c r="F101" s="23">
        <v>0</v>
      </c>
      <c r="G101" s="24">
        <v>1.1280000000000001E-8</v>
      </c>
      <c r="H101" s="24">
        <v>1.398E-8</v>
      </c>
      <c r="I101" s="24">
        <v>1.186E-8</v>
      </c>
      <c r="J101" s="24">
        <v>7.4580000000000002E-7</v>
      </c>
      <c r="K101" s="24">
        <v>1.8120000000000001</v>
      </c>
      <c r="L101" s="24">
        <v>1.8120000000000001</v>
      </c>
      <c r="M101" s="24">
        <v>2.887</v>
      </c>
      <c r="N101" s="24">
        <v>1.1899999999999999E-7</v>
      </c>
      <c r="O101" s="24">
        <v>1.2720000000000001E-8</v>
      </c>
    </row>
    <row r="102" spans="2:15" x14ac:dyDescent="0.25">
      <c r="B102" s="23">
        <v>169</v>
      </c>
      <c r="C102" s="23" t="s">
        <v>50</v>
      </c>
      <c r="D102" s="23"/>
      <c r="E102" s="23">
        <v>1</v>
      </c>
      <c r="F102" s="23">
        <v>0</v>
      </c>
      <c r="G102" s="24">
        <v>1.2040000000000001E-8</v>
      </c>
      <c r="H102" s="24">
        <v>1.4030000000000001E-8</v>
      </c>
      <c r="I102" s="24">
        <v>1.391E-8</v>
      </c>
      <c r="J102" s="24">
        <v>8.1589999999999999E-7</v>
      </c>
      <c r="K102" s="24">
        <v>1.7849999999999999</v>
      </c>
      <c r="L102" s="24">
        <v>1.7849999999999999</v>
      </c>
      <c r="M102" s="24">
        <v>2.6629999999999998</v>
      </c>
      <c r="N102" s="24">
        <v>1.1070000000000001E-7</v>
      </c>
      <c r="O102" s="24">
        <v>1.301E-8</v>
      </c>
    </row>
    <row r="103" spans="2:15" x14ac:dyDescent="0.25">
      <c r="B103" s="23">
        <v>171</v>
      </c>
      <c r="C103" s="23" t="s">
        <v>50</v>
      </c>
      <c r="D103" s="23"/>
      <c r="E103" s="23">
        <v>1</v>
      </c>
      <c r="F103" s="23">
        <v>0</v>
      </c>
      <c r="G103" s="24">
        <v>1.2240000000000001E-8</v>
      </c>
      <c r="H103" s="24">
        <v>1.419E-8</v>
      </c>
      <c r="I103" s="24">
        <v>1.1220000000000001E-8</v>
      </c>
      <c r="J103" s="24">
        <v>7.6039999999999995E-7</v>
      </c>
      <c r="K103" s="24">
        <v>1.7470000000000001</v>
      </c>
      <c r="L103" s="24">
        <v>1.7470000000000001</v>
      </c>
      <c r="M103" s="24">
        <v>3.0030000000000001</v>
      </c>
      <c r="N103" s="24">
        <v>1.015E-7</v>
      </c>
      <c r="O103" s="24">
        <v>1.455E-8</v>
      </c>
    </row>
    <row r="104" spans="2:15" x14ac:dyDescent="0.25">
      <c r="B104" s="23">
        <v>172</v>
      </c>
      <c r="C104" s="23" t="s">
        <v>50</v>
      </c>
      <c r="D104" s="23"/>
      <c r="E104" s="23">
        <v>1</v>
      </c>
      <c r="F104" s="23">
        <v>0</v>
      </c>
      <c r="G104" s="24">
        <v>1.13E-8</v>
      </c>
      <c r="H104" s="24">
        <v>1.085E-8</v>
      </c>
      <c r="I104" s="24">
        <v>1.2089999999999999E-8</v>
      </c>
      <c r="J104" s="24">
        <v>6.6700000000000003E-7</v>
      </c>
      <c r="K104" s="24">
        <v>1.784</v>
      </c>
      <c r="L104" s="24">
        <v>1.784</v>
      </c>
      <c r="M104" s="24">
        <v>2.5569999999999999</v>
      </c>
      <c r="N104" s="24">
        <v>1.0419999999999999E-7</v>
      </c>
      <c r="O104" s="24">
        <v>1.496E-8</v>
      </c>
    </row>
    <row r="105" spans="2:15" x14ac:dyDescent="0.25">
      <c r="B105" s="23">
        <v>174</v>
      </c>
      <c r="C105" s="23" t="s">
        <v>50</v>
      </c>
      <c r="D105" s="23"/>
      <c r="E105" s="23">
        <v>1</v>
      </c>
      <c r="F105" s="23">
        <v>0</v>
      </c>
      <c r="G105" s="24">
        <v>1.1220000000000001E-8</v>
      </c>
      <c r="H105" s="24">
        <v>1.3879999999999999E-8</v>
      </c>
      <c r="I105" s="24">
        <v>1.3960000000000001E-8</v>
      </c>
      <c r="J105" s="24">
        <v>7.1790000000000004E-7</v>
      </c>
      <c r="K105" s="24">
        <v>1.7450000000000001</v>
      </c>
      <c r="L105" s="24">
        <v>1.7450000000000001</v>
      </c>
      <c r="M105" s="24">
        <v>2.5009999999999999</v>
      </c>
      <c r="N105" s="24">
        <v>1.0719999999999999E-7</v>
      </c>
      <c r="O105" s="24">
        <v>1.115E-7</v>
      </c>
    </row>
    <row r="106" spans="2:15" x14ac:dyDescent="0.25">
      <c r="B106" s="23">
        <v>181</v>
      </c>
      <c r="C106" s="23" t="s">
        <v>50</v>
      </c>
      <c r="D106" s="23"/>
      <c r="E106" s="23">
        <v>1</v>
      </c>
      <c r="F106" s="23">
        <v>0</v>
      </c>
      <c r="G106" s="24">
        <v>1.151E-8</v>
      </c>
      <c r="H106" s="24">
        <v>1.1539999999999999E-8</v>
      </c>
      <c r="I106" s="24">
        <v>1.3669999999999999E-8</v>
      </c>
      <c r="J106" s="24">
        <v>6.793E-7</v>
      </c>
      <c r="K106" s="24">
        <v>1.722</v>
      </c>
      <c r="L106" s="24">
        <v>1.722</v>
      </c>
      <c r="M106" s="24">
        <v>2.5510000000000002</v>
      </c>
      <c r="N106" s="24">
        <v>1.2060000000000001E-7</v>
      </c>
      <c r="O106" s="24">
        <v>1.3220000000000001E-7</v>
      </c>
    </row>
    <row r="107" spans="2:15" x14ac:dyDescent="0.25">
      <c r="B107" s="23">
        <v>182</v>
      </c>
      <c r="C107" s="23" t="s">
        <v>50</v>
      </c>
      <c r="D107" s="23"/>
      <c r="E107" s="23">
        <v>1</v>
      </c>
      <c r="F107" s="23">
        <v>0</v>
      </c>
      <c r="G107" s="24">
        <v>1.0940000000000001E-8</v>
      </c>
      <c r="H107" s="24">
        <v>1.0589999999999999E-8</v>
      </c>
      <c r="I107" s="24">
        <v>1.24E-8</v>
      </c>
      <c r="J107" s="24">
        <v>8.2350000000000004E-7</v>
      </c>
      <c r="K107" s="24">
        <v>1.772</v>
      </c>
      <c r="L107" s="24">
        <v>1.772</v>
      </c>
      <c r="M107" s="24">
        <v>2.7010000000000001</v>
      </c>
      <c r="N107" s="24">
        <v>1.1880000000000001E-7</v>
      </c>
      <c r="O107" s="24">
        <v>1.175E-7</v>
      </c>
    </row>
    <row r="108" spans="2:15" x14ac:dyDescent="0.25">
      <c r="B108" s="23">
        <v>183</v>
      </c>
      <c r="C108" s="23" t="s">
        <v>50</v>
      </c>
      <c r="D108" s="23"/>
      <c r="E108" s="23">
        <v>1</v>
      </c>
      <c r="F108" s="23">
        <v>0</v>
      </c>
      <c r="G108" s="24">
        <v>1.2250000000000001E-8</v>
      </c>
      <c r="H108" s="24">
        <v>1.3890000000000001E-8</v>
      </c>
      <c r="I108" s="24">
        <v>1.2019999999999999E-8</v>
      </c>
      <c r="J108" s="24">
        <v>7.4580000000000002E-7</v>
      </c>
      <c r="K108" s="24">
        <v>1.8180000000000001</v>
      </c>
      <c r="L108" s="24">
        <v>1.8180000000000001</v>
      </c>
      <c r="M108" s="24">
        <v>2.504</v>
      </c>
      <c r="N108" s="24">
        <v>1.136E-7</v>
      </c>
      <c r="O108" s="24">
        <v>1.1689999999999999E-7</v>
      </c>
    </row>
    <row r="109" spans="2:15" x14ac:dyDescent="0.25">
      <c r="B109" s="23">
        <v>188</v>
      </c>
      <c r="C109" s="23" t="s">
        <v>50</v>
      </c>
      <c r="D109" s="23"/>
      <c r="E109" s="23">
        <v>1</v>
      </c>
      <c r="F109" s="23">
        <v>0</v>
      </c>
      <c r="G109" s="24">
        <v>1.207E-8</v>
      </c>
      <c r="H109" s="24">
        <v>1.219E-8</v>
      </c>
      <c r="I109" s="24">
        <v>1.171E-8</v>
      </c>
      <c r="J109" s="24">
        <v>7.427E-7</v>
      </c>
      <c r="K109" s="24">
        <v>1.7849999999999999</v>
      </c>
      <c r="L109" s="24">
        <v>1.7849999999999999</v>
      </c>
      <c r="M109" s="24">
        <v>2.5350000000000001</v>
      </c>
      <c r="N109" s="24">
        <v>1.121E-7</v>
      </c>
      <c r="O109" s="24">
        <v>1.1370000000000001E-7</v>
      </c>
    </row>
    <row r="110" spans="2:15" x14ac:dyDescent="0.25">
      <c r="B110" s="23">
        <v>191</v>
      </c>
      <c r="C110" s="23" t="s">
        <v>50</v>
      </c>
      <c r="D110" s="23"/>
      <c r="E110" s="23">
        <v>1</v>
      </c>
      <c r="F110" s="23">
        <v>0</v>
      </c>
      <c r="G110" s="24">
        <v>1.16E-8</v>
      </c>
      <c r="H110" s="24">
        <v>1.1469999999999999E-8</v>
      </c>
      <c r="I110" s="24">
        <v>1.2860000000000001E-8</v>
      </c>
      <c r="J110" s="24">
        <v>8.0259999999999995E-7</v>
      </c>
      <c r="K110" s="24">
        <v>1.7569999999999999</v>
      </c>
      <c r="L110" s="24">
        <v>1.7569999999999999</v>
      </c>
      <c r="M110" s="24">
        <v>2.6930000000000001</v>
      </c>
      <c r="N110" s="24">
        <v>1.1990000000000001E-7</v>
      </c>
      <c r="O110" s="24">
        <v>1.3360000000000001E-7</v>
      </c>
    </row>
    <row r="111" spans="2:15" x14ac:dyDescent="0.25">
      <c r="B111" s="23">
        <v>192</v>
      </c>
      <c r="C111" s="23" t="s">
        <v>50</v>
      </c>
      <c r="D111" s="23"/>
      <c r="E111" s="23">
        <v>1</v>
      </c>
      <c r="F111" s="23">
        <v>0</v>
      </c>
      <c r="G111" s="24">
        <v>1.144E-8</v>
      </c>
      <c r="H111" s="24">
        <v>1.076E-8</v>
      </c>
      <c r="I111" s="24">
        <v>1.14E-8</v>
      </c>
      <c r="J111" s="24">
        <v>6.8980000000000005E-7</v>
      </c>
      <c r="K111" s="24">
        <v>1.772</v>
      </c>
      <c r="L111" s="24">
        <v>1.772</v>
      </c>
      <c r="M111" s="24">
        <v>2.52</v>
      </c>
      <c r="N111" s="24">
        <v>1.328E-7</v>
      </c>
      <c r="O111" s="24">
        <v>1.023E-7</v>
      </c>
    </row>
    <row r="112" spans="2:15" x14ac:dyDescent="0.25">
      <c r="B112" s="23">
        <v>194</v>
      </c>
      <c r="C112" s="23" t="s">
        <v>50</v>
      </c>
      <c r="D112" s="23"/>
      <c r="E112" s="23">
        <v>1</v>
      </c>
      <c r="F112" s="23">
        <v>0</v>
      </c>
      <c r="G112" s="24">
        <v>1.146E-8</v>
      </c>
      <c r="H112" s="24">
        <v>1.119E-8</v>
      </c>
      <c r="I112" s="24">
        <v>1.4E-8</v>
      </c>
      <c r="J112" s="24">
        <v>7.8339999999999999E-7</v>
      </c>
      <c r="K112" s="24">
        <v>1.8109999999999999</v>
      </c>
      <c r="L112" s="24">
        <v>1.8109999999999999</v>
      </c>
      <c r="M112" s="24">
        <v>2.827</v>
      </c>
      <c r="N112" s="24">
        <v>1.08E-7</v>
      </c>
      <c r="O112" s="24">
        <v>1.3550000000000001E-8</v>
      </c>
    </row>
    <row r="113" spans="2:15" x14ac:dyDescent="0.25">
      <c r="B113" s="23">
        <v>196</v>
      </c>
      <c r="C113" s="23" t="s">
        <v>50</v>
      </c>
      <c r="D113" s="23"/>
      <c r="E113" s="23">
        <v>1</v>
      </c>
      <c r="F113" s="23">
        <v>0</v>
      </c>
      <c r="G113" s="24">
        <v>1.2110000000000001E-8</v>
      </c>
      <c r="H113" s="24">
        <v>1.1560000000000001E-8</v>
      </c>
      <c r="I113" s="24">
        <v>1.1620000000000001E-8</v>
      </c>
      <c r="J113" s="24">
        <v>6.8960000000000003E-7</v>
      </c>
      <c r="K113" s="24">
        <v>1.7230000000000001</v>
      </c>
      <c r="L113" s="24">
        <v>1.7230000000000001</v>
      </c>
      <c r="M113" s="24">
        <v>2.5289999999999999</v>
      </c>
      <c r="N113" s="24">
        <v>1.165E-7</v>
      </c>
      <c r="O113" s="24">
        <v>1.235E-8</v>
      </c>
    </row>
    <row r="114" spans="2:15" x14ac:dyDescent="0.25">
      <c r="B114" s="23">
        <v>205</v>
      </c>
      <c r="C114" s="23" t="s">
        <v>50</v>
      </c>
      <c r="D114" s="23"/>
      <c r="E114" s="23">
        <v>1</v>
      </c>
      <c r="F114" s="23">
        <v>0</v>
      </c>
      <c r="G114" s="24">
        <v>1.1690000000000001E-8</v>
      </c>
      <c r="H114" s="24">
        <v>1.321E-8</v>
      </c>
      <c r="I114" s="24">
        <v>1.384E-8</v>
      </c>
      <c r="J114" s="24">
        <v>7.6349999999999997E-7</v>
      </c>
      <c r="K114" s="24">
        <v>1.806</v>
      </c>
      <c r="L114" s="24">
        <v>1.806</v>
      </c>
      <c r="M114" s="24">
        <v>2.714</v>
      </c>
      <c r="N114" s="24">
        <v>1.2039999999999999E-7</v>
      </c>
      <c r="O114" s="24">
        <v>1.2520000000000001E-8</v>
      </c>
    </row>
    <row r="115" spans="2:15" x14ac:dyDescent="0.25">
      <c r="B115" s="23">
        <v>207</v>
      </c>
      <c r="C115" s="23" t="s">
        <v>50</v>
      </c>
      <c r="D115" s="23"/>
      <c r="E115" s="23">
        <v>1</v>
      </c>
      <c r="F115" s="23">
        <v>0</v>
      </c>
      <c r="G115" s="24">
        <v>1.071E-8</v>
      </c>
      <c r="H115" s="24">
        <v>1.338E-8</v>
      </c>
      <c r="I115" s="24">
        <v>1.2170000000000001E-8</v>
      </c>
      <c r="J115" s="24">
        <v>6.8049999999999999E-7</v>
      </c>
      <c r="K115" s="24">
        <v>1.831</v>
      </c>
      <c r="L115" s="24">
        <v>1.831</v>
      </c>
      <c r="M115" s="24">
        <v>2.7330000000000001</v>
      </c>
      <c r="N115" s="24">
        <v>1.247E-7</v>
      </c>
      <c r="O115" s="24">
        <v>1.3589999999999999E-7</v>
      </c>
    </row>
    <row r="116" spans="2:15" x14ac:dyDescent="0.25">
      <c r="B116" s="23">
        <v>212</v>
      </c>
      <c r="C116" s="23" t="s">
        <v>50</v>
      </c>
      <c r="D116" s="23"/>
      <c r="E116" s="23">
        <v>1</v>
      </c>
      <c r="F116" s="23">
        <v>0</v>
      </c>
      <c r="G116" s="24">
        <v>1.068E-8</v>
      </c>
      <c r="H116" s="24">
        <v>1.2429999999999999E-8</v>
      </c>
      <c r="I116" s="24">
        <v>1.419E-8</v>
      </c>
      <c r="J116" s="24">
        <v>8.4030000000000003E-7</v>
      </c>
      <c r="K116" s="24">
        <v>1.819</v>
      </c>
      <c r="L116" s="24">
        <v>1.819</v>
      </c>
      <c r="M116" s="24">
        <v>2.62</v>
      </c>
      <c r="N116" s="24">
        <v>1.297E-7</v>
      </c>
      <c r="O116" s="24">
        <v>1.2439999999999999E-8</v>
      </c>
    </row>
    <row r="117" spans="2:15" x14ac:dyDescent="0.25">
      <c r="B117" s="23">
        <v>222</v>
      </c>
      <c r="C117" s="23" t="s">
        <v>50</v>
      </c>
      <c r="D117" s="23"/>
      <c r="E117" s="23">
        <v>1</v>
      </c>
      <c r="F117" s="23">
        <v>0</v>
      </c>
      <c r="G117" s="24">
        <v>1.109E-8</v>
      </c>
      <c r="H117" s="24">
        <v>1.153E-8</v>
      </c>
      <c r="I117" s="24">
        <v>1.301E-8</v>
      </c>
      <c r="J117" s="24">
        <v>8.5089999999999998E-7</v>
      </c>
      <c r="K117" s="24">
        <v>1.7949999999999999</v>
      </c>
      <c r="L117" s="24">
        <v>1.7949999999999999</v>
      </c>
      <c r="M117" s="24">
        <v>2.512</v>
      </c>
      <c r="N117" s="24">
        <v>1.08E-7</v>
      </c>
      <c r="O117" s="24">
        <v>1.3070000000000001E-8</v>
      </c>
    </row>
    <row r="118" spans="2:15" x14ac:dyDescent="0.25">
      <c r="B118" s="23">
        <v>226</v>
      </c>
      <c r="C118" s="23" t="s">
        <v>50</v>
      </c>
      <c r="D118" s="23"/>
      <c r="E118" s="23">
        <v>1</v>
      </c>
      <c r="F118" s="23">
        <v>0</v>
      </c>
      <c r="G118" s="24">
        <v>1.289E-9</v>
      </c>
      <c r="H118" s="24">
        <v>9.7800000000000006E-9</v>
      </c>
      <c r="I118" s="24">
        <v>1.2159999999999999E-8</v>
      </c>
      <c r="J118" s="24">
        <v>7.7130000000000003E-7</v>
      </c>
      <c r="K118" s="24">
        <v>1.9119999999999999</v>
      </c>
      <c r="L118" s="24">
        <v>1.9119999999999999</v>
      </c>
      <c r="M118" s="24">
        <v>2.9689999999999999</v>
      </c>
      <c r="N118" s="24">
        <v>2.0400000000000001E-8</v>
      </c>
      <c r="O118" s="24">
        <v>1.188E-8</v>
      </c>
    </row>
    <row r="119" spans="2:15" x14ac:dyDescent="0.25">
      <c r="B119" s="23">
        <v>227</v>
      </c>
      <c r="C119" s="23" t="s">
        <v>50</v>
      </c>
      <c r="D119" s="23"/>
      <c r="E119" s="23">
        <v>1</v>
      </c>
      <c r="F119" s="23">
        <v>0</v>
      </c>
      <c r="G119" s="24">
        <v>1.158E-8</v>
      </c>
      <c r="H119" s="24">
        <v>1.1830000000000001E-8</v>
      </c>
      <c r="I119" s="24">
        <v>1.15E-8</v>
      </c>
      <c r="J119" s="24">
        <v>8.005E-7</v>
      </c>
      <c r="K119" s="24">
        <v>1.77</v>
      </c>
      <c r="L119" s="24">
        <v>1.77</v>
      </c>
      <c r="M119" s="24">
        <v>2.681</v>
      </c>
      <c r="N119" s="24">
        <v>2.0400000000000001E-8</v>
      </c>
      <c r="O119" s="24">
        <v>1.221E-8</v>
      </c>
    </row>
    <row r="120" spans="2:15" x14ac:dyDescent="0.25">
      <c r="B120" s="23">
        <v>228</v>
      </c>
      <c r="C120" s="23" t="s">
        <v>50</v>
      </c>
      <c r="D120" s="23"/>
      <c r="E120" s="23">
        <v>1</v>
      </c>
      <c r="F120" s="23">
        <v>0</v>
      </c>
      <c r="G120" s="24">
        <v>1.3689999999999999E-9</v>
      </c>
      <c r="H120" s="24">
        <v>8.7600000000000004E-9</v>
      </c>
      <c r="I120" s="24">
        <v>1.133E-8</v>
      </c>
      <c r="J120" s="24">
        <v>7.0080000000000003E-7</v>
      </c>
      <c r="K120" s="24">
        <v>1.764</v>
      </c>
      <c r="L120" s="24">
        <v>1.764</v>
      </c>
      <c r="M120" s="24">
        <v>2.6850000000000001</v>
      </c>
      <c r="N120" s="24">
        <v>2.0470000000000001E-8</v>
      </c>
      <c r="O120" s="24">
        <v>1.384E-7</v>
      </c>
    </row>
    <row r="121" spans="2:15" x14ac:dyDescent="0.25">
      <c r="B121" s="23">
        <v>239</v>
      </c>
      <c r="C121" s="23" t="s">
        <v>50</v>
      </c>
      <c r="D121" s="23"/>
      <c r="E121" s="23">
        <v>1</v>
      </c>
      <c r="F121" s="23">
        <v>0</v>
      </c>
      <c r="G121" s="24">
        <v>1.1140000000000001E-8</v>
      </c>
      <c r="H121" s="24">
        <v>1.0989999999999999E-8</v>
      </c>
      <c r="I121" s="24">
        <v>1.356E-8</v>
      </c>
      <c r="J121" s="24">
        <v>7.1009999999999999E-7</v>
      </c>
      <c r="K121" s="24">
        <v>1.722</v>
      </c>
      <c r="L121" s="24">
        <v>1.722</v>
      </c>
      <c r="M121" s="24">
        <v>2.57</v>
      </c>
      <c r="N121" s="24">
        <v>2.1080000000000001E-8</v>
      </c>
      <c r="O121" s="24">
        <v>3.3920000000000002E-7</v>
      </c>
    </row>
    <row r="122" spans="2:15" x14ac:dyDescent="0.25">
      <c r="B122" s="23">
        <v>241</v>
      </c>
      <c r="C122" s="23" t="s">
        <v>50</v>
      </c>
      <c r="D122" s="23"/>
      <c r="E122" s="23">
        <v>1</v>
      </c>
      <c r="F122" s="23">
        <v>0</v>
      </c>
      <c r="G122" s="24">
        <v>1.1560000000000001E-8</v>
      </c>
      <c r="H122" s="24">
        <v>1.242E-8</v>
      </c>
      <c r="I122" s="24">
        <v>1.268E-8</v>
      </c>
      <c r="J122" s="24">
        <v>7.3959999999999998E-7</v>
      </c>
      <c r="K122" s="24">
        <v>1.804</v>
      </c>
      <c r="L122" s="24">
        <v>1.804</v>
      </c>
      <c r="M122" s="24">
        <v>2.6349999999999998</v>
      </c>
      <c r="N122" s="24">
        <v>2.0610000000000001E-8</v>
      </c>
      <c r="O122" s="24">
        <v>1.4489999999999999E-8</v>
      </c>
    </row>
    <row r="123" spans="2:15" x14ac:dyDescent="0.25">
      <c r="B123" s="23">
        <v>242</v>
      </c>
      <c r="C123" s="23" t="s">
        <v>50</v>
      </c>
      <c r="D123" s="23"/>
      <c r="E123" s="23">
        <v>1</v>
      </c>
      <c r="F123" s="23">
        <v>0</v>
      </c>
      <c r="G123" s="24">
        <v>1.132E-8</v>
      </c>
      <c r="H123" s="24">
        <v>1.406E-8</v>
      </c>
      <c r="I123" s="24">
        <v>1.229E-8</v>
      </c>
      <c r="J123" s="24">
        <v>7.4340000000000005E-7</v>
      </c>
      <c r="K123" s="24">
        <v>1.802</v>
      </c>
      <c r="L123" s="24">
        <v>1.802</v>
      </c>
      <c r="M123" s="24">
        <v>2.573</v>
      </c>
      <c r="N123" s="24">
        <v>1.141E-7</v>
      </c>
      <c r="O123" s="24">
        <v>1.062E-7</v>
      </c>
    </row>
    <row r="124" spans="2:15" x14ac:dyDescent="0.25">
      <c r="B124" s="23">
        <v>247</v>
      </c>
      <c r="C124" s="23" t="s">
        <v>50</v>
      </c>
      <c r="D124" s="23"/>
      <c r="E124" s="23">
        <v>1</v>
      </c>
      <c r="F124" s="23">
        <v>0</v>
      </c>
      <c r="G124" s="24">
        <v>1.1539999999999999E-8</v>
      </c>
      <c r="H124" s="24">
        <v>1.095E-9</v>
      </c>
      <c r="I124" s="24">
        <v>1.2180000000000001E-8</v>
      </c>
      <c r="J124" s="24">
        <v>7.5939999999999998E-7</v>
      </c>
      <c r="K124" s="24">
        <v>1.7370000000000001</v>
      </c>
      <c r="L124" s="24">
        <v>1.7370000000000001</v>
      </c>
      <c r="M124" s="24">
        <v>2.8370000000000002</v>
      </c>
      <c r="N124" s="24">
        <v>2.2160000000000001E-8</v>
      </c>
      <c r="O124" s="24">
        <v>1.472E-8</v>
      </c>
    </row>
    <row r="125" spans="2:15" x14ac:dyDescent="0.25">
      <c r="B125" s="23">
        <v>248</v>
      </c>
      <c r="C125" s="23" t="s">
        <v>50</v>
      </c>
      <c r="D125" s="23"/>
      <c r="E125" s="23">
        <v>1</v>
      </c>
      <c r="F125" s="23">
        <v>0</v>
      </c>
      <c r="G125" s="24">
        <v>1.164E-8</v>
      </c>
      <c r="H125" s="24">
        <v>1.2029999999999999E-8</v>
      </c>
      <c r="I125" s="24">
        <v>1.411E-8</v>
      </c>
      <c r="J125" s="24">
        <v>7.202E-7</v>
      </c>
      <c r="K125" s="24">
        <v>1.728</v>
      </c>
      <c r="L125" s="24">
        <v>1.728</v>
      </c>
      <c r="M125" s="24">
        <v>2.577</v>
      </c>
      <c r="N125" s="24">
        <v>2.0479999999999999E-8</v>
      </c>
      <c r="O125" s="24">
        <v>1.513E-8</v>
      </c>
    </row>
    <row r="126" spans="2:15" x14ac:dyDescent="0.25">
      <c r="B126" s="23">
        <v>249</v>
      </c>
      <c r="C126" s="23" t="s">
        <v>50</v>
      </c>
      <c r="D126" s="23"/>
      <c r="E126" s="23">
        <v>1</v>
      </c>
      <c r="F126" s="23">
        <v>0</v>
      </c>
      <c r="G126" s="24">
        <v>1.172E-8</v>
      </c>
      <c r="H126" s="24">
        <v>1.0719999999999999E-8</v>
      </c>
      <c r="I126" s="24">
        <v>1.239E-8</v>
      </c>
      <c r="J126" s="24">
        <v>6.7859999999999995E-7</v>
      </c>
      <c r="K126" s="24">
        <v>1.726</v>
      </c>
      <c r="L126" s="24">
        <v>1.726</v>
      </c>
      <c r="M126" s="24">
        <v>2.6389999999999998</v>
      </c>
      <c r="N126" s="24">
        <v>2.0409999999999999E-8</v>
      </c>
      <c r="O126" s="24">
        <v>1.6330000000000001E-7</v>
      </c>
    </row>
    <row r="127" spans="2:15" x14ac:dyDescent="0.25">
      <c r="B127" s="23">
        <v>252</v>
      </c>
      <c r="C127" s="23" t="s">
        <v>50</v>
      </c>
      <c r="D127" s="23"/>
      <c r="E127" s="23">
        <v>1</v>
      </c>
      <c r="F127" s="23">
        <v>0</v>
      </c>
      <c r="G127" s="24">
        <v>1.076E-8</v>
      </c>
      <c r="H127" s="24">
        <v>1.0660000000000001E-8</v>
      </c>
      <c r="I127" s="24">
        <v>1.208E-8</v>
      </c>
      <c r="J127" s="24">
        <v>8.5740000000000004E-7</v>
      </c>
      <c r="K127" s="24">
        <v>1.873</v>
      </c>
      <c r="L127" s="24">
        <v>1.873</v>
      </c>
      <c r="M127" s="24">
        <v>2.9830000000000001</v>
      </c>
      <c r="N127" s="24">
        <v>2.03E-8</v>
      </c>
      <c r="O127" s="24">
        <v>1.405E-8</v>
      </c>
    </row>
    <row r="128" spans="2:15" x14ac:dyDescent="0.25">
      <c r="B128" s="23">
        <v>253</v>
      </c>
      <c r="C128" s="23" t="s">
        <v>50</v>
      </c>
      <c r="D128" s="23"/>
      <c r="E128" s="23">
        <v>1</v>
      </c>
      <c r="F128" s="23">
        <v>0</v>
      </c>
      <c r="G128" s="24">
        <v>1.097E-8</v>
      </c>
      <c r="H128" s="24">
        <v>1.1249999999999999E-9</v>
      </c>
      <c r="I128" s="24">
        <v>1.092E-8</v>
      </c>
      <c r="J128" s="24">
        <v>7.8459999999999997E-7</v>
      </c>
      <c r="K128" s="24">
        <v>1.802</v>
      </c>
      <c r="L128" s="24">
        <v>1.802</v>
      </c>
      <c r="M128" s="24">
        <v>2.702</v>
      </c>
      <c r="N128" s="24">
        <v>2.0739999999999999E-8</v>
      </c>
      <c r="O128" s="24">
        <v>1.3119999999999999E-8</v>
      </c>
    </row>
    <row r="129" spans="2:15" x14ac:dyDescent="0.25">
      <c r="B129" s="23">
        <v>254</v>
      </c>
      <c r="C129" s="23" t="s">
        <v>50</v>
      </c>
      <c r="D129" s="23"/>
      <c r="E129" s="23">
        <v>1</v>
      </c>
      <c r="F129" s="23">
        <v>0</v>
      </c>
      <c r="G129" s="24">
        <v>1.117E-9</v>
      </c>
      <c r="H129" s="24">
        <v>1.2790000000000001E-8</v>
      </c>
      <c r="I129" s="24">
        <v>1.3410000000000001E-8</v>
      </c>
      <c r="J129" s="24">
        <v>7.1060000000000002E-7</v>
      </c>
      <c r="K129" s="24">
        <v>1.825</v>
      </c>
      <c r="L129" s="24">
        <v>1.825</v>
      </c>
      <c r="M129" s="24">
        <v>2.6190000000000002</v>
      </c>
      <c r="N129" s="24">
        <v>2.0319999999999999E-8</v>
      </c>
      <c r="O129" s="24">
        <v>1.425E-8</v>
      </c>
    </row>
  </sheetData>
  <sheetProtection algorithmName="SHA-512" hashValue="iTCm8ecBUywDwtFDDpYxCFMreZtV4zar26unNNr4hPPNVL6YNx/x0l0wnjOd81sVplM9Mq49FgDdP+2TnsaGXg==" saltValue="QqNEaEzO9SyBpq0Kk1/wmg==" spinCount="100000" sheet="1" objects="1" scenarios="1" sort="0" autoFilter="0"/>
  <autoFilter ref="A13:O129" xr:uid="{5890B778-4EC9-4E1F-816B-C411C9691964}"/>
  <mergeCells count="12">
    <mergeCell ref="A4:O4"/>
    <mergeCell ref="A5:O5"/>
    <mergeCell ref="A6:O6"/>
    <mergeCell ref="A7:O7"/>
    <mergeCell ref="A1:C1"/>
    <mergeCell ref="D1:G1"/>
    <mergeCell ref="A2:B2"/>
    <mergeCell ref="C2:D2"/>
    <mergeCell ref="E2:F2"/>
    <mergeCell ref="A3:B3"/>
    <mergeCell ref="C3:D3"/>
    <mergeCell ref="E3:F3"/>
  </mergeCells>
  <conditionalFormatting sqref="A14:A78">
    <cfRule type="duplicateValues" dxfId="22" priority="10"/>
  </conditionalFormatting>
  <conditionalFormatting sqref="A3:G3">
    <cfRule type="cellIs" dxfId="21" priority="1" operator="equal">
      <formula>0</formula>
    </cfRule>
  </conditionalFormatting>
  <conditionalFormatting sqref="B13">
    <cfRule type="cellIs" dxfId="20" priority="9" operator="equal">
      <formula>"All Pass"</formula>
    </cfRule>
  </conditionalFormatting>
  <conditionalFormatting sqref="B14:B78">
    <cfRule type="duplicateValues" dxfId="19" priority="11"/>
  </conditionalFormatting>
  <conditionalFormatting sqref="C14:C1616">
    <cfRule type="containsBlanks" dxfId="18" priority="5">
      <formula>LEN(TRIM(C14))=0</formula>
    </cfRule>
    <cfRule type="cellIs" dxfId="17" priority="6" operator="equal">
      <formula>"ALL PASS"</formula>
    </cfRule>
    <cfRule type="cellIs" dxfId="16" priority="7" stopIfTrue="1" operator="equal">
      <formula>"ND"</formula>
    </cfRule>
    <cfRule type="cellIs" dxfId="15" priority="8" operator="notEqual">
      <formula>"ALL PASS"</formula>
    </cfRule>
  </conditionalFormatting>
  <conditionalFormatting sqref="E14:E4616">
    <cfRule type="cellIs" dxfId="14" priority="2" stopIfTrue="1" operator="equal">
      <formula>99</formula>
    </cfRule>
    <cfRule type="cellIs" dxfId="13" priority="3" operator="between">
      <formula>2</formula>
      <formula>98</formula>
    </cfRule>
    <cfRule type="cellIs" dxfId="12" priority="4" operator="equal">
      <formula>1</formula>
    </cfRule>
  </conditionalFormatting>
  <hyperlinks>
    <hyperlink ref="D1" location="INDEX!A1" display="RETURN TO INDEX" xr:uid="{34B970FE-6917-4823-8679-7221F670ED6B}"/>
    <hyperlink ref="D1:E1" location="INDEX!A1" display="RETURN TO INDEX" xr:uid="{80364296-795C-4592-9DB7-4FCBC8B4B1B0}"/>
    <hyperlink ref="H1" location="'QCI Sample Selection'!A1" display="QCI SAMPLE SELECTION" xr:uid="{81E132D6-441A-4142-9FEF-B34AD9CAEF37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F39F5-CD7F-4B25-B4A7-BD061FF618C7}">
  <sheetPr>
    <tabColor theme="4" tint="-0.249977111117893"/>
    <pageSetUpPr fitToPage="1"/>
  </sheetPr>
  <dimension ref="A1:M57"/>
  <sheetViews>
    <sheetView zoomScaleNormal="100" workbookViewId="0">
      <pane xSplit="1" ySplit="9" topLeftCell="B10" activePane="bottomRight" state="frozen"/>
      <selection activeCell="D250" sqref="D250"/>
      <selection pane="topRight" activeCell="D250" sqref="D250"/>
      <selection pane="bottomLeft" activeCell="D250" sqref="D250"/>
      <selection pane="bottomRight" activeCell="B10" sqref="B10"/>
    </sheetView>
  </sheetViews>
  <sheetFormatPr defaultColWidth="0" defaultRowHeight="15" customHeight="1" zeroHeight="1" x14ac:dyDescent="0.25"/>
  <cols>
    <col min="1" max="1" width="30.140625" customWidth="1"/>
    <col min="2" max="2" width="21" bestFit="1" customWidth="1"/>
    <col min="3" max="3" width="13.5703125" style="22" bestFit="1" customWidth="1"/>
    <col min="4" max="4" width="12" style="22" bestFit="1" customWidth="1"/>
    <col min="5" max="5" width="20" style="22" bestFit="1" customWidth="1"/>
    <col min="6" max="6" width="9.140625" hidden="1" customWidth="1"/>
    <col min="7" max="11" width="0" hidden="1" customWidth="1"/>
    <col min="12" max="12" width="9.140625" hidden="1" customWidth="1"/>
    <col min="13" max="13" width="0" hidden="1" customWidth="1"/>
    <col min="14" max="16384" width="9.140625" hidden="1"/>
  </cols>
  <sheetData>
    <row r="1" spans="1:5" ht="26.25" customHeight="1" x14ac:dyDescent="0.25">
      <c r="A1" s="1" t="s">
        <v>72</v>
      </c>
      <c r="B1" s="75" t="s">
        <v>1</v>
      </c>
      <c r="C1" s="75"/>
      <c r="D1" s="75" t="s">
        <v>2</v>
      </c>
      <c r="E1" s="75"/>
    </row>
    <row r="2" spans="1:5" ht="15.75" x14ac:dyDescent="0.25">
      <c r="A2" s="41" t="s">
        <v>98</v>
      </c>
      <c r="B2" s="42" t="s">
        <v>99</v>
      </c>
      <c r="C2" s="42" t="s">
        <v>100</v>
      </c>
      <c r="D2" s="42" t="s">
        <v>101</v>
      </c>
      <c r="E2" s="43"/>
    </row>
    <row r="3" spans="1:5" ht="18.75" x14ac:dyDescent="0.25">
      <c r="A3" s="44" t="s">
        <v>102</v>
      </c>
      <c r="B3" s="45" t="s">
        <v>102</v>
      </c>
      <c r="C3" s="45"/>
      <c r="D3" s="45">
        <v>2301</v>
      </c>
      <c r="E3" s="43"/>
    </row>
    <row r="4" spans="1:5" ht="27.6" customHeight="1" x14ac:dyDescent="0.35">
      <c r="A4" s="46" t="str">
        <f>"N= " &amp; COUNT(A10:A1048576)</f>
        <v>N= 45</v>
      </c>
      <c r="B4" s="47"/>
      <c r="C4" s="48" t="s">
        <v>73</v>
      </c>
      <c r="D4" s="49"/>
      <c r="E4" s="49"/>
    </row>
    <row r="5" spans="1:5" ht="27.6" customHeight="1" x14ac:dyDescent="0.4">
      <c r="A5" s="50" t="str">
        <f>IF(COUNTIF(E11:E2000,"FAIL")=0,"PASS","FAIL")</f>
        <v>PASS</v>
      </c>
      <c r="B5" s="47"/>
      <c r="C5" s="51">
        <v>45120.628472222219</v>
      </c>
      <c r="D5" s="49"/>
      <c r="E5" s="49"/>
    </row>
    <row r="6" spans="1:5" ht="27.6" customHeight="1" x14ac:dyDescent="0.25">
      <c r="A6" s="52" t="s">
        <v>74</v>
      </c>
      <c r="B6" s="52" t="s">
        <v>75</v>
      </c>
      <c r="C6" s="52" t="s">
        <v>76</v>
      </c>
      <c r="D6" s="53"/>
      <c r="E6" s="54"/>
    </row>
    <row r="7" spans="1:5" ht="27.6" customHeight="1" x14ac:dyDescent="0.25">
      <c r="A7" s="52"/>
      <c r="B7" s="55" t="s">
        <v>77</v>
      </c>
      <c r="C7" s="55">
        <v>30</v>
      </c>
      <c r="D7" s="56" t="s">
        <v>78</v>
      </c>
      <c r="E7" s="54"/>
    </row>
    <row r="8" spans="1:5" ht="27.6" customHeight="1" x14ac:dyDescent="0.25">
      <c r="A8" s="57" t="s">
        <v>79</v>
      </c>
      <c r="B8" s="58">
        <v>2.2000000000000002E-11</v>
      </c>
      <c r="C8" s="58">
        <v>3E-11</v>
      </c>
      <c r="D8" s="58">
        <v>2.6000000000000001E-11</v>
      </c>
      <c r="E8" s="54"/>
    </row>
    <row r="9" spans="1:5" ht="27.6" customHeight="1" x14ac:dyDescent="0.25">
      <c r="A9" s="57" t="s">
        <v>80</v>
      </c>
      <c r="B9" s="59" t="s">
        <v>81</v>
      </c>
      <c r="C9" s="59" t="s">
        <v>82</v>
      </c>
      <c r="D9" s="59" t="s">
        <v>83</v>
      </c>
      <c r="E9" s="59" t="s">
        <v>84</v>
      </c>
    </row>
    <row r="10" spans="1:5" s="62" customFormat="1" ht="27.6" customHeight="1" x14ac:dyDescent="0.25">
      <c r="A10" s="60">
        <v>138</v>
      </c>
      <c r="B10" s="61">
        <v>1.7999999999999999E-11</v>
      </c>
      <c r="C10" s="61">
        <v>1.68E-11</v>
      </c>
      <c r="D10" s="61">
        <v>1.5099999999999999E-13</v>
      </c>
      <c r="E10" s="61" t="str">
        <f>IF(AND(B10&lt;&gt;"",B10&lt;=B$8,C10&lt;&gt;"",C10&lt;=C$8,D10&lt;&gt;"",D10&lt;=D$8),"PASS","FAIL")</f>
        <v>PASS</v>
      </c>
    </row>
    <row r="11" spans="1:5" s="64" customFormat="1" ht="27.6" customHeight="1" x14ac:dyDescent="0.25">
      <c r="A11" s="63">
        <v>139</v>
      </c>
      <c r="B11" s="61">
        <v>1.8100000000000001E-11</v>
      </c>
      <c r="C11" s="61">
        <v>1.6700000000000001E-11</v>
      </c>
      <c r="D11" s="61">
        <v>1.5599999999999999E-13</v>
      </c>
      <c r="E11" s="61" t="str">
        <f t="shared" ref="E11:E54" si="0">IF(AND(B11&lt;&gt;"",B11&lt;=B$8,C11&lt;&gt;"",C11&lt;=C$8,D11&lt;&gt;"",D11&lt;=D$8),"PASS","FAIL")</f>
        <v>PASS</v>
      </c>
    </row>
    <row r="12" spans="1:5" s="64" customFormat="1" ht="25.15" customHeight="1" x14ac:dyDescent="0.25">
      <c r="A12" s="63">
        <v>140</v>
      </c>
      <c r="B12" s="61">
        <v>1.8100000000000001E-11</v>
      </c>
      <c r="C12" s="61">
        <v>1.68E-11</v>
      </c>
      <c r="D12" s="61">
        <v>1.4999999999999999E-13</v>
      </c>
      <c r="E12" s="61" t="str">
        <f t="shared" si="0"/>
        <v>PASS</v>
      </c>
    </row>
    <row r="13" spans="1:5" s="64" customFormat="1" ht="25.15" customHeight="1" x14ac:dyDescent="0.25">
      <c r="A13" s="63">
        <v>142</v>
      </c>
      <c r="B13" s="61">
        <v>1.8100000000000001E-11</v>
      </c>
      <c r="C13" s="61">
        <v>1.6900000000000001E-11</v>
      </c>
      <c r="D13" s="61">
        <v>1.6900000000000001E-13</v>
      </c>
      <c r="E13" s="61" t="str">
        <f t="shared" si="0"/>
        <v>PASS</v>
      </c>
    </row>
    <row r="14" spans="1:5" s="64" customFormat="1" ht="25.15" customHeight="1" x14ac:dyDescent="0.25">
      <c r="A14" s="63">
        <v>143</v>
      </c>
      <c r="B14" s="61">
        <v>1.8199999999999999E-11</v>
      </c>
      <c r="C14" s="61">
        <v>1.6700000000000001E-11</v>
      </c>
      <c r="D14" s="61">
        <v>1.5800000000000001E-13</v>
      </c>
      <c r="E14" s="61" t="str">
        <f t="shared" si="0"/>
        <v>PASS</v>
      </c>
    </row>
    <row r="15" spans="1:5" s="64" customFormat="1" ht="25.15" customHeight="1" x14ac:dyDescent="0.25">
      <c r="A15" s="63">
        <v>144</v>
      </c>
      <c r="B15" s="61">
        <v>1.8199999999999999E-11</v>
      </c>
      <c r="C15" s="61">
        <v>1.68E-11</v>
      </c>
      <c r="D15" s="61">
        <v>1.6799999999999999E-13</v>
      </c>
      <c r="E15" s="61" t="str">
        <f t="shared" si="0"/>
        <v>PASS</v>
      </c>
    </row>
    <row r="16" spans="1:5" s="64" customFormat="1" ht="25.15" customHeight="1" x14ac:dyDescent="0.25">
      <c r="A16" s="63">
        <v>145</v>
      </c>
      <c r="B16" s="61">
        <v>1.7799999999999999E-11</v>
      </c>
      <c r="C16" s="61">
        <v>1.68E-11</v>
      </c>
      <c r="D16" s="61">
        <v>1.7600000000000001E-13</v>
      </c>
      <c r="E16" s="61" t="str">
        <f t="shared" si="0"/>
        <v>PASS</v>
      </c>
    </row>
    <row r="17" spans="1:5" s="64" customFormat="1" ht="25.15" customHeight="1" x14ac:dyDescent="0.25">
      <c r="A17" s="63">
        <v>149</v>
      </c>
      <c r="B17" s="61">
        <v>1.8399999999999999E-11</v>
      </c>
      <c r="C17" s="61">
        <v>1.68E-11</v>
      </c>
      <c r="D17" s="61">
        <v>1.7399999999999999E-13</v>
      </c>
      <c r="E17" s="61" t="str">
        <f t="shared" si="0"/>
        <v>PASS</v>
      </c>
    </row>
    <row r="18" spans="1:5" s="64" customFormat="1" ht="25.15" customHeight="1" x14ac:dyDescent="0.25">
      <c r="A18" s="63">
        <v>150</v>
      </c>
      <c r="B18" s="61">
        <v>1.8100000000000001E-11</v>
      </c>
      <c r="C18" s="61">
        <v>1.66E-11</v>
      </c>
      <c r="D18" s="61">
        <v>1.71E-13</v>
      </c>
      <c r="E18" s="61" t="str">
        <f t="shared" si="0"/>
        <v>PASS</v>
      </c>
    </row>
    <row r="19" spans="1:5" s="64" customFormat="1" ht="25.15" customHeight="1" x14ac:dyDescent="0.25">
      <c r="A19" s="63">
        <v>151</v>
      </c>
      <c r="B19" s="61">
        <v>1.8300000000000001E-11</v>
      </c>
      <c r="C19" s="61">
        <v>1.6900000000000001E-11</v>
      </c>
      <c r="D19" s="61">
        <v>1.83E-13</v>
      </c>
      <c r="E19" s="61" t="str">
        <f t="shared" si="0"/>
        <v>PASS</v>
      </c>
    </row>
    <row r="20" spans="1:5" s="64" customFormat="1" ht="25.15" customHeight="1" x14ac:dyDescent="0.25">
      <c r="A20" s="63">
        <v>153</v>
      </c>
      <c r="B20" s="61">
        <v>1.8100000000000001E-11</v>
      </c>
      <c r="C20" s="61">
        <v>1.68E-11</v>
      </c>
      <c r="D20" s="61">
        <v>1.7899999999999999E-13</v>
      </c>
      <c r="E20" s="61" t="str">
        <f t="shared" si="0"/>
        <v>PASS</v>
      </c>
    </row>
    <row r="21" spans="1:5" s="65" customFormat="1" ht="25.15" customHeight="1" x14ac:dyDescent="0.25">
      <c r="A21" s="60">
        <v>155</v>
      </c>
      <c r="B21" s="61">
        <v>1.7999999999999999E-11</v>
      </c>
      <c r="C21" s="61">
        <v>1.68E-11</v>
      </c>
      <c r="D21" s="61">
        <v>1.71E-13</v>
      </c>
      <c r="E21" s="61" t="str">
        <f t="shared" si="0"/>
        <v>PASS</v>
      </c>
    </row>
    <row r="22" spans="1:5" s="65" customFormat="1" ht="25.15" customHeight="1" x14ac:dyDescent="0.25">
      <c r="A22" s="63">
        <v>156</v>
      </c>
      <c r="B22" s="66">
        <v>1.8599999999999999E-11</v>
      </c>
      <c r="C22" s="66">
        <v>1.6900000000000001E-11</v>
      </c>
      <c r="D22" s="66">
        <v>1.9E-13</v>
      </c>
      <c r="E22" s="61" t="str">
        <f t="shared" si="0"/>
        <v>PASS</v>
      </c>
    </row>
    <row r="23" spans="1:5" s="65" customFormat="1" ht="25.15" customHeight="1" x14ac:dyDescent="0.25">
      <c r="A23" s="63">
        <v>157</v>
      </c>
      <c r="B23" s="66">
        <v>1.7999999999999999E-11</v>
      </c>
      <c r="C23" s="66">
        <v>1.68E-11</v>
      </c>
      <c r="D23" s="66">
        <v>1.8499999999999999E-13</v>
      </c>
      <c r="E23" s="61" t="str">
        <f t="shared" si="0"/>
        <v>PASS</v>
      </c>
    </row>
    <row r="24" spans="1:5" s="65" customFormat="1" ht="25.15" customHeight="1" x14ac:dyDescent="0.25">
      <c r="A24" s="63">
        <v>158</v>
      </c>
      <c r="B24" s="66">
        <v>1.8199999999999999E-11</v>
      </c>
      <c r="C24" s="66">
        <v>1.68E-11</v>
      </c>
      <c r="D24" s="66">
        <v>1.8100000000000001E-13</v>
      </c>
      <c r="E24" s="61" t="str">
        <f t="shared" si="0"/>
        <v>PASS</v>
      </c>
    </row>
    <row r="25" spans="1:5" s="65" customFormat="1" ht="25.15" customHeight="1" x14ac:dyDescent="0.25">
      <c r="A25" s="63">
        <v>159</v>
      </c>
      <c r="B25" s="66">
        <v>1.8300000000000001E-11</v>
      </c>
      <c r="C25" s="66">
        <v>1.6900000000000001E-11</v>
      </c>
      <c r="D25" s="66">
        <v>1.8499999999999999E-13</v>
      </c>
      <c r="E25" s="61" t="str">
        <f t="shared" si="0"/>
        <v>PASS</v>
      </c>
    </row>
    <row r="26" spans="1:5" s="65" customFormat="1" ht="25.15" customHeight="1" x14ac:dyDescent="0.25">
      <c r="A26" s="63">
        <v>161</v>
      </c>
      <c r="B26" s="66">
        <v>1.8300000000000001E-11</v>
      </c>
      <c r="C26" s="66">
        <v>1.68E-11</v>
      </c>
      <c r="D26" s="66">
        <v>1.8599999999999999E-13</v>
      </c>
      <c r="E26" s="61" t="str">
        <f t="shared" si="0"/>
        <v>PASS</v>
      </c>
    </row>
    <row r="27" spans="1:5" s="65" customFormat="1" ht="25.15" customHeight="1" x14ac:dyDescent="0.25">
      <c r="A27" s="63">
        <v>162</v>
      </c>
      <c r="B27" s="66">
        <v>1.7999999999999999E-11</v>
      </c>
      <c r="C27" s="66">
        <v>1.68E-11</v>
      </c>
      <c r="D27" s="66">
        <v>1.7399999999999999E-13</v>
      </c>
      <c r="E27" s="61" t="str">
        <f t="shared" si="0"/>
        <v>PASS</v>
      </c>
    </row>
    <row r="28" spans="1:5" s="65" customFormat="1" ht="25.15" customHeight="1" x14ac:dyDescent="0.25">
      <c r="A28" s="63">
        <v>163</v>
      </c>
      <c r="B28" s="66">
        <v>1.7900000000000001E-11</v>
      </c>
      <c r="C28" s="66">
        <v>1.68E-11</v>
      </c>
      <c r="D28" s="66">
        <v>1.7600000000000001E-13</v>
      </c>
      <c r="E28" s="61" t="str">
        <f t="shared" si="0"/>
        <v>PASS</v>
      </c>
    </row>
    <row r="29" spans="1:5" s="65" customFormat="1" ht="25.15" customHeight="1" x14ac:dyDescent="0.25">
      <c r="A29" s="63">
        <v>164</v>
      </c>
      <c r="B29" s="66">
        <v>1.8300000000000001E-11</v>
      </c>
      <c r="C29" s="66">
        <v>1.68E-11</v>
      </c>
      <c r="D29" s="66">
        <v>1.8100000000000001E-13</v>
      </c>
      <c r="E29" s="61" t="str">
        <f t="shared" si="0"/>
        <v>PASS</v>
      </c>
    </row>
    <row r="30" spans="1:5" s="65" customFormat="1" ht="25.15" customHeight="1" x14ac:dyDescent="0.25">
      <c r="A30" s="63">
        <v>165</v>
      </c>
      <c r="B30" s="66">
        <v>1.7700000000000001E-11</v>
      </c>
      <c r="C30" s="66">
        <v>1.6900000000000001E-11</v>
      </c>
      <c r="D30" s="66">
        <v>1.7899999999999999E-13</v>
      </c>
      <c r="E30" s="61" t="str">
        <f t="shared" si="0"/>
        <v>PASS</v>
      </c>
    </row>
    <row r="31" spans="1:5" s="65" customFormat="1" ht="25.15" customHeight="1" x14ac:dyDescent="0.25">
      <c r="A31" s="63">
        <v>166</v>
      </c>
      <c r="B31" s="66">
        <v>1.8300000000000001E-11</v>
      </c>
      <c r="C31" s="66">
        <v>1.68E-11</v>
      </c>
      <c r="D31" s="66">
        <v>1.84E-13</v>
      </c>
      <c r="E31" s="61" t="str">
        <f t="shared" si="0"/>
        <v>PASS</v>
      </c>
    </row>
    <row r="32" spans="1:5" s="65" customFormat="1" ht="25.15" customHeight="1" x14ac:dyDescent="0.25">
      <c r="A32" s="63">
        <v>167</v>
      </c>
      <c r="B32" s="66">
        <v>1.8399999999999999E-11</v>
      </c>
      <c r="C32" s="66">
        <v>1.6700000000000001E-11</v>
      </c>
      <c r="D32" s="66">
        <v>1.8200000000000001E-13</v>
      </c>
      <c r="E32" s="61" t="str">
        <f t="shared" si="0"/>
        <v>PASS</v>
      </c>
    </row>
    <row r="33" spans="1:5" s="65" customFormat="1" ht="25.15" customHeight="1" x14ac:dyDescent="0.25">
      <c r="A33" s="63">
        <v>170</v>
      </c>
      <c r="B33" s="66">
        <v>1.7999999999999999E-11</v>
      </c>
      <c r="C33" s="66">
        <v>1.6900000000000001E-11</v>
      </c>
      <c r="D33" s="66">
        <v>1.78E-13</v>
      </c>
      <c r="E33" s="61" t="str">
        <f t="shared" si="0"/>
        <v>PASS</v>
      </c>
    </row>
    <row r="34" spans="1:5" s="65" customFormat="1" ht="25.15" customHeight="1" x14ac:dyDescent="0.25">
      <c r="A34" s="63">
        <v>171</v>
      </c>
      <c r="B34" s="66">
        <v>1.8100000000000001E-11</v>
      </c>
      <c r="C34" s="66">
        <v>1.68E-11</v>
      </c>
      <c r="D34" s="66">
        <v>1.7500000000000001E-13</v>
      </c>
      <c r="E34" s="61" t="str">
        <f t="shared" si="0"/>
        <v>PASS</v>
      </c>
    </row>
    <row r="35" spans="1:5" s="65" customFormat="1" ht="25.15" customHeight="1" x14ac:dyDescent="0.25">
      <c r="A35" s="63">
        <v>173</v>
      </c>
      <c r="B35" s="66">
        <v>1.8100000000000001E-11</v>
      </c>
      <c r="C35" s="66">
        <v>1.68E-11</v>
      </c>
      <c r="D35" s="66">
        <v>1.77E-13</v>
      </c>
      <c r="E35" s="61" t="str">
        <f t="shared" si="0"/>
        <v>PASS</v>
      </c>
    </row>
    <row r="36" spans="1:5" s="65" customFormat="1" ht="25.15" customHeight="1" x14ac:dyDescent="0.25">
      <c r="A36" s="63">
        <v>172</v>
      </c>
      <c r="B36" s="66">
        <v>1.8500000000000001E-11</v>
      </c>
      <c r="C36" s="66">
        <v>1.68E-11</v>
      </c>
      <c r="D36" s="66">
        <v>1.78E-13</v>
      </c>
      <c r="E36" s="61" t="str">
        <f t="shared" si="0"/>
        <v>PASS</v>
      </c>
    </row>
    <row r="37" spans="1:5" s="65" customFormat="1" ht="25.15" customHeight="1" x14ac:dyDescent="0.25">
      <c r="A37" s="63">
        <v>174</v>
      </c>
      <c r="B37" s="66">
        <v>1.8100000000000001E-11</v>
      </c>
      <c r="C37" s="66">
        <v>1.68E-11</v>
      </c>
      <c r="D37" s="66">
        <v>1.77E-13</v>
      </c>
      <c r="E37" s="61" t="str">
        <f t="shared" si="0"/>
        <v>PASS</v>
      </c>
    </row>
    <row r="38" spans="1:5" s="65" customFormat="1" ht="25.15" customHeight="1" x14ac:dyDescent="0.25">
      <c r="A38" s="63">
        <v>175</v>
      </c>
      <c r="B38" s="66">
        <v>1.8100000000000001E-11</v>
      </c>
      <c r="C38" s="66">
        <v>1.68E-11</v>
      </c>
      <c r="D38" s="66">
        <v>1.7399999999999999E-13</v>
      </c>
      <c r="E38" s="61" t="str">
        <f t="shared" si="0"/>
        <v>PASS</v>
      </c>
    </row>
    <row r="39" spans="1:5" s="65" customFormat="1" ht="25.15" customHeight="1" x14ac:dyDescent="0.25">
      <c r="A39" s="63">
        <v>176</v>
      </c>
      <c r="B39" s="66">
        <v>1.8199999999999999E-11</v>
      </c>
      <c r="C39" s="66">
        <v>1.6900000000000001E-11</v>
      </c>
      <c r="D39" s="66">
        <v>1.8599999999999999E-13</v>
      </c>
      <c r="E39" s="61" t="str">
        <f t="shared" si="0"/>
        <v>PASS</v>
      </c>
    </row>
    <row r="40" spans="1:5" s="65" customFormat="1" ht="25.15" customHeight="1" x14ac:dyDescent="0.25">
      <c r="A40" s="63">
        <v>177</v>
      </c>
      <c r="B40" s="66">
        <v>1.8300000000000001E-11</v>
      </c>
      <c r="C40" s="66">
        <v>1.68E-11</v>
      </c>
      <c r="D40" s="66">
        <v>1.9E-13</v>
      </c>
      <c r="E40" s="61" t="str">
        <f t="shared" si="0"/>
        <v>PASS</v>
      </c>
    </row>
    <row r="41" spans="1:5" s="65" customFormat="1" ht="25.15" customHeight="1" x14ac:dyDescent="0.25">
      <c r="A41" s="63">
        <v>178</v>
      </c>
      <c r="B41" s="66">
        <v>1.8300000000000001E-11</v>
      </c>
      <c r="C41" s="66">
        <v>1.68E-11</v>
      </c>
      <c r="D41" s="66">
        <v>1.7999999999999999E-13</v>
      </c>
      <c r="E41" s="61" t="str">
        <f t="shared" si="0"/>
        <v>PASS</v>
      </c>
    </row>
    <row r="42" spans="1:5" s="65" customFormat="1" ht="25.15" customHeight="1" x14ac:dyDescent="0.25">
      <c r="A42" s="63">
        <v>181</v>
      </c>
      <c r="B42" s="66">
        <v>1.8199999999999999E-11</v>
      </c>
      <c r="C42" s="66">
        <v>1.6700000000000001E-11</v>
      </c>
      <c r="D42" s="66">
        <v>1.7899999999999999E-13</v>
      </c>
      <c r="E42" s="61" t="str">
        <f t="shared" si="0"/>
        <v>PASS</v>
      </c>
    </row>
    <row r="43" spans="1:5" s="65" customFormat="1" ht="25.15" customHeight="1" x14ac:dyDescent="0.25">
      <c r="A43" s="63">
        <v>183</v>
      </c>
      <c r="B43" s="66">
        <v>1.8199999999999999E-11</v>
      </c>
      <c r="C43" s="66">
        <v>1.68E-11</v>
      </c>
      <c r="D43" s="66">
        <v>1.89E-13</v>
      </c>
      <c r="E43" s="61" t="str">
        <f t="shared" si="0"/>
        <v>PASS</v>
      </c>
    </row>
    <row r="44" spans="1:5" s="65" customFormat="1" ht="25.15" customHeight="1" x14ac:dyDescent="0.25">
      <c r="A44" s="63">
        <v>186</v>
      </c>
      <c r="B44" s="66">
        <v>1.8300000000000001E-11</v>
      </c>
      <c r="C44" s="66">
        <v>1.68E-11</v>
      </c>
      <c r="D44" s="66">
        <v>1.9199999999999999E-13</v>
      </c>
      <c r="E44" s="61" t="str">
        <f t="shared" si="0"/>
        <v>PASS</v>
      </c>
    </row>
    <row r="45" spans="1:5" s="65" customFormat="1" ht="25.15" customHeight="1" x14ac:dyDescent="0.25">
      <c r="A45" s="63">
        <v>187</v>
      </c>
      <c r="B45" s="66">
        <v>1.7900000000000001E-11</v>
      </c>
      <c r="C45" s="66">
        <v>1.7100000000000001E-11</v>
      </c>
      <c r="D45" s="66">
        <v>1.8499999999999999E-13</v>
      </c>
      <c r="E45" s="61" t="str">
        <f t="shared" si="0"/>
        <v>PASS</v>
      </c>
    </row>
    <row r="46" spans="1:5" s="65" customFormat="1" ht="25.15" customHeight="1" x14ac:dyDescent="0.25">
      <c r="A46" s="63">
        <v>188</v>
      </c>
      <c r="B46" s="66">
        <v>1.8399999999999999E-11</v>
      </c>
      <c r="C46" s="66">
        <v>1.68E-11</v>
      </c>
      <c r="D46" s="66">
        <v>1.84E-13</v>
      </c>
      <c r="E46" s="61" t="str">
        <f t="shared" si="0"/>
        <v>PASS</v>
      </c>
    </row>
    <row r="47" spans="1:5" s="65" customFormat="1" ht="25.15" customHeight="1" x14ac:dyDescent="0.25">
      <c r="A47" s="63">
        <v>189</v>
      </c>
      <c r="B47" s="66">
        <v>1.7999999999999999E-11</v>
      </c>
      <c r="C47" s="66">
        <v>1.6900000000000001E-11</v>
      </c>
      <c r="D47" s="66">
        <v>1.8700000000000001E-13</v>
      </c>
      <c r="E47" s="61" t="str">
        <f t="shared" si="0"/>
        <v>PASS</v>
      </c>
    </row>
    <row r="48" spans="1:5" s="65" customFormat="1" ht="25.15" customHeight="1" x14ac:dyDescent="0.25">
      <c r="A48" s="63">
        <v>190</v>
      </c>
      <c r="B48" s="66">
        <v>1.8100000000000001E-11</v>
      </c>
      <c r="C48" s="66">
        <v>1.68E-11</v>
      </c>
      <c r="D48" s="66">
        <v>1.8599999999999999E-13</v>
      </c>
      <c r="E48" s="61" t="str">
        <f t="shared" si="0"/>
        <v>PASS</v>
      </c>
    </row>
    <row r="49" spans="1:5" s="65" customFormat="1" ht="25.15" customHeight="1" x14ac:dyDescent="0.25">
      <c r="A49" s="63">
        <v>191</v>
      </c>
      <c r="B49" s="66">
        <v>1.8300000000000001E-11</v>
      </c>
      <c r="C49" s="66">
        <v>1.6900000000000001E-11</v>
      </c>
      <c r="D49" s="66">
        <v>1.8800000000000001E-13</v>
      </c>
      <c r="E49" s="61" t="str">
        <f t="shared" si="0"/>
        <v>PASS</v>
      </c>
    </row>
    <row r="50" spans="1:5" s="65" customFormat="1" ht="25.15" customHeight="1" x14ac:dyDescent="0.25">
      <c r="A50" s="63">
        <v>192</v>
      </c>
      <c r="B50" s="66">
        <v>1.8300000000000001E-11</v>
      </c>
      <c r="C50" s="66">
        <v>1.6900000000000001E-11</v>
      </c>
      <c r="D50" s="66">
        <v>1.8499999999999999E-13</v>
      </c>
      <c r="E50" s="61" t="str">
        <f t="shared" si="0"/>
        <v>PASS</v>
      </c>
    </row>
    <row r="51" spans="1:5" s="65" customFormat="1" ht="25.15" customHeight="1" x14ac:dyDescent="0.25">
      <c r="A51" s="63">
        <v>193</v>
      </c>
      <c r="B51" s="66">
        <v>1.8300000000000001E-11</v>
      </c>
      <c r="C51" s="66">
        <v>1.6900000000000001E-11</v>
      </c>
      <c r="D51" s="66">
        <v>1.9300000000000001E-13</v>
      </c>
      <c r="E51" s="61" t="str">
        <f t="shared" si="0"/>
        <v>PASS</v>
      </c>
    </row>
    <row r="52" spans="1:5" s="65" customFormat="1" ht="25.15" customHeight="1" x14ac:dyDescent="0.25">
      <c r="A52" s="63">
        <v>194</v>
      </c>
      <c r="B52" s="66">
        <v>1.8199999999999999E-11</v>
      </c>
      <c r="C52" s="66">
        <v>1.68E-11</v>
      </c>
      <c r="D52" s="66">
        <v>1.9099999999999999E-13</v>
      </c>
      <c r="E52" s="61" t="str">
        <f t="shared" si="0"/>
        <v>PASS</v>
      </c>
    </row>
    <row r="53" spans="1:5" s="65" customFormat="1" ht="25.15" customHeight="1" x14ac:dyDescent="0.25">
      <c r="A53" s="63">
        <v>195</v>
      </c>
      <c r="B53" s="66">
        <v>1.8100000000000001E-11</v>
      </c>
      <c r="C53" s="66">
        <v>1.68E-11</v>
      </c>
      <c r="D53" s="66">
        <v>1.8599999999999999E-13</v>
      </c>
      <c r="E53" s="61" t="str">
        <f t="shared" si="0"/>
        <v>PASS</v>
      </c>
    </row>
    <row r="54" spans="1:5" s="65" customFormat="1" ht="24.75" customHeight="1" x14ac:dyDescent="0.25">
      <c r="A54" s="63">
        <v>196</v>
      </c>
      <c r="B54" s="66">
        <v>1.8399999999999999E-11</v>
      </c>
      <c r="C54" s="66">
        <v>1.6900000000000001E-11</v>
      </c>
      <c r="D54" s="66">
        <v>2.2199999999999999E-13</v>
      </c>
      <c r="E54" s="61" t="str">
        <f t="shared" si="0"/>
        <v>PASS</v>
      </c>
    </row>
    <row r="55" spans="1:5" s="65" customFormat="1" ht="25.15" hidden="1" customHeight="1" x14ac:dyDescent="0.25">
      <c r="A55" s="64"/>
      <c r="B55" s="67"/>
      <c r="C55" s="67"/>
      <c r="D55" s="67"/>
      <c r="E55" s="61"/>
    </row>
    <row r="56" spans="1:5" ht="15.75" hidden="1" x14ac:dyDescent="0.25">
      <c r="E56" s="61"/>
    </row>
    <row r="57" spans="1:5" ht="15.75" hidden="1" x14ac:dyDescent="0.25">
      <c r="E57" s="61"/>
    </row>
  </sheetData>
  <sheetProtection algorithmName="SHA-512" hashValue="5UwAmBwoh2PsNt2odBNIB63L7KW03q8aotb2aiCtR5AfIysnERHhrGs7NutU3gyX3GcFORC4mbKHjo1R1mcrDQ==" saltValue="1yNBJhk5nbajRg0iumfi9w==" spinCount="100000" sheet="1" objects="1" scenarios="1" sort="0" autoFilter="0"/>
  <mergeCells count="2">
    <mergeCell ref="B1:C1"/>
    <mergeCell ref="D1:E1"/>
  </mergeCells>
  <conditionalFormatting sqref="A10:A2000">
    <cfRule type="duplicateValues" dxfId="11" priority="2"/>
  </conditionalFormatting>
  <conditionalFormatting sqref="A3:D3">
    <cfRule type="cellIs" dxfId="10" priority="1" operator="equal">
      <formula>0</formula>
    </cfRule>
  </conditionalFormatting>
  <conditionalFormatting sqref="E10:E57">
    <cfRule type="cellIs" dxfId="9" priority="3" operator="equal">
      <formula>"F"</formula>
    </cfRule>
    <cfRule type="cellIs" dxfId="8" priority="4" operator="equal">
      <formula>"FAIL"</formula>
    </cfRule>
    <cfRule type="cellIs" dxfId="7" priority="5" operator="equal">
      <formula>"P"</formula>
    </cfRule>
    <cfRule type="cellIs" dxfId="6" priority="6" operator="equal">
      <formula>"PASS"</formula>
    </cfRule>
  </conditionalFormatting>
  <hyperlinks>
    <hyperlink ref="B1" location="INDEX!A1" display="RETURN TO INDEX" xr:uid="{CDD230C0-7598-4697-9B28-388F6D3224D1}"/>
    <hyperlink ref="D1:E1" location="'QCI Sample Selection'!A1" display="QCI SAMPLE SELECTION" xr:uid="{33188742-682C-4CB7-8C7C-DEF0A47DB2BF}"/>
  </hyperlinks>
  <printOptions horizontalCentered="1" verticalCentered="1"/>
  <pageMargins left="0.25" right="0.25" top="0.75" bottom="0.75" header="0.3" footer="0.3"/>
  <pageSetup scale="27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BB9D4-7BCD-49F3-9CFC-517BDA503223}">
  <sheetPr>
    <tabColor theme="4" tint="-0.249977111117893"/>
  </sheetPr>
  <dimension ref="A1:K54"/>
  <sheetViews>
    <sheetView workbookViewId="0">
      <pane ySplit="9" topLeftCell="A10" activePane="bottomLeft" state="frozen"/>
      <selection activeCell="D250" sqref="D250"/>
      <selection pane="bottomLeft" activeCell="B4" sqref="B4"/>
    </sheetView>
  </sheetViews>
  <sheetFormatPr defaultColWidth="0" defaultRowHeight="15" x14ac:dyDescent="0.25"/>
  <cols>
    <col min="1" max="1" width="27.5703125" customWidth="1"/>
    <col min="2" max="2" width="21.5703125" customWidth="1"/>
    <col min="3" max="3" width="17.7109375" customWidth="1"/>
    <col min="4" max="4" width="14.7109375" bestFit="1" customWidth="1"/>
    <col min="5" max="5" width="15" customWidth="1"/>
    <col min="6" max="6" width="9.140625" hidden="1" customWidth="1"/>
    <col min="7" max="11" width="0" hidden="1" customWidth="1"/>
    <col min="12" max="16384" width="9.140625" hidden="1"/>
  </cols>
  <sheetData>
    <row r="1" spans="1:5" s="69" customFormat="1" ht="27.75" customHeight="1" x14ac:dyDescent="0.25">
      <c r="A1" s="68" t="s">
        <v>85</v>
      </c>
      <c r="B1" s="75" t="s">
        <v>1</v>
      </c>
      <c r="C1" s="75"/>
      <c r="D1" s="75" t="s">
        <v>2</v>
      </c>
      <c r="E1" s="75"/>
    </row>
    <row r="2" spans="1:5" ht="15.75" x14ac:dyDescent="0.25">
      <c r="A2" s="41" t="s">
        <v>98</v>
      </c>
      <c r="B2" s="42" t="s">
        <v>99</v>
      </c>
      <c r="C2" s="42" t="s">
        <v>100</v>
      </c>
      <c r="D2" s="42" t="s">
        <v>101</v>
      </c>
      <c r="E2" s="6"/>
    </row>
    <row r="3" spans="1:5" ht="18.75" x14ac:dyDescent="0.25">
      <c r="A3" s="44" t="s">
        <v>102</v>
      </c>
      <c r="B3" s="45" t="s">
        <v>102</v>
      </c>
      <c r="C3" s="45"/>
      <c r="D3" s="45">
        <v>2301</v>
      </c>
      <c r="E3" s="45"/>
    </row>
    <row r="4" spans="1:5" ht="27.6" customHeight="1" x14ac:dyDescent="0.35">
      <c r="A4" s="46" t="str">
        <f>"N= " &amp; COUNT(A10:A54)</f>
        <v>N= 0</v>
      </c>
      <c r="B4" s="47" t="s">
        <v>86</v>
      </c>
      <c r="C4" s="48"/>
      <c r="D4" s="70"/>
      <c r="E4" s="71"/>
    </row>
    <row r="5" spans="1:5" ht="27.6" customHeight="1" x14ac:dyDescent="0.4">
      <c r="A5" s="50" t="str">
        <f>IF(COUNT(A11:A2000)=COUNTIF(E11:E2000,"PASS"),"PASS","FAIL")</f>
        <v>PASS</v>
      </c>
      <c r="B5" s="47" t="s">
        <v>87</v>
      </c>
      <c r="C5" s="51"/>
      <c r="D5" s="70"/>
      <c r="E5" s="70"/>
    </row>
    <row r="6" spans="1:5" ht="27.6" customHeight="1" x14ac:dyDescent="0.25">
      <c r="A6" s="57"/>
      <c r="B6" s="57" t="s">
        <v>88</v>
      </c>
      <c r="C6" s="57" t="s">
        <v>89</v>
      </c>
      <c r="D6" s="57" t="s">
        <v>90</v>
      </c>
      <c r="E6" s="57" t="s">
        <v>91</v>
      </c>
    </row>
    <row r="7" spans="1:5" ht="27.6" customHeight="1" x14ac:dyDescent="0.25">
      <c r="A7" s="57"/>
      <c r="B7" s="57" t="s">
        <v>92</v>
      </c>
      <c r="C7" s="57" t="s">
        <v>93</v>
      </c>
      <c r="D7" s="57" t="s">
        <v>94</v>
      </c>
      <c r="E7" s="57" t="s">
        <v>84</v>
      </c>
    </row>
    <row r="8" spans="1:5" ht="27.6" customHeight="1" x14ac:dyDescent="0.25">
      <c r="A8" s="57" t="s">
        <v>95</v>
      </c>
      <c r="B8" s="57"/>
      <c r="C8" s="57"/>
      <c r="D8" s="57"/>
      <c r="E8" s="57"/>
    </row>
    <row r="9" spans="1:5" ht="27.6" customHeight="1" x14ac:dyDescent="0.25">
      <c r="A9" s="57" t="s">
        <v>96</v>
      </c>
      <c r="B9" s="72"/>
      <c r="C9" s="72"/>
      <c r="D9" s="72"/>
      <c r="E9" s="57"/>
    </row>
    <row r="10" spans="1:5" ht="40.5" customHeight="1" x14ac:dyDescent="0.25">
      <c r="A10" s="87" t="s">
        <v>97</v>
      </c>
      <c r="B10" s="88"/>
      <c r="C10" s="88"/>
      <c r="D10" s="88"/>
      <c r="E10" s="89"/>
    </row>
    <row r="11" spans="1:5" ht="27.6" customHeight="1" x14ac:dyDescent="0.25">
      <c r="A11" s="60"/>
      <c r="B11" s="73"/>
      <c r="C11" s="73"/>
      <c r="D11" s="73"/>
      <c r="E11" s="61"/>
    </row>
    <row r="12" spans="1:5" ht="27.6" customHeight="1" x14ac:dyDescent="0.25">
      <c r="A12" s="60"/>
      <c r="B12" s="73"/>
      <c r="C12" s="73"/>
      <c r="D12" s="73"/>
      <c r="E12" s="61"/>
    </row>
    <row r="13" spans="1:5" ht="27.6" customHeight="1" x14ac:dyDescent="0.25">
      <c r="A13" s="60"/>
      <c r="B13" s="73"/>
      <c r="C13" s="73"/>
      <c r="D13" s="73"/>
      <c r="E13" s="61"/>
    </row>
    <row r="14" spans="1:5" ht="27.6" customHeight="1" x14ac:dyDescent="0.25">
      <c r="A14" s="60"/>
      <c r="B14" s="73"/>
      <c r="C14" s="73"/>
      <c r="D14" s="73"/>
      <c r="E14" s="61"/>
    </row>
    <row r="15" spans="1:5" ht="27.6" customHeight="1" x14ac:dyDescent="0.25">
      <c r="A15" s="60"/>
      <c r="B15" s="73"/>
      <c r="C15" s="73"/>
      <c r="D15" s="73"/>
      <c r="E15" s="61"/>
    </row>
    <row r="16" spans="1:5" ht="27.6" customHeight="1" x14ac:dyDescent="0.25">
      <c r="A16" s="60"/>
      <c r="B16" s="73"/>
      <c r="C16" s="73"/>
      <c r="D16" s="73"/>
      <c r="E16" s="61"/>
    </row>
    <row r="17" spans="1:5" ht="27.6" customHeight="1" x14ac:dyDescent="0.25">
      <c r="A17" s="60"/>
      <c r="B17" s="73"/>
      <c r="C17" s="73"/>
      <c r="D17" s="73"/>
      <c r="E17" s="61"/>
    </row>
    <row r="18" spans="1:5" ht="27.6" customHeight="1" x14ac:dyDescent="0.25">
      <c r="A18" s="60"/>
      <c r="B18" s="73"/>
      <c r="C18" s="73"/>
      <c r="D18" s="73"/>
      <c r="E18" s="61"/>
    </row>
    <row r="19" spans="1:5" ht="27.6" customHeight="1" x14ac:dyDescent="0.25">
      <c r="A19" s="60"/>
      <c r="B19" s="73"/>
      <c r="C19" s="73"/>
      <c r="D19" s="73"/>
      <c r="E19" s="61"/>
    </row>
    <row r="20" spans="1:5" ht="27.6" customHeight="1" x14ac:dyDescent="0.25">
      <c r="A20" s="60"/>
      <c r="B20" s="73"/>
      <c r="C20" s="73"/>
      <c r="D20" s="73"/>
      <c r="E20" s="61"/>
    </row>
    <row r="21" spans="1:5" ht="27.6" customHeight="1" x14ac:dyDescent="0.25">
      <c r="A21" s="60"/>
      <c r="B21" s="73"/>
      <c r="C21" s="73"/>
      <c r="D21" s="73"/>
      <c r="E21" s="61"/>
    </row>
    <row r="22" spans="1:5" ht="27.6" customHeight="1" x14ac:dyDescent="0.25">
      <c r="A22" s="60"/>
      <c r="B22" s="73"/>
      <c r="C22" s="73"/>
      <c r="D22" s="73"/>
      <c r="E22" s="61"/>
    </row>
    <row r="23" spans="1:5" ht="27.6" customHeight="1" x14ac:dyDescent="0.25">
      <c r="A23" s="60"/>
      <c r="B23" s="73"/>
      <c r="C23" s="73"/>
      <c r="D23" s="73"/>
      <c r="E23" s="61"/>
    </row>
    <row r="24" spans="1:5" ht="27.6" customHeight="1" x14ac:dyDescent="0.25">
      <c r="A24" s="60"/>
      <c r="B24" s="73"/>
      <c r="C24" s="73"/>
      <c r="D24" s="73"/>
      <c r="E24" s="61"/>
    </row>
    <row r="25" spans="1:5" ht="27.6" customHeight="1" x14ac:dyDescent="0.25">
      <c r="A25" s="60"/>
      <c r="B25" s="73"/>
      <c r="C25" s="73"/>
      <c r="D25" s="73"/>
      <c r="E25" s="61"/>
    </row>
    <row r="26" spans="1:5" ht="27.6" customHeight="1" x14ac:dyDescent="0.25">
      <c r="A26" s="60"/>
      <c r="B26" s="73"/>
      <c r="C26" s="73"/>
      <c r="D26" s="73"/>
      <c r="E26" s="61"/>
    </row>
    <row r="27" spans="1:5" ht="27.6" customHeight="1" x14ac:dyDescent="0.25">
      <c r="A27" s="60"/>
      <c r="B27" s="73"/>
      <c r="C27" s="73"/>
      <c r="D27" s="73"/>
      <c r="E27" s="61"/>
    </row>
    <row r="28" spans="1:5" ht="27.6" customHeight="1" x14ac:dyDescent="0.25">
      <c r="A28" s="60"/>
      <c r="B28" s="73"/>
      <c r="C28" s="73"/>
      <c r="D28" s="73"/>
      <c r="E28" s="61"/>
    </row>
    <row r="29" spans="1:5" ht="27.6" customHeight="1" x14ac:dyDescent="0.25">
      <c r="A29" s="60"/>
      <c r="B29" s="73"/>
      <c r="C29" s="73"/>
      <c r="D29" s="73"/>
      <c r="E29" s="61"/>
    </row>
    <row r="30" spans="1:5" ht="27.6" customHeight="1" x14ac:dyDescent="0.25">
      <c r="A30" s="60"/>
      <c r="B30" s="73"/>
      <c r="C30" s="73"/>
      <c r="D30" s="73"/>
      <c r="E30" s="61"/>
    </row>
    <row r="31" spans="1:5" ht="27.6" customHeight="1" x14ac:dyDescent="0.25">
      <c r="A31" s="60"/>
      <c r="B31" s="73"/>
      <c r="C31" s="73"/>
      <c r="D31" s="73"/>
      <c r="E31" s="61"/>
    </row>
    <row r="32" spans="1:5" ht="27.6" customHeight="1" x14ac:dyDescent="0.25">
      <c r="A32" s="60"/>
      <c r="B32" s="61"/>
      <c r="C32" s="61"/>
      <c r="D32" s="61"/>
      <c r="E32" s="61"/>
    </row>
    <row r="33" spans="1:5" ht="27.6" customHeight="1" x14ac:dyDescent="0.25">
      <c r="A33" s="60"/>
      <c r="B33" s="61"/>
      <c r="C33" s="61"/>
      <c r="D33" s="61"/>
      <c r="E33" s="61"/>
    </row>
    <row r="34" spans="1:5" ht="27.6" customHeight="1" x14ac:dyDescent="0.25">
      <c r="A34" s="60"/>
      <c r="B34" s="61"/>
      <c r="C34" s="61"/>
      <c r="D34" s="61"/>
      <c r="E34" s="61"/>
    </row>
    <row r="35" spans="1:5" ht="27.6" customHeight="1" x14ac:dyDescent="0.25">
      <c r="A35" s="60"/>
      <c r="B35" s="61"/>
      <c r="C35" s="61"/>
      <c r="D35" s="61"/>
      <c r="E35" s="61"/>
    </row>
    <row r="36" spans="1:5" ht="27.6" customHeight="1" x14ac:dyDescent="0.25">
      <c r="A36" s="60"/>
      <c r="B36" s="61"/>
      <c r="C36" s="61"/>
      <c r="D36" s="61"/>
      <c r="E36" s="61"/>
    </row>
    <row r="37" spans="1:5" ht="27.6" customHeight="1" x14ac:dyDescent="0.25">
      <c r="A37" s="60"/>
      <c r="B37" s="61"/>
      <c r="C37" s="61"/>
      <c r="D37" s="61"/>
      <c r="E37" s="61"/>
    </row>
    <row r="38" spans="1:5" ht="27.6" customHeight="1" x14ac:dyDescent="0.25">
      <c r="A38" s="60"/>
      <c r="B38" s="61"/>
      <c r="C38" s="61"/>
      <c r="D38" s="61"/>
      <c r="E38" s="61"/>
    </row>
    <row r="39" spans="1:5" ht="27.6" customHeight="1" x14ac:dyDescent="0.25">
      <c r="A39" s="60"/>
      <c r="B39" s="61"/>
      <c r="C39" s="61"/>
      <c r="D39" s="61"/>
      <c r="E39" s="61"/>
    </row>
    <row r="40" spans="1:5" ht="27.6" customHeight="1" x14ac:dyDescent="0.25">
      <c r="A40" s="60"/>
      <c r="B40" s="61"/>
      <c r="C40" s="61"/>
      <c r="D40" s="61"/>
      <c r="E40" s="61"/>
    </row>
    <row r="41" spans="1:5" ht="27.6" customHeight="1" x14ac:dyDescent="0.25">
      <c r="A41" s="60"/>
      <c r="B41" s="61"/>
      <c r="C41" s="61"/>
      <c r="D41" s="61"/>
      <c r="E41" s="61"/>
    </row>
    <row r="42" spans="1:5" ht="27.6" customHeight="1" x14ac:dyDescent="0.25">
      <c r="A42" s="60"/>
      <c r="B42" s="61"/>
      <c r="C42" s="61"/>
      <c r="D42" s="61"/>
      <c r="E42" s="61"/>
    </row>
    <row r="43" spans="1:5" ht="27.6" customHeight="1" x14ac:dyDescent="0.25">
      <c r="A43" s="60"/>
      <c r="B43" s="61"/>
      <c r="C43" s="61"/>
      <c r="D43" s="61"/>
      <c r="E43" s="61"/>
    </row>
    <row r="44" spans="1:5" ht="27.6" customHeight="1" x14ac:dyDescent="0.25">
      <c r="A44" s="60"/>
      <c r="B44" s="61"/>
      <c r="C44" s="61"/>
      <c r="D44" s="61"/>
      <c r="E44" s="61"/>
    </row>
    <row r="45" spans="1:5" ht="27.6" customHeight="1" x14ac:dyDescent="0.25">
      <c r="A45" s="60"/>
      <c r="B45" s="61"/>
      <c r="C45" s="61"/>
      <c r="D45" s="61"/>
      <c r="E45" s="61"/>
    </row>
    <row r="46" spans="1:5" ht="27.6" customHeight="1" x14ac:dyDescent="0.25">
      <c r="A46" s="60"/>
      <c r="B46" s="61"/>
      <c r="C46" s="61"/>
      <c r="D46" s="61"/>
      <c r="E46" s="61"/>
    </row>
    <row r="47" spans="1:5" ht="27.6" customHeight="1" x14ac:dyDescent="0.25">
      <c r="A47" s="60"/>
      <c r="B47" s="61"/>
      <c r="C47" s="61"/>
      <c r="D47" s="61"/>
      <c r="E47" s="61"/>
    </row>
    <row r="48" spans="1:5" ht="27.6" customHeight="1" x14ac:dyDescent="0.25">
      <c r="A48" s="60"/>
      <c r="B48" s="61"/>
      <c r="C48" s="61"/>
      <c r="D48" s="61"/>
      <c r="E48" s="61"/>
    </row>
    <row r="49" spans="1:5" ht="27.6" customHeight="1" x14ac:dyDescent="0.25">
      <c r="A49" s="60"/>
      <c r="B49" s="61"/>
      <c r="C49" s="61"/>
      <c r="D49" s="61"/>
      <c r="E49" s="61"/>
    </row>
    <row r="50" spans="1:5" ht="27.6" customHeight="1" x14ac:dyDescent="0.25">
      <c r="A50" s="60"/>
      <c r="B50" s="61"/>
      <c r="C50" s="61"/>
      <c r="D50" s="61"/>
      <c r="E50" s="61"/>
    </row>
    <row r="51" spans="1:5" ht="27.6" customHeight="1" x14ac:dyDescent="0.25">
      <c r="A51" s="60"/>
      <c r="B51" s="61"/>
      <c r="C51" s="61"/>
      <c r="D51" s="61"/>
      <c r="E51" s="61"/>
    </row>
    <row r="52" spans="1:5" ht="27.6" customHeight="1" x14ac:dyDescent="0.25">
      <c r="A52" s="60"/>
      <c r="B52" s="61"/>
      <c r="C52" s="61"/>
      <c r="D52" s="61"/>
      <c r="E52" s="61"/>
    </row>
    <row r="53" spans="1:5" ht="27.6" customHeight="1" x14ac:dyDescent="0.25">
      <c r="A53" s="60"/>
      <c r="B53" s="61"/>
      <c r="C53" s="61"/>
      <c r="D53" s="61"/>
      <c r="E53" s="61"/>
    </row>
    <row r="54" spans="1:5" ht="27.6" customHeight="1" x14ac:dyDescent="0.25">
      <c r="A54" s="60"/>
      <c r="B54" s="61"/>
      <c r="C54" s="61"/>
      <c r="D54" s="61"/>
      <c r="E54" s="61"/>
    </row>
  </sheetData>
  <sheetProtection algorithmName="SHA-512" hashValue="1dKoaE1mTgNpCJvbs6w5UD+y/ZfgG3Wy3E5SN29xsDp5tdpjCDkkfv2ZSDU2lI2pkPEP8pauTUZd0OISqv12+w==" saltValue="5y7izAdz/5NtNfEqBQxBsw==" spinCount="100000" sheet="1" objects="1" scenarios="1" sort="0" autoFilter="0"/>
  <mergeCells count="3">
    <mergeCell ref="B1:C1"/>
    <mergeCell ref="D1:E1"/>
    <mergeCell ref="A10:E10"/>
  </mergeCells>
  <conditionalFormatting sqref="A11:A2000">
    <cfRule type="duplicateValues" dxfId="5" priority="2"/>
  </conditionalFormatting>
  <conditionalFormatting sqref="A3:D3">
    <cfRule type="cellIs" dxfId="4" priority="1" operator="equal">
      <formula>0</formula>
    </cfRule>
  </conditionalFormatting>
  <conditionalFormatting sqref="E11:E2000">
    <cfRule type="cellIs" dxfId="3" priority="3" operator="equal">
      <formula>"F"</formula>
    </cfRule>
    <cfRule type="cellIs" dxfId="2" priority="4" operator="equal">
      <formula>"FAIL"</formula>
    </cfRule>
    <cfRule type="cellIs" dxfId="1" priority="5" operator="equal">
      <formula>"P"</formula>
    </cfRule>
    <cfRule type="cellIs" dxfId="0" priority="6" operator="equal">
      <formula>"PASS"</formula>
    </cfRule>
  </conditionalFormatting>
  <hyperlinks>
    <hyperlink ref="B1" location="INDEX!A1" display="RETURN TO INDEX" xr:uid="{C4F18907-5D7F-4636-B28C-E10EC166F058}"/>
    <hyperlink ref="D1:E1" location="'QCI Sample Selection'!A1" display="QCI SAMPLE SELECTION" xr:uid="{42840DD6-86D5-4D85-BC54-2F9491A50163}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Group A Traveler</vt:lpstr>
      <vt:lpstr>GROUP A1</vt:lpstr>
      <vt:lpstr>GROUP A2 25C</vt:lpstr>
      <vt:lpstr>GROUP A3 125C</vt:lpstr>
      <vt:lpstr>GROUP A3 -55C</vt:lpstr>
      <vt:lpstr>GROUP A7 CAPACITANCE</vt:lpstr>
      <vt:lpstr>GROUP A7 GATE CHARGE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Shmoil Pourdavoud</dc:creator>
  <cp:lastModifiedBy>Shmoil Pourdavoud</cp:lastModifiedBy>
  <dcterms:created xsi:type="dcterms:W3CDTF">2024-09-19T17:39:04Z</dcterms:created>
  <dcterms:modified xsi:type="dcterms:W3CDTF">2024-10-09T18:24:34Z</dcterms:modified>
</cp:coreProperties>
</file>