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E\"/>
    </mc:Choice>
  </mc:AlternateContent>
  <xr:revisionPtr revIDLastSave="0" documentId="13_ncr:1_{C79D908F-5C43-4E77-B268-F92CDADA1E54}" xr6:coauthVersionLast="47" xr6:coauthVersionMax="47" xr10:uidLastSave="{00000000-0000-0000-0000-000000000000}"/>
  <workbookProtection workbookAlgorithmName="SHA-512" workbookHashValue="e7nb3LSIZKhF77R9fm8niu+FJjbAUnhXB/G4uvRSAwsp8QDaMYYQf22dP9JoHSs8qxM8c6jXj2Cph+GhU/gJmw==" workbookSaltValue="61RhpO6ugcliHmaH5Ekndg==" workbookSpinCount="100000" lockStructure="1"/>
  <bookViews>
    <workbookView xWindow="-28920" yWindow="0" windowWidth="29040" windowHeight="16440" xr2:uid="{21BA1DA0-9407-4261-9DB4-5E39C40E0345}"/>
  </bookViews>
  <sheets>
    <sheet name="GROUP E TRAVELER" sheetId="8" r:id="rId1"/>
    <sheet name="GROUP E1" sheetId="1" r:id="rId2"/>
    <sheet name="GROUP E1 CROSS SECTION" sheetId="2" r:id="rId3"/>
    <sheet name="GROUP E2 HTGB" sheetId="3" r:id="rId4"/>
    <sheet name="GROUP E2 HTRB" sheetId="4" r:id="rId5"/>
    <sheet name="GROUP E5" sheetId="5" r:id="rId6"/>
    <sheet name="GROUP E6" sheetId="6" r:id="rId7"/>
    <sheet name="GROUP E7" sheetId="7" r:id="rId8"/>
  </sheets>
  <definedNames>
    <definedName name="_xlnm._FilterDatabase" localSheetId="1" hidden="1">'GROUP E1'!$A$15:$O$105</definedName>
    <definedName name="_xlnm._FilterDatabase" localSheetId="3" hidden="1">'GROUP E2 HTGB'!$A$15:$P$105</definedName>
    <definedName name="_xlnm._FilterDatabase" localSheetId="4" hidden="1">'GROUP E2 HTRB'!$A$15:$O$105</definedName>
    <definedName name="_xlnm._FilterDatabase" localSheetId="6" hidden="1">'GROUP E6'!$A$15:$O$63</definedName>
    <definedName name="_xlnm._FilterDatabase" localSheetId="7" hidden="1">'GROUP E7'!$A$15:$O$18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A10" i="7"/>
  <c r="B8" i="7"/>
  <c r="A10" i="6"/>
  <c r="H8" i="6"/>
  <c r="B10" i="4"/>
  <c r="A10" i="4"/>
  <c r="H8" i="4"/>
  <c r="B10" i="3"/>
  <c r="A10" i="3"/>
  <c r="H8" i="3"/>
  <c r="B10" i="1"/>
  <c r="A10" i="1"/>
  <c r="H8" i="1"/>
</calcChain>
</file>

<file path=xl/sharedStrings.xml><?xml version="1.0" encoding="utf-8"?>
<sst xmlns="http://schemas.openxmlformats.org/spreadsheetml/2006/main" count="1056" uniqueCount="107">
  <si>
    <t>GROUP E1 TEMP. CYCLE</t>
  </si>
  <si>
    <t>INDEX</t>
  </si>
  <si>
    <t>SUMMARY</t>
  </si>
  <si>
    <t>SCREENING STATUS</t>
  </si>
  <si>
    <t>QCI SAMPLE SELECTION</t>
  </si>
  <si>
    <t xml:space="preserve">Operator   </t>
  </si>
  <si>
    <t xml:space="preserve">LMR         </t>
  </si>
  <si>
    <t xml:space="preserve">Station    </t>
  </si>
  <si>
    <t xml:space="preserve">FBS-008     </t>
  </si>
  <si>
    <t xml:space="preserve">Product    </t>
  </si>
  <si>
    <t xml:space="preserve">DISCRTE     </t>
  </si>
  <si>
    <t xml:space="preserve">DISCRETE    </t>
  </si>
  <si>
    <t xml:space="preserve">Process    </t>
  </si>
  <si>
    <t xml:space="preserve">PRE TEMPCYCLE </t>
  </si>
  <si>
    <t>POST TEMPCYCLE</t>
  </si>
  <si>
    <t xml:space="preserve">Start Date </t>
  </si>
  <si>
    <t>Finish Date</t>
  </si>
  <si>
    <t>Part Number</t>
  </si>
  <si>
    <t xml:space="preserve">Remarks    </t>
  </si>
  <si>
    <t>GROUP E SUBGROUP 1 PRE TEMP CYCLE</t>
  </si>
  <si>
    <t>GROUP E SUBGROUP 1 POST TEMP CYCLE</t>
  </si>
  <si>
    <t>Serial Number</t>
  </si>
  <si>
    <t>Label</t>
  </si>
  <si>
    <t>Sort</t>
  </si>
  <si>
    <t>Bin</t>
  </si>
  <si>
    <t xml:space="preserve">  1) IDON      [&gt; 10.01MA]</t>
  </si>
  <si>
    <t xml:space="preserve">  2) IGSSF     [&lt; 1.001MA]</t>
  </si>
  <si>
    <t xml:space="preserve">  3) IDSS      [&lt; 400.0UA]</t>
  </si>
  <si>
    <t xml:space="preserve">  4) IGSSF     [&lt; 1.001MA]</t>
  </si>
  <si>
    <t xml:space="preserve">  5) IGSSR     [&lt; 1.001MA]</t>
  </si>
  <si>
    <t xml:space="preserve">  6) VGSTH     [&gt;   800MV]</t>
  </si>
  <si>
    <t xml:space="preserve">  7) VGSTH     [&lt; 2.500]</t>
  </si>
  <si>
    <t xml:space="preserve">  8) RDSON     [&lt;  5.53M]</t>
  </si>
  <si>
    <t xml:space="preserve">  9) RDSON     [&lt;  5.51M]</t>
  </si>
  <si>
    <t xml:space="preserve"> 10) RDSON     [&lt;  5.50M]</t>
  </si>
  <si>
    <t xml:space="preserve"> 11) IDSS      [&lt; 400.0UA]</t>
  </si>
  <si>
    <t xml:space="preserve">   IDON &gt; 10.01MA</t>
  </si>
  <si>
    <t xml:space="preserve">  IGSSF &lt; 1.001MA</t>
  </si>
  <si>
    <t xml:space="preserve">   IDSS &lt; 400.0UA</t>
  </si>
  <si>
    <t xml:space="preserve">  IGSSR &lt; 1.001MA</t>
  </si>
  <si>
    <t xml:space="preserve">  VGSTH &gt; 801.0MV</t>
  </si>
  <si>
    <t xml:space="preserve">VGSTH &lt; 2.500 </t>
  </si>
  <si>
    <t xml:space="preserve">  RDSON &lt; 5.533M </t>
  </si>
  <si>
    <t xml:space="preserve">  RDSON &lt; 5.518M </t>
  </si>
  <si>
    <t xml:space="preserve">  RDSON &lt; 5.503M </t>
  </si>
  <si>
    <t xml:space="preserve">    VDS = 19.54MV</t>
  </si>
  <si>
    <t xml:space="preserve">   VGSF = 5.001 V</t>
  </si>
  <si>
    <t xml:space="preserve">    VDS = 10.01 V</t>
  </si>
  <si>
    <t xml:space="preserve">   VGSF = 6.000 V</t>
  </si>
  <si>
    <t xml:space="preserve">   VGSR = 4.000 V</t>
  </si>
  <si>
    <t xml:space="preserve">     ID = 18.00MA</t>
  </si>
  <si>
    <t>VGSTH = S6</t>
  </si>
  <si>
    <t xml:space="preserve">    VGS = 5.001 V</t>
  </si>
  <si>
    <t xml:space="preserve">    VDS = 40.00 V</t>
  </si>
  <si>
    <t xml:space="preserve">    VGS = 3.299 V</t>
  </si>
  <si>
    <t xml:space="preserve">     ID = 30.01 A</t>
  </si>
  <si>
    <t xml:space="preserve">     ID = 50.01 A</t>
  </si>
  <si>
    <t xml:space="preserve">     ID = 74.99 A</t>
  </si>
  <si>
    <t>All Pass</t>
  </si>
  <si>
    <t>PRE TC</t>
  </si>
  <si>
    <t>POST TC</t>
  </si>
  <si>
    <t>GROUP  E1 CROSS SECTION</t>
  </si>
  <si>
    <t>.</t>
  </si>
  <si>
    <t>GROUP E2 HTGB</t>
  </si>
  <si>
    <t xml:space="preserve">PRE HTGB    </t>
  </si>
  <si>
    <t xml:space="preserve">POST HTGB   </t>
  </si>
  <si>
    <t>GROUP E SUBGROUP 2 PRE HTGB</t>
  </si>
  <si>
    <t>GROUP E SUBGROUP 2 POST HTGB</t>
  </si>
  <si>
    <t xml:space="preserve"> 12) IGSSF     [&lt; 1.001MA]</t>
  </si>
  <si>
    <t xml:space="preserve"> 13) VSD       [&lt; 2.500 V]</t>
  </si>
  <si>
    <t xml:space="preserve">    VSD &lt; 2.501 V</t>
  </si>
  <si>
    <t xml:space="preserve">     IS = 500.1MA</t>
  </si>
  <si>
    <t>PRE HTGB</t>
  </si>
  <si>
    <t>POST HTGB</t>
  </si>
  <si>
    <t>POST HTRB</t>
  </si>
  <si>
    <t>GROUP E2 HTRB</t>
  </si>
  <si>
    <t xml:space="preserve">            </t>
  </si>
  <si>
    <t xml:space="preserve">PRE HTRB    </t>
  </si>
  <si>
    <t xml:space="preserve">POST HTRB   </t>
  </si>
  <si>
    <t>GROUP E SUBGROUP 2 PRE HTRB</t>
  </si>
  <si>
    <t>GROUP E SUBGROUP 2 POST HTRB</t>
  </si>
  <si>
    <t>PRE HTRB</t>
  </si>
  <si>
    <t>GROUP  E5 BAROMETRIC PRESSURE</t>
  </si>
  <si>
    <t>NOT APPICABLE</t>
  </si>
  <si>
    <t>GROUP E6 ESD</t>
  </si>
  <si>
    <t>SEE ESD REPORTS FOR EXPLANATION OF ELECTRICAL FAILURES AT HIGH VOLTAGES</t>
  </si>
  <si>
    <t>GROUP E SUBGROUP 6 PRE ESD</t>
  </si>
  <si>
    <t>GROUP E SUBGROUP 6 POST ESD</t>
  </si>
  <si>
    <t xml:space="preserve"> 10) VSD       [&lt; 3.098 V]</t>
  </si>
  <si>
    <t xml:space="preserve"> 11) IGSSF     [&lt; 1.001MA]</t>
  </si>
  <si>
    <t>PRE ESD</t>
  </si>
  <si>
    <t>POST ESD</t>
  </si>
  <si>
    <t>IGSSF FAIL</t>
  </si>
  <si>
    <t>MAX</t>
  </si>
  <si>
    <t>GROUP E7 RESISTANCE TO HEAT</t>
  </si>
  <si>
    <t xml:space="preserve">LM          </t>
  </si>
  <si>
    <t xml:space="preserve">FBS-007     </t>
  </si>
  <si>
    <t xml:space="preserve">POST RSH    </t>
  </si>
  <si>
    <t>GROUP E SUBGROUP 7 POST RESISTANCE TO HEAT</t>
  </si>
  <si>
    <t>POST RH</t>
  </si>
  <si>
    <t>GROUP  E TRAVELER</t>
  </si>
  <si>
    <t>SCD PART NUMBER</t>
  </si>
  <si>
    <t>EPC7019DSF</t>
  </si>
  <si>
    <t>EPCS PART NUMBER</t>
  </si>
  <si>
    <t>LOT</t>
  </si>
  <si>
    <t>DATE CODE</t>
  </si>
  <si>
    <t>CLASSIFIED AS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</si>
</sst>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##.0E+00"/>
    <numFmt numFmtId="166" formatCode="###.000E+00"/>
    <numFmt numFmtId="167" formatCode="###.00E+00"/>
  </numFmts>
  <fonts count="11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1"/>
      <color indexed="10"/>
      <name val="Aptos Narrow"/>
      <family val="2"/>
      <scheme val="minor"/>
    </font>
    <font>
      <b/>
      <sz val="16"/>
      <color theme="0" tint="-4.9989318521683403E-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3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0" fillId="4" borderId="5" xfId="0" applyFill="1" applyBorder="1"/>
    <xf numFmtId="0" fontId="0" fillId="5" borderId="5" xfId="0" applyFill="1" applyBorder="1"/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/>
    </xf>
    <xf numFmtId="0" fontId="7" fillId="0" borderId="1" xfId="0" applyFont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10" borderId="5" xfId="0" applyFill="1" applyBorder="1" applyAlignment="1">
      <alignment horizontal="left"/>
    </xf>
    <xf numFmtId="0" fontId="0" fillId="10" borderId="2" xfId="0" applyFill="1" applyBorder="1"/>
    <xf numFmtId="0" fontId="0" fillId="10" borderId="5" xfId="0" applyFill="1" applyBorder="1" applyAlignment="1">
      <alignment horizontal="right"/>
    </xf>
    <xf numFmtId="0" fontId="0" fillId="11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14" fontId="0" fillId="5" borderId="4" xfId="0" applyNumberFormat="1" applyFill="1" applyBorder="1"/>
    <xf numFmtId="11" fontId="0" fillId="0" borderId="5" xfId="0" applyNumberFormat="1" applyBorder="1" applyAlignment="1">
      <alignment horizontal="center"/>
    </xf>
    <xf numFmtId="11" fontId="0" fillId="0" borderId="5" xfId="0" applyNumberFormat="1" applyBorder="1" applyAlignment="1">
      <alignment horizontal="right"/>
    </xf>
    <xf numFmtId="0" fontId="0" fillId="3" borderId="0" xfId="0" applyFill="1"/>
    <xf numFmtId="0" fontId="0" fillId="0" borderId="4" xfId="0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5" xfId="0" applyBorder="1"/>
    <xf numFmtId="0" fontId="0" fillId="5" borderId="2" xfId="0" applyFill="1" applyBorder="1" applyAlignment="1">
      <alignment horizontal="center"/>
    </xf>
    <xf numFmtId="167" fontId="0" fillId="0" borderId="0" xfId="0" applyNumberFormat="1"/>
    <xf numFmtId="0" fontId="9" fillId="0" borderId="0" xfId="0" applyFont="1"/>
    <xf numFmtId="0" fontId="0" fillId="0" borderId="0" xfId="0" applyAlignment="1">
      <alignment horizontal="left"/>
    </xf>
    <xf numFmtId="0" fontId="5" fillId="5" borderId="2" xfId="0" applyFont="1" applyFill="1" applyBorder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8" borderId="2" xfId="1" applyFont="1" applyFill="1" applyBorder="1" applyAlignment="1">
      <alignment horizontal="center" vertical="top"/>
    </xf>
    <xf numFmtId="0" fontId="4" fillId="8" borderId="4" xfId="1" applyFont="1" applyFill="1" applyBorder="1" applyAlignment="1">
      <alignment horizontal="center" vertical="top"/>
    </xf>
    <xf numFmtId="0" fontId="4" fillId="5" borderId="2" xfId="1" applyFont="1" applyFill="1" applyBorder="1" applyAlignment="1">
      <alignment horizontal="center" vertical="top"/>
    </xf>
    <xf numFmtId="0" fontId="4" fillId="5" borderId="4" xfId="1" applyFont="1" applyFill="1" applyBorder="1" applyAlignment="1">
      <alignment horizontal="center" vertical="top"/>
    </xf>
    <xf numFmtId="0" fontId="4" fillId="6" borderId="2" xfId="1" applyFont="1" applyFill="1" applyBorder="1" applyAlignment="1">
      <alignment horizontal="center" vertical="top"/>
    </xf>
    <xf numFmtId="0" fontId="4" fillId="6" borderId="4" xfId="1" applyFont="1" applyFill="1" applyBorder="1" applyAlignment="1">
      <alignment horizontal="center" vertical="top"/>
    </xf>
    <xf numFmtId="0" fontId="4" fillId="7" borderId="2" xfId="1" applyFont="1" applyFill="1" applyBorder="1" applyAlignment="1">
      <alignment horizontal="center" vertical="top"/>
    </xf>
    <xf numFmtId="0" fontId="4" fillId="7" borderId="4" xfId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11" borderId="5" xfId="0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10" fillId="11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0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g"/><Relationship Id="rId3" Type="http://schemas.openxmlformats.org/officeDocument/2006/relationships/image" Target="../media/image12.jpg"/><Relationship Id="rId7" Type="http://schemas.openxmlformats.org/officeDocument/2006/relationships/image" Target="../media/image16.jpg"/><Relationship Id="rId2" Type="http://schemas.openxmlformats.org/officeDocument/2006/relationships/image" Target="../media/image11.jpg"/><Relationship Id="rId1" Type="http://schemas.openxmlformats.org/officeDocument/2006/relationships/image" Target="../media/image10.jpg"/><Relationship Id="rId6" Type="http://schemas.openxmlformats.org/officeDocument/2006/relationships/image" Target="../media/image15.jpg"/><Relationship Id="rId5" Type="http://schemas.openxmlformats.org/officeDocument/2006/relationships/image" Target="../media/image14.jpg"/><Relationship Id="rId4" Type="http://schemas.openxmlformats.org/officeDocument/2006/relationships/image" Target="../media/image13.jpg"/><Relationship Id="rId9" Type="http://schemas.openxmlformats.org/officeDocument/2006/relationships/image" Target="../media/image18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FE9765-0406-4F77-8BCC-DDFE2046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9B647C-7F16-48B6-B785-4FA83E624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08F48A-7362-49C9-A23B-C2D15D8A7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60EF5C-3031-4594-99C3-5A8679F58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2A977A-43A3-406A-BDBD-8A3947055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994D46-196C-4FB7-8A7B-67FEA3861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363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24A3CB1-641A-44CB-A724-CDB31472D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11</xdr:col>
      <xdr:colOff>0</xdr:colOff>
      <xdr:row>1048576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7D9C41B-B883-4A9E-82A5-412C72F5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256275"/>
          <a:ext cx="6705600" cy="10058400"/>
        </a:xfrm>
        <a:prstGeom prst="rect">
          <a:avLst/>
        </a:prstGeom>
      </xdr:spPr>
    </xdr:pic>
    <xdr:clientData/>
  </xdr:twoCellAnchor>
  <xdr:twoCellAnchor>
    <xdr:from>
      <xdr:col>6</xdr:col>
      <xdr:colOff>533400</xdr:colOff>
      <xdr:row>6</xdr:row>
      <xdr:rowOff>95250</xdr:rowOff>
    </xdr:from>
    <xdr:to>
      <xdr:col>8</xdr:col>
      <xdr:colOff>161925</xdr:colOff>
      <xdr:row>7</xdr:row>
      <xdr:rowOff>76200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6D78A04-C1A7-2F93-418B-FA21C05B03B8}"/>
            </a:ext>
          </a:extLst>
        </xdr:cNvPr>
        <xdr:cNvSpPr/>
      </xdr:nvSpPr>
      <xdr:spPr>
        <a:xfrm>
          <a:off x="4191000" y="135255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447675</xdr:colOff>
      <xdr:row>7</xdr:row>
      <xdr:rowOff>114300</xdr:rowOff>
    </xdr:from>
    <xdr:to>
      <xdr:col>3</xdr:col>
      <xdr:colOff>76200</xdr:colOff>
      <xdr:row>8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74293C8-7082-4942-ACB6-54AFB15B562A}"/>
            </a:ext>
          </a:extLst>
        </xdr:cNvPr>
        <xdr:cNvSpPr/>
      </xdr:nvSpPr>
      <xdr:spPr>
        <a:xfrm>
          <a:off x="1057275" y="15621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581025</xdr:colOff>
      <xdr:row>56</xdr:row>
      <xdr:rowOff>142875</xdr:rowOff>
    </xdr:from>
    <xdr:to>
      <xdr:col>8</xdr:col>
      <xdr:colOff>209550</xdr:colOff>
      <xdr:row>57</xdr:row>
      <xdr:rowOff>123825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DA27BCD-752D-4537-A530-F39A3C22C53C}"/>
            </a:ext>
          </a:extLst>
        </xdr:cNvPr>
        <xdr:cNvSpPr/>
      </xdr:nvSpPr>
      <xdr:spPr>
        <a:xfrm>
          <a:off x="4238625" y="1092517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523875</xdr:colOff>
      <xdr:row>57</xdr:row>
      <xdr:rowOff>114300</xdr:rowOff>
    </xdr:from>
    <xdr:to>
      <xdr:col>3</xdr:col>
      <xdr:colOff>152400</xdr:colOff>
      <xdr:row>58</xdr:row>
      <xdr:rowOff>95250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FC80A41-34C0-4648-A7D9-F4F62B938054}"/>
            </a:ext>
          </a:extLst>
        </xdr:cNvPr>
        <xdr:cNvSpPr/>
      </xdr:nvSpPr>
      <xdr:spPr>
        <a:xfrm>
          <a:off x="1133475" y="110871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19050</xdr:colOff>
      <xdr:row>108</xdr:row>
      <xdr:rowOff>152400</xdr:rowOff>
    </xdr:from>
    <xdr:to>
      <xdr:col>8</xdr:col>
      <xdr:colOff>257175</xdr:colOff>
      <xdr:row>109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1FE1642-32EE-46DB-93BF-FEB7567E36E9}"/>
            </a:ext>
          </a:extLst>
        </xdr:cNvPr>
        <xdr:cNvSpPr/>
      </xdr:nvSpPr>
      <xdr:spPr>
        <a:xfrm>
          <a:off x="4286250" y="208407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514350</xdr:colOff>
      <xdr:row>109</xdr:row>
      <xdr:rowOff>114300</xdr:rowOff>
    </xdr:from>
    <xdr:to>
      <xdr:col>3</xdr:col>
      <xdr:colOff>142875</xdr:colOff>
      <xdr:row>110</xdr:row>
      <xdr:rowOff>95250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4DB9B9E-4187-4033-9DDD-8670C83612B8}"/>
            </a:ext>
          </a:extLst>
        </xdr:cNvPr>
        <xdr:cNvSpPr/>
      </xdr:nvSpPr>
      <xdr:spPr>
        <a:xfrm>
          <a:off x="1123950" y="209931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590550</xdr:colOff>
      <xdr:row>160</xdr:row>
      <xdr:rowOff>123825</xdr:rowOff>
    </xdr:from>
    <xdr:to>
      <xdr:col>8</xdr:col>
      <xdr:colOff>219075</xdr:colOff>
      <xdr:row>161</xdr:row>
      <xdr:rowOff>104775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5498A43-8060-432A-91DA-1A50216A8593}"/>
            </a:ext>
          </a:extLst>
        </xdr:cNvPr>
        <xdr:cNvSpPr/>
      </xdr:nvSpPr>
      <xdr:spPr>
        <a:xfrm>
          <a:off x="4248150" y="3071812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504825</xdr:colOff>
      <xdr:row>161</xdr:row>
      <xdr:rowOff>85725</xdr:rowOff>
    </xdr:from>
    <xdr:to>
      <xdr:col>3</xdr:col>
      <xdr:colOff>133350</xdr:colOff>
      <xdr:row>162</xdr:row>
      <xdr:rowOff>66675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1EB4F4D-2394-4C35-B4BD-F76AA894391A}"/>
            </a:ext>
          </a:extLst>
        </xdr:cNvPr>
        <xdr:cNvSpPr/>
      </xdr:nvSpPr>
      <xdr:spPr>
        <a:xfrm>
          <a:off x="1114425" y="3087052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352425</xdr:colOff>
      <xdr:row>76</xdr:row>
      <xdr:rowOff>104775</xdr:rowOff>
    </xdr:from>
    <xdr:to>
      <xdr:col>4</xdr:col>
      <xdr:colOff>590550</xdr:colOff>
      <xdr:row>77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37949CC-6EB3-4C21-8A4F-662CDEBF5D88}"/>
            </a:ext>
          </a:extLst>
        </xdr:cNvPr>
        <xdr:cNvSpPr/>
      </xdr:nvSpPr>
      <xdr:spPr>
        <a:xfrm>
          <a:off x="2181225" y="1469707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266700</xdr:colOff>
      <xdr:row>94</xdr:row>
      <xdr:rowOff>152400</xdr:rowOff>
    </xdr:from>
    <xdr:to>
      <xdr:col>4</xdr:col>
      <xdr:colOff>504825</xdr:colOff>
      <xdr:row>95</xdr:row>
      <xdr:rowOff>133350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53AA446-AD1E-4B90-A47F-2A84E1FEA91F}"/>
            </a:ext>
          </a:extLst>
        </xdr:cNvPr>
        <xdr:cNvSpPr/>
      </xdr:nvSpPr>
      <xdr:spPr>
        <a:xfrm>
          <a:off x="2095500" y="181737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314325</xdr:colOff>
      <xdr:row>143</xdr:row>
      <xdr:rowOff>171450</xdr:rowOff>
    </xdr:from>
    <xdr:to>
      <xdr:col>4</xdr:col>
      <xdr:colOff>552450</xdr:colOff>
      <xdr:row>144</xdr:row>
      <xdr:rowOff>114300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2C4835C-2552-4E4E-9F74-692ACDB81ECC}"/>
            </a:ext>
          </a:extLst>
        </xdr:cNvPr>
        <xdr:cNvSpPr/>
      </xdr:nvSpPr>
      <xdr:spPr>
        <a:xfrm>
          <a:off x="2143125" y="27527250"/>
          <a:ext cx="847725" cy="1333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457200</xdr:colOff>
      <xdr:row>172</xdr:row>
      <xdr:rowOff>28574</xdr:rowOff>
    </xdr:from>
    <xdr:to>
      <xdr:col>5</xdr:col>
      <xdr:colOff>85725</xdr:colOff>
      <xdr:row>173</xdr:row>
      <xdr:rowOff>19049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9385AFC-6874-4C6B-BAA2-3BAC7B9DFEE7}"/>
            </a:ext>
          </a:extLst>
        </xdr:cNvPr>
        <xdr:cNvSpPr/>
      </xdr:nvSpPr>
      <xdr:spPr>
        <a:xfrm>
          <a:off x="2286000" y="32908874"/>
          <a:ext cx="8477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390525</xdr:colOff>
      <xdr:row>179</xdr:row>
      <xdr:rowOff>142875</xdr:rowOff>
    </xdr:from>
    <xdr:to>
      <xdr:col>5</xdr:col>
      <xdr:colOff>19050</xdr:colOff>
      <xdr:row>180</xdr:row>
      <xdr:rowOff>123825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2B0F1D3-CCBA-4787-87DB-4852433A4B31}"/>
            </a:ext>
          </a:extLst>
        </xdr:cNvPr>
        <xdr:cNvSpPr/>
      </xdr:nvSpPr>
      <xdr:spPr>
        <a:xfrm>
          <a:off x="2219325" y="3435667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219075</xdr:colOff>
      <xdr:row>194</xdr:row>
      <xdr:rowOff>47625</xdr:rowOff>
    </xdr:from>
    <xdr:to>
      <xdr:col>4</xdr:col>
      <xdr:colOff>457200</xdr:colOff>
      <xdr:row>195</xdr:row>
      <xdr:rowOff>28575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9CA3C72-3EBB-47A8-A32A-96568EE452A5}"/>
            </a:ext>
          </a:extLst>
        </xdr:cNvPr>
        <xdr:cNvSpPr/>
      </xdr:nvSpPr>
      <xdr:spPr>
        <a:xfrm>
          <a:off x="2047875" y="3711892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552450</xdr:colOff>
      <xdr:row>212</xdr:row>
      <xdr:rowOff>95250</xdr:rowOff>
    </xdr:from>
    <xdr:to>
      <xdr:col>8</xdr:col>
      <xdr:colOff>180975</xdr:colOff>
      <xdr:row>213</xdr:row>
      <xdr:rowOff>76200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80A3B64-66B0-4C3F-BA55-3A721E4AA5D7}"/>
            </a:ext>
          </a:extLst>
        </xdr:cNvPr>
        <xdr:cNvSpPr/>
      </xdr:nvSpPr>
      <xdr:spPr>
        <a:xfrm>
          <a:off x="4210050" y="4059555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504825</xdr:colOff>
      <xdr:row>213</xdr:row>
      <xdr:rowOff>114300</xdr:rowOff>
    </xdr:from>
    <xdr:to>
      <xdr:col>3</xdr:col>
      <xdr:colOff>133350</xdr:colOff>
      <xdr:row>214</xdr:row>
      <xdr:rowOff>95250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AB75FAA-01B1-45CF-B187-0B2410D42A20}"/>
            </a:ext>
          </a:extLst>
        </xdr:cNvPr>
        <xdr:cNvSpPr/>
      </xdr:nvSpPr>
      <xdr:spPr>
        <a:xfrm>
          <a:off x="1114425" y="408051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495300</xdr:colOff>
      <xdr:row>224</xdr:row>
      <xdr:rowOff>66675</xdr:rowOff>
    </xdr:from>
    <xdr:to>
      <xdr:col>5</xdr:col>
      <xdr:colOff>123825</xdr:colOff>
      <xdr:row>225</xdr:row>
      <xdr:rowOff>47625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1CF9205-576A-45CA-8580-4B1FA8204AB3}"/>
            </a:ext>
          </a:extLst>
        </xdr:cNvPr>
        <xdr:cNvSpPr/>
      </xdr:nvSpPr>
      <xdr:spPr>
        <a:xfrm>
          <a:off x="2324100" y="4285297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400050</xdr:colOff>
      <xdr:row>231</xdr:row>
      <xdr:rowOff>152400</xdr:rowOff>
    </xdr:from>
    <xdr:to>
      <xdr:col>5</xdr:col>
      <xdr:colOff>28575</xdr:colOff>
      <xdr:row>232</xdr:row>
      <xdr:rowOff>133350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66032CA-D0B8-4E7B-81F0-B8C9457DB71C}"/>
            </a:ext>
          </a:extLst>
        </xdr:cNvPr>
        <xdr:cNvSpPr/>
      </xdr:nvSpPr>
      <xdr:spPr>
        <a:xfrm>
          <a:off x="2228850" y="442722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600075</xdr:colOff>
      <xdr:row>264</xdr:row>
      <xdr:rowOff>133350</xdr:rowOff>
    </xdr:from>
    <xdr:to>
      <xdr:col>8</xdr:col>
      <xdr:colOff>228600</xdr:colOff>
      <xdr:row>265</xdr:row>
      <xdr:rowOff>114300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D2A9853-6621-4AE3-B04A-FDB64B72F511}"/>
            </a:ext>
          </a:extLst>
        </xdr:cNvPr>
        <xdr:cNvSpPr/>
      </xdr:nvSpPr>
      <xdr:spPr>
        <a:xfrm>
          <a:off x="4257675" y="5053965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514350</xdr:colOff>
      <xdr:row>265</xdr:row>
      <xdr:rowOff>76200</xdr:rowOff>
    </xdr:from>
    <xdr:to>
      <xdr:col>3</xdr:col>
      <xdr:colOff>142875</xdr:colOff>
      <xdr:row>266</xdr:row>
      <xdr:rowOff>57150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331EB1D-8834-414B-8837-A8AC7DDB8B3B}"/>
            </a:ext>
          </a:extLst>
        </xdr:cNvPr>
        <xdr:cNvSpPr/>
      </xdr:nvSpPr>
      <xdr:spPr>
        <a:xfrm>
          <a:off x="1123950" y="506730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278</xdr:row>
      <xdr:rowOff>19050</xdr:rowOff>
    </xdr:from>
    <xdr:to>
      <xdr:col>4</xdr:col>
      <xdr:colOff>581025</xdr:colOff>
      <xdr:row>279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27E6B01B-54AA-47F4-AFE1-8EA0F7D0D31D}"/>
            </a:ext>
          </a:extLst>
        </xdr:cNvPr>
        <xdr:cNvSpPr/>
      </xdr:nvSpPr>
      <xdr:spPr>
        <a:xfrm>
          <a:off x="2171700" y="5309235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561975</xdr:colOff>
      <xdr:row>316</xdr:row>
      <xdr:rowOff>76200</xdr:rowOff>
    </xdr:from>
    <xdr:to>
      <xdr:col>8</xdr:col>
      <xdr:colOff>190500</xdr:colOff>
      <xdr:row>317</xdr:row>
      <xdr:rowOff>57150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847FF50-9686-4E97-9DB7-53841C218386}"/>
            </a:ext>
          </a:extLst>
        </xdr:cNvPr>
        <xdr:cNvSpPr/>
      </xdr:nvSpPr>
      <xdr:spPr>
        <a:xfrm>
          <a:off x="4219575" y="603885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476250</xdr:colOff>
      <xdr:row>317</xdr:row>
      <xdr:rowOff>114300</xdr:rowOff>
    </xdr:from>
    <xdr:to>
      <xdr:col>3</xdr:col>
      <xdr:colOff>104775</xdr:colOff>
      <xdr:row>318</xdr:row>
      <xdr:rowOff>95250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0F702F0-4EE4-437F-8BCF-1BA802CA5E34}"/>
            </a:ext>
          </a:extLst>
        </xdr:cNvPr>
        <xdr:cNvSpPr/>
      </xdr:nvSpPr>
      <xdr:spPr>
        <a:xfrm>
          <a:off x="1085850" y="606171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400050</xdr:colOff>
      <xdr:row>329</xdr:row>
      <xdr:rowOff>28575</xdr:rowOff>
    </xdr:from>
    <xdr:to>
      <xdr:col>5</xdr:col>
      <xdr:colOff>28575</xdr:colOff>
      <xdr:row>330</xdr:row>
      <xdr:rowOff>9525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BB59A3C-4532-491A-87F9-83EBD2DBC2C5}"/>
            </a:ext>
          </a:extLst>
        </xdr:cNvPr>
        <xdr:cNvSpPr/>
      </xdr:nvSpPr>
      <xdr:spPr>
        <a:xfrm>
          <a:off x="2228850" y="6281737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561975</xdr:colOff>
      <xdr:row>368</xdr:row>
      <xdr:rowOff>104775</xdr:rowOff>
    </xdr:from>
    <xdr:to>
      <xdr:col>8</xdr:col>
      <xdr:colOff>190500</xdr:colOff>
      <xdr:row>369</xdr:row>
      <xdr:rowOff>85725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FA7EB93E-4F6B-433C-9834-D3ED2FDC37F6}"/>
            </a:ext>
          </a:extLst>
        </xdr:cNvPr>
        <xdr:cNvSpPr/>
      </xdr:nvSpPr>
      <xdr:spPr>
        <a:xfrm>
          <a:off x="4219575" y="7032307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504825</xdr:colOff>
      <xdr:row>369</xdr:row>
      <xdr:rowOff>152400</xdr:rowOff>
    </xdr:from>
    <xdr:to>
      <xdr:col>3</xdr:col>
      <xdr:colOff>133350</xdr:colOff>
      <xdr:row>370</xdr:row>
      <xdr:rowOff>133350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E1A3AC1-80EA-472B-ABA7-E1F286DFB6CB}"/>
            </a:ext>
          </a:extLst>
        </xdr:cNvPr>
        <xdr:cNvSpPr/>
      </xdr:nvSpPr>
      <xdr:spPr>
        <a:xfrm>
          <a:off x="1114425" y="705612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457200</xdr:colOff>
      <xdr:row>381</xdr:row>
      <xdr:rowOff>85725</xdr:rowOff>
    </xdr:from>
    <xdr:to>
      <xdr:col>5</xdr:col>
      <xdr:colOff>85725</xdr:colOff>
      <xdr:row>382</xdr:row>
      <xdr:rowOff>66675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DE4D8823-DFCA-4631-A8A2-80BABF07D2D9}"/>
            </a:ext>
          </a:extLst>
        </xdr:cNvPr>
        <xdr:cNvSpPr/>
      </xdr:nvSpPr>
      <xdr:spPr>
        <a:xfrm>
          <a:off x="2286000" y="7278052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440</xdr:row>
      <xdr:rowOff>0</xdr:rowOff>
    </xdr:from>
    <xdr:to>
      <xdr:col>7</xdr:col>
      <xdr:colOff>533400</xdr:colOff>
      <xdr:row>492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452963-51C9-4EE2-9CFE-1074AF4F6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459700"/>
          <a:ext cx="7267575" cy="10058400"/>
        </a:xfrm>
        <a:prstGeom prst="rect">
          <a:avLst/>
        </a:prstGeom>
      </xdr:spPr>
    </xdr:pic>
    <xdr:clientData/>
  </xdr:twoCellAnchor>
  <xdr:twoCellAnchor>
    <xdr:from>
      <xdr:col>5</xdr:col>
      <xdr:colOff>514350</xdr:colOff>
      <xdr:row>446</xdr:row>
      <xdr:rowOff>19050</xdr:rowOff>
    </xdr:from>
    <xdr:to>
      <xdr:col>6</xdr:col>
      <xdr:colOff>104775</xdr:colOff>
      <xdr:row>447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DFB7C34-E1F2-4200-A904-834AB2A293D5}"/>
            </a:ext>
          </a:extLst>
        </xdr:cNvPr>
        <xdr:cNvSpPr/>
      </xdr:nvSpPr>
      <xdr:spPr>
        <a:xfrm>
          <a:off x="4733925" y="216408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104775</xdr:colOff>
      <xdr:row>447</xdr:row>
      <xdr:rowOff>0</xdr:rowOff>
    </xdr:from>
    <xdr:to>
      <xdr:col>2</xdr:col>
      <xdr:colOff>47625</xdr:colOff>
      <xdr:row>447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290102F-6340-406F-ADDC-717C1004ACC1}"/>
            </a:ext>
          </a:extLst>
        </xdr:cNvPr>
        <xdr:cNvSpPr/>
      </xdr:nvSpPr>
      <xdr:spPr>
        <a:xfrm>
          <a:off x="1362075" y="2181225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285750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C4054-5069-488F-BB81-DC2AFF003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10</xdr:col>
      <xdr:colOff>285750</xdr:colOff>
      <xdr:row>103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7EC4D7-0792-4C70-A355-126609347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10</xdr:col>
      <xdr:colOff>285750</xdr:colOff>
      <xdr:row>155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279007-1581-4793-A423-DED7124FC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10</xdr:col>
      <xdr:colOff>285750</xdr:colOff>
      <xdr:row>207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EF1058-4918-4A3F-88C5-8809B89DD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10</xdr:col>
      <xdr:colOff>285750</xdr:colOff>
      <xdr:row>259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6D2BAC-5920-49BE-ADF7-30C08577C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10</xdr:col>
      <xdr:colOff>285750</xdr:colOff>
      <xdr:row>311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ED3919E-43A2-422F-AB41-83E315CFD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10</xdr:col>
      <xdr:colOff>285750</xdr:colOff>
      <xdr:row>363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FAE832-F35A-433A-A8A3-E17616AB7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10</xdr:col>
      <xdr:colOff>285750</xdr:colOff>
      <xdr:row>415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684B89-3597-403A-967E-D58F1FCEE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25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10</xdr:col>
      <xdr:colOff>285750</xdr:colOff>
      <xdr:row>1048576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5EB92D5-124D-4A73-BDE7-FCDFA8E3B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162275"/>
          <a:ext cx="6705600" cy="10058400"/>
        </a:xfrm>
        <a:prstGeom prst="rect">
          <a:avLst/>
        </a:prstGeom>
      </xdr:spPr>
    </xdr:pic>
    <xdr:clientData/>
  </xdr:twoCellAnchor>
  <xdr:twoCellAnchor>
    <xdr:from>
      <xdr:col>6</xdr:col>
      <xdr:colOff>271096</xdr:colOff>
      <xdr:row>7</xdr:row>
      <xdr:rowOff>53487</xdr:rowOff>
    </xdr:from>
    <xdr:to>
      <xdr:col>7</xdr:col>
      <xdr:colOff>510686</xdr:colOff>
      <xdr:row>8</xdr:row>
      <xdr:rowOff>34437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9434264-DC0A-4234-89FE-94FCFF8F0246}"/>
            </a:ext>
          </a:extLst>
        </xdr:cNvPr>
        <xdr:cNvSpPr/>
      </xdr:nvSpPr>
      <xdr:spPr>
        <a:xfrm>
          <a:off x="4242288" y="1504218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505557</xdr:colOff>
      <xdr:row>8</xdr:row>
      <xdr:rowOff>53486</xdr:rowOff>
    </xdr:from>
    <xdr:to>
      <xdr:col>3</xdr:col>
      <xdr:colOff>137013</xdr:colOff>
      <xdr:row>9</xdr:row>
      <xdr:rowOff>34436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770FFB1-EFE7-490A-8233-07119479117E}"/>
            </a:ext>
          </a:extLst>
        </xdr:cNvPr>
        <xdr:cNvSpPr/>
      </xdr:nvSpPr>
      <xdr:spPr>
        <a:xfrm>
          <a:off x="1113692" y="1694717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256443</xdr:colOff>
      <xdr:row>57</xdr:row>
      <xdr:rowOff>38833</xdr:rowOff>
    </xdr:from>
    <xdr:to>
      <xdr:col>7</xdr:col>
      <xdr:colOff>496033</xdr:colOff>
      <xdr:row>58</xdr:row>
      <xdr:rowOff>19783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E2F4014-9726-4A95-8D54-096DF5C6BCB9}"/>
            </a:ext>
          </a:extLst>
        </xdr:cNvPr>
        <xdr:cNvSpPr/>
      </xdr:nvSpPr>
      <xdr:spPr>
        <a:xfrm>
          <a:off x="4227635" y="11014564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505557</xdr:colOff>
      <xdr:row>58</xdr:row>
      <xdr:rowOff>60813</xdr:rowOff>
    </xdr:from>
    <xdr:to>
      <xdr:col>3</xdr:col>
      <xdr:colOff>137013</xdr:colOff>
      <xdr:row>59</xdr:row>
      <xdr:rowOff>41763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80CC00E-0685-4F85-8221-7E2DF9F348CB}"/>
            </a:ext>
          </a:extLst>
        </xdr:cNvPr>
        <xdr:cNvSpPr/>
      </xdr:nvSpPr>
      <xdr:spPr>
        <a:xfrm>
          <a:off x="1113692" y="11227044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505557</xdr:colOff>
      <xdr:row>110</xdr:row>
      <xdr:rowOff>38832</xdr:rowOff>
    </xdr:from>
    <xdr:to>
      <xdr:col>3</xdr:col>
      <xdr:colOff>137013</xdr:colOff>
      <xdr:row>111</xdr:row>
      <xdr:rowOff>19782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DA0008E-7AF0-455D-AD22-C8F60A127053}"/>
            </a:ext>
          </a:extLst>
        </xdr:cNvPr>
        <xdr:cNvSpPr/>
      </xdr:nvSpPr>
      <xdr:spPr>
        <a:xfrm>
          <a:off x="1113692" y="21111063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278423</xdr:colOff>
      <xdr:row>109</xdr:row>
      <xdr:rowOff>46159</xdr:rowOff>
    </xdr:from>
    <xdr:to>
      <xdr:col>7</xdr:col>
      <xdr:colOff>518013</xdr:colOff>
      <xdr:row>110</xdr:row>
      <xdr:rowOff>27109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683886A-12E4-483E-BBFE-2F9A17EBE25F}"/>
            </a:ext>
          </a:extLst>
        </xdr:cNvPr>
        <xdr:cNvSpPr/>
      </xdr:nvSpPr>
      <xdr:spPr>
        <a:xfrm>
          <a:off x="4249615" y="2092789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527539</xdr:colOff>
      <xdr:row>162</xdr:row>
      <xdr:rowOff>46159</xdr:rowOff>
    </xdr:from>
    <xdr:to>
      <xdr:col>3</xdr:col>
      <xdr:colOff>158995</xdr:colOff>
      <xdr:row>163</xdr:row>
      <xdr:rowOff>27109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93046FF-29C4-4068-944F-8FCF59FEE364}"/>
            </a:ext>
          </a:extLst>
        </xdr:cNvPr>
        <xdr:cNvSpPr/>
      </xdr:nvSpPr>
      <xdr:spPr>
        <a:xfrm>
          <a:off x="1135674" y="3102439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263770</xdr:colOff>
      <xdr:row>161</xdr:row>
      <xdr:rowOff>31505</xdr:rowOff>
    </xdr:from>
    <xdr:to>
      <xdr:col>7</xdr:col>
      <xdr:colOff>503360</xdr:colOff>
      <xdr:row>162</xdr:row>
      <xdr:rowOff>12455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25E7323-3644-4D4A-814C-CE6C9F12CBA4}"/>
            </a:ext>
          </a:extLst>
        </xdr:cNvPr>
        <xdr:cNvSpPr/>
      </xdr:nvSpPr>
      <xdr:spPr>
        <a:xfrm>
          <a:off x="4234962" y="30819236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520211</xdr:colOff>
      <xdr:row>214</xdr:row>
      <xdr:rowOff>46159</xdr:rowOff>
    </xdr:from>
    <xdr:to>
      <xdr:col>3</xdr:col>
      <xdr:colOff>151667</xdr:colOff>
      <xdr:row>215</xdr:row>
      <xdr:rowOff>27109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604F818-DAA6-4A08-91F6-C709779A806F}"/>
            </a:ext>
          </a:extLst>
        </xdr:cNvPr>
        <xdr:cNvSpPr/>
      </xdr:nvSpPr>
      <xdr:spPr>
        <a:xfrm>
          <a:off x="1128346" y="4093039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278424</xdr:colOff>
      <xdr:row>213</xdr:row>
      <xdr:rowOff>53486</xdr:rowOff>
    </xdr:from>
    <xdr:to>
      <xdr:col>7</xdr:col>
      <xdr:colOff>518014</xdr:colOff>
      <xdr:row>214</xdr:row>
      <xdr:rowOff>34436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7959CFC-327A-4D7D-B23B-EDCF203C29B6}"/>
            </a:ext>
          </a:extLst>
        </xdr:cNvPr>
        <xdr:cNvSpPr/>
      </xdr:nvSpPr>
      <xdr:spPr>
        <a:xfrm>
          <a:off x="4249616" y="40747217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505557</xdr:colOff>
      <xdr:row>266</xdr:row>
      <xdr:rowOff>38833</xdr:rowOff>
    </xdr:from>
    <xdr:to>
      <xdr:col>3</xdr:col>
      <xdr:colOff>137013</xdr:colOff>
      <xdr:row>267</xdr:row>
      <xdr:rowOff>19783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EBB2A68-2C28-4B4B-9606-0EC689D864A9}"/>
            </a:ext>
          </a:extLst>
        </xdr:cNvPr>
        <xdr:cNvSpPr/>
      </xdr:nvSpPr>
      <xdr:spPr>
        <a:xfrm>
          <a:off x="1113692" y="50829064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278423</xdr:colOff>
      <xdr:row>265</xdr:row>
      <xdr:rowOff>46159</xdr:rowOff>
    </xdr:from>
    <xdr:to>
      <xdr:col>7</xdr:col>
      <xdr:colOff>518013</xdr:colOff>
      <xdr:row>266</xdr:row>
      <xdr:rowOff>27109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BAC400E-6FBC-4798-9B2C-3979D2EDEB38}"/>
            </a:ext>
          </a:extLst>
        </xdr:cNvPr>
        <xdr:cNvSpPr/>
      </xdr:nvSpPr>
      <xdr:spPr>
        <a:xfrm>
          <a:off x="4249615" y="5064589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498231</xdr:colOff>
      <xdr:row>318</xdr:row>
      <xdr:rowOff>46159</xdr:rowOff>
    </xdr:from>
    <xdr:to>
      <xdr:col>3</xdr:col>
      <xdr:colOff>129687</xdr:colOff>
      <xdr:row>319</xdr:row>
      <xdr:rowOff>27109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2907214-7A7B-4020-8138-C5C21002DB3A}"/>
            </a:ext>
          </a:extLst>
        </xdr:cNvPr>
        <xdr:cNvSpPr/>
      </xdr:nvSpPr>
      <xdr:spPr>
        <a:xfrm>
          <a:off x="1106366" y="6074239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263770</xdr:colOff>
      <xdr:row>317</xdr:row>
      <xdr:rowOff>46159</xdr:rowOff>
    </xdr:from>
    <xdr:to>
      <xdr:col>7</xdr:col>
      <xdr:colOff>503360</xdr:colOff>
      <xdr:row>318</xdr:row>
      <xdr:rowOff>27109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1E3070C-8695-4278-BBE9-F784BFC4E3E9}"/>
            </a:ext>
          </a:extLst>
        </xdr:cNvPr>
        <xdr:cNvSpPr/>
      </xdr:nvSpPr>
      <xdr:spPr>
        <a:xfrm>
          <a:off x="4234962" y="6055189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505557</xdr:colOff>
      <xdr:row>370</xdr:row>
      <xdr:rowOff>53486</xdr:rowOff>
    </xdr:from>
    <xdr:to>
      <xdr:col>3</xdr:col>
      <xdr:colOff>137013</xdr:colOff>
      <xdr:row>371</xdr:row>
      <xdr:rowOff>34436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537FE6D-30A7-4AB4-945E-B974340FC9CA}"/>
            </a:ext>
          </a:extLst>
        </xdr:cNvPr>
        <xdr:cNvSpPr/>
      </xdr:nvSpPr>
      <xdr:spPr>
        <a:xfrm>
          <a:off x="1113692" y="70655717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271097</xdr:colOff>
      <xdr:row>369</xdr:row>
      <xdr:rowOff>38832</xdr:rowOff>
    </xdr:from>
    <xdr:to>
      <xdr:col>7</xdr:col>
      <xdr:colOff>510687</xdr:colOff>
      <xdr:row>370</xdr:row>
      <xdr:rowOff>19782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14D0B59-3FB2-41CE-AC10-B329290D20BA}"/>
            </a:ext>
          </a:extLst>
        </xdr:cNvPr>
        <xdr:cNvSpPr/>
      </xdr:nvSpPr>
      <xdr:spPr>
        <a:xfrm>
          <a:off x="4242289" y="70450563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520212</xdr:colOff>
      <xdr:row>422</xdr:row>
      <xdr:rowOff>38832</xdr:rowOff>
    </xdr:from>
    <xdr:to>
      <xdr:col>3</xdr:col>
      <xdr:colOff>151668</xdr:colOff>
      <xdr:row>423</xdr:row>
      <xdr:rowOff>19782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83E8F28-BFE7-4D4B-9EED-EB7E2488DC91}"/>
            </a:ext>
          </a:extLst>
        </xdr:cNvPr>
        <xdr:cNvSpPr/>
      </xdr:nvSpPr>
      <xdr:spPr>
        <a:xfrm>
          <a:off x="1128347" y="80547063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278424</xdr:colOff>
      <xdr:row>421</xdr:row>
      <xdr:rowOff>38832</xdr:rowOff>
    </xdr:from>
    <xdr:to>
      <xdr:col>7</xdr:col>
      <xdr:colOff>518014</xdr:colOff>
      <xdr:row>422</xdr:row>
      <xdr:rowOff>19782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1803A66-9646-4733-969B-5A5F35F444DA}"/>
            </a:ext>
          </a:extLst>
        </xdr:cNvPr>
        <xdr:cNvSpPr/>
      </xdr:nvSpPr>
      <xdr:spPr>
        <a:xfrm>
          <a:off x="4249616" y="80356563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106</xdr:row>
      <xdr:rowOff>11430</xdr:rowOff>
    </xdr:from>
    <xdr:to>
      <xdr:col>7</xdr:col>
      <xdr:colOff>441960</xdr:colOff>
      <xdr:row>158</xdr:row>
      <xdr:rowOff>163830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B5F22C-5054-4CC4-B486-38195E94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490180"/>
          <a:ext cx="7347585" cy="10058400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113</xdr:row>
      <xdr:rowOff>20955</xdr:rowOff>
    </xdr:from>
    <xdr:to>
      <xdr:col>2</xdr:col>
      <xdr:colOff>57150</xdr:colOff>
      <xdr:row>114</xdr:row>
      <xdr:rowOff>1905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619F026-7689-49F1-B027-8E64279BD9D8}"/>
            </a:ext>
          </a:extLst>
        </xdr:cNvPr>
        <xdr:cNvSpPr/>
      </xdr:nvSpPr>
      <xdr:spPr>
        <a:xfrm>
          <a:off x="1371600" y="2185225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390525</xdr:colOff>
      <xdr:row>112</xdr:row>
      <xdr:rowOff>59055</xdr:rowOff>
    </xdr:from>
    <xdr:to>
      <xdr:col>5</xdr:col>
      <xdr:colOff>1238250</xdr:colOff>
      <xdr:row>113</xdr:row>
      <xdr:rowOff>40005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77E4B38-FE2C-4089-AF5D-EE44C6347F11}"/>
            </a:ext>
          </a:extLst>
        </xdr:cNvPr>
        <xdr:cNvSpPr/>
      </xdr:nvSpPr>
      <xdr:spPr>
        <a:xfrm>
          <a:off x="4781550" y="2169985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106</xdr:row>
      <xdr:rowOff>0</xdr:rowOff>
    </xdr:from>
    <xdr:to>
      <xdr:col>7</xdr:col>
      <xdr:colOff>438150</xdr:colOff>
      <xdr:row>158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F8541-402A-4CCC-80AA-60E5F5C06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478750"/>
          <a:ext cx="7343775" cy="10058400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113</xdr:row>
      <xdr:rowOff>38100</xdr:rowOff>
    </xdr:from>
    <xdr:to>
      <xdr:col>2</xdr:col>
      <xdr:colOff>57150</xdr:colOff>
      <xdr:row>114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57D7AE1-8925-48B2-A854-85667C8C81C0}"/>
            </a:ext>
          </a:extLst>
        </xdr:cNvPr>
        <xdr:cNvSpPr/>
      </xdr:nvSpPr>
      <xdr:spPr>
        <a:xfrm>
          <a:off x="1371600" y="21869400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381000</xdr:colOff>
      <xdr:row>112</xdr:row>
      <xdr:rowOff>28575</xdr:rowOff>
    </xdr:from>
    <xdr:to>
      <xdr:col>5</xdr:col>
      <xdr:colOff>1228725</xdr:colOff>
      <xdr:row>113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CB226E0-8E8C-4533-A3AC-5F61A762B31D}"/>
            </a:ext>
          </a:extLst>
        </xdr:cNvPr>
        <xdr:cNvSpPr/>
      </xdr:nvSpPr>
      <xdr:spPr>
        <a:xfrm>
          <a:off x="4772025" y="21669375"/>
          <a:ext cx="8477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7822-8BB8-49C9-B608-E055A4A9AF95}">
  <sheetPr>
    <tabColor rgb="FF7030A0"/>
  </sheetPr>
  <dimension ref="A1:K415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1" t="s">
        <v>100</v>
      </c>
      <c r="B1" s="51"/>
      <c r="C1" s="51"/>
      <c r="D1" s="51"/>
      <c r="E1" s="34" t="s">
        <v>1</v>
      </c>
      <c r="F1" s="34"/>
      <c r="G1" s="34"/>
      <c r="H1" s="35"/>
      <c r="I1" s="52" t="s">
        <v>4</v>
      </c>
      <c r="J1" s="52"/>
      <c r="K1" s="52"/>
    </row>
    <row r="2" spans="1:11" x14ac:dyDescent="0.25">
      <c r="A2" t="s">
        <v>62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</sheetData>
  <sheetProtection algorithmName="SHA-512" hashValue="7imsvttMcSpzMKF/oiv9rb8cMwzyHK5D/Z4kRApMVjmi8gTlZtJ0DP8CPqnscRQNRnF8HTorHMBxqsatSTGnsg==" saltValue="XaSKkQhUfc7PxP9Th/qicQ==" spinCount="100000" sheet="1" objects="1" scenarios="1" sort="0" autoFilter="0"/>
  <mergeCells count="2">
    <mergeCell ref="A1:D1"/>
    <mergeCell ref="I1:K1"/>
  </mergeCells>
  <hyperlinks>
    <hyperlink ref="E1" location="INDEX!A1" display="RETURN TO INDEX" xr:uid="{36CB7494-1885-4F74-B39F-27A000ACC52C}"/>
    <hyperlink ref="I1:K1" location="'QCI Sample Selection'!A1" display="QCI SAMPLE SELECTION" xr:uid="{DFFC8158-CED9-4E7C-804D-8639B1A7EB65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68E3-D684-4B0F-920F-AC1230ECB730}">
  <sheetPr>
    <tabColor rgb="FF7030A0"/>
  </sheetPr>
  <dimension ref="A1:O439"/>
  <sheetViews>
    <sheetView zoomScaleNormal="100" workbookViewId="0">
      <selection sqref="A1:D1"/>
    </sheetView>
  </sheetViews>
  <sheetFormatPr defaultColWidth="0" defaultRowHeight="15" x14ac:dyDescent="0.25"/>
  <cols>
    <col min="1" max="1" width="18.85546875" customWidth="1"/>
    <col min="2" max="2" width="13.5703125" style="32" customWidth="1"/>
    <col min="3" max="3" width="8.140625" style="32" bestFit="1" customWidth="1"/>
    <col min="4" max="4" width="3.85546875" style="32" customWidth="1"/>
    <col min="5" max="15" width="18.85546875" customWidth="1"/>
  </cols>
  <sheetData>
    <row r="1" spans="1:15" ht="24" x14ac:dyDescent="0.25">
      <c r="A1" s="62" t="s">
        <v>0</v>
      </c>
      <c r="B1" s="62"/>
      <c r="C1" s="62"/>
      <c r="D1" s="62"/>
      <c r="E1" s="52" t="s">
        <v>1</v>
      </c>
      <c r="F1" s="52"/>
      <c r="G1" s="1" t="s">
        <v>2</v>
      </c>
      <c r="H1" s="63" t="s">
        <v>3</v>
      </c>
      <c r="I1" s="63"/>
      <c r="J1" s="63" t="s">
        <v>4</v>
      </c>
      <c r="K1" s="63"/>
      <c r="L1" s="63"/>
      <c r="M1" s="2"/>
      <c r="N1" s="2"/>
      <c r="O1" s="2"/>
    </row>
    <row r="2" spans="1:15" ht="15.75" x14ac:dyDescent="0.25">
      <c r="A2" s="3" t="s">
        <v>5</v>
      </c>
      <c r="B2" s="4" t="s">
        <v>6</v>
      </c>
      <c r="C2" s="5"/>
      <c r="D2" s="5"/>
      <c r="E2" s="6"/>
      <c r="G2" s="7" t="s">
        <v>5</v>
      </c>
      <c r="H2" s="8" t="s">
        <v>6</v>
      </c>
      <c r="I2" s="9"/>
      <c r="L2" s="58" t="s">
        <v>101</v>
      </c>
      <c r="M2" s="59"/>
    </row>
    <row r="3" spans="1:15" ht="15.75" x14ac:dyDescent="0.25">
      <c r="A3" s="10" t="s">
        <v>7</v>
      </c>
      <c r="B3" s="4" t="s">
        <v>8</v>
      </c>
      <c r="C3" s="5"/>
      <c r="D3" s="5"/>
      <c r="E3" s="6"/>
      <c r="G3" s="11" t="s">
        <v>7</v>
      </c>
      <c r="H3" s="8" t="s">
        <v>8</v>
      </c>
      <c r="I3" s="9"/>
      <c r="L3" s="60" t="s">
        <v>102</v>
      </c>
      <c r="M3" s="61"/>
    </row>
    <row r="4" spans="1:15" ht="15.75" x14ac:dyDescent="0.25">
      <c r="A4" s="10" t="s">
        <v>9</v>
      </c>
      <c r="B4" s="4" t="s">
        <v>10</v>
      </c>
      <c r="C4" s="5"/>
      <c r="D4" s="5"/>
      <c r="E4" s="6"/>
      <c r="G4" s="11" t="s">
        <v>9</v>
      </c>
      <c r="H4" s="8" t="s">
        <v>11</v>
      </c>
      <c r="I4" s="9"/>
      <c r="L4" s="54" t="s">
        <v>103</v>
      </c>
      <c r="M4" s="55"/>
    </row>
    <row r="5" spans="1:15" ht="15.75" x14ac:dyDescent="0.25">
      <c r="A5" s="10" t="s">
        <v>12</v>
      </c>
      <c r="B5" s="4" t="s">
        <v>13</v>
      </c>
      <c r="C5" s="5"/>
      <c r="D5" s="5"/>
      <c r="E5" s="6"/>
      <c r="G5" s="11" t="s">
        <v>12</v>
      </c>
      <c r="H5" s="8" t="s">
        <v>14</v>
      </c>
      <c r="I5" s="9"/>
      <c r="L5" s="56" t="s">
        <v>102</v>
      </c>
      <c r="M5" s="57"/>
    </row>
    <row r="6" spans="1:15" ht="15.75" x14ac:dyDescent="0.25">
      <c r="A6" s="10" t="s">
        <v>15</v>
      </c>
      <c r="B6" s="12">
        <v>45237</v>
      </c>
      <c r="C6" s="13"/>
      <c r="D6" s="13"/>
      <c r="E6" s="14"/>
      <c r="F6" s="15"/>
      <c r="G6" s="16" t="s">
        <v>15</v>
      </c>
      <c r="H6" s="17">
        <v>45258</v>
      </c>
      <c r="I6" s="9"/>
      <c r="L6" s="58" t="s">
        <v>104</v>
      </c>
      <c r="M6" s="59"/>
    </row>
    <row r="7" spans="1:15" ht="15.75" x14ac:dyDescent="0.25">
      <c r="A7" s="10" t="s">
        <v>16</v>
      </c>
      <c r="B7" s="12"/>
      <c r="C7" s="13"/>
      <c r="D7" s="13"/>
      <c r="E7" s="14"/>
      <c r="F7" s="15"/>
      <c r="G7" s="16" t="s">
        <v>16</v>
      </c>
      <c r="H7" s="17"/>
      <c r="I7" s="9"/>
      <c r="L7" s="60"/>
      <c r="M7" s="61"/>
    </row>
    <row r="8" spans="1:15" ht="15.75" x14ac:dyDescent="0.25">
      <c r="A8" s="10" t="s">
        <v>17</v>
      </c>
      <c r="B8" s="4" t="s">
        <v>102</v>
      </c>
      <c r="C8" s="5"/>
      <c r="D8" s="5"/>
      <c r="E8" s="6"/>
      <c r="G8" s="11" t="s">
        <v>17</v>
      </c>
      <c r="H8" s="8" t="str">
        <f>L3</f>
        <v>EPC7019DSF</v>
      </c>
      <c r="I8" s="9"/>
      <c r="L8" s="54" t="s">
        <v>105</v>
      </c>
      <c r="M8" s="55"/>
    </row>
    <row r="9" spans="1:15" ht="15.75" x14ac:dyDescent="0.25">
      <c r="A9" s="10" t="s">
        <v>18</v>
      </c>
      <c r="B9" s="18" t="s">
        <v>19</v>
      </c>
      <c r="C9" s="5"/>
      <c r="D9" s="5"/>
      <c r="E9" s="6"/>
      <c r="G9" s="11" t="s">
        <v>18</v>
      </c>
      <c r="H9" s="19" t="s">
        <v>20</v>
      </c>
      <c r="I9" s="9"/>
      <c r="L9" s="56">
        <v>2318</v>
      </c>
      <c r="M9" s="57"/>
    </row>
    <row r="10" spans="1:15" ht="24" x14ac:dyDescent="0.4">
      <c r="A10" s="20" t="str">
        <f>"N= " &amp; COUNT(F12:F194)/2</f>
        <v>N= 45</v>
      </c>
      <c r="B10" s="53" t="str">
        <f>IF(COUNT(A16:A105)=COUNTIF(B16:B194,"All Pass"),"PASS","FAIL")</f>
        <v>PASS</v>
      </c>
      <c r="C10" s="53"/>
      <c r="D10" s="53"/>
      <c r="E10" s="53"/>
      <c r="F10" s="21"/>
    </row>
    <row r="11" spans="1:15" x14ac:dyDescent="0.25">
      <c r="A11" s="22" t="s">
        <v>21</v>
      </c>
      <c r="B11" s="23" t="s">
        <v>22</v>
      </c>
      <c r="C11" s="23" t="s">
        <v>23</v>
      </c>
      <c r="D11" s="23" t="s">
        <v>24</v>
      </c>
      <c r="E11" s="23" t="s">
        <v>25</v>
      </c>
      <c r="F11" s="22" t="s">
        <v>26</v>
      </c>
      <c r="G11" s="24" t="s">
        <v>27</v>
      </c>
      <c r="H11" s="22" t="s">
        <v>28</v>
      </c>
      <c r="I11" s="22" t="s">
        <v>29</v>
      </c>
      <c r="J11" s="22" t="s">
        <v>30</v>
      </c>
      <c r="K11" s="22" t="s">
        <v>31</v>
      </c>
      <c r="L11" s="22" t="s">
        <v>32</v>
      </c>
      <c r="M11" s="22" t="s">
        <v>33</v>
      </c>
      <c r="N11" s="22" t="s">
        <v>34</v>
      </c>
      <c r="O11" s="25" t="s">
        <v>35</v>
      </c>
    </row>
    <row r="12" spans="1:15" x14ac:dyDescent="0.25">
      <c r="A12" s="22"/>
      <c r="B12" s="23"/>
      <c r="C12" s="23"/>
      <c r="D12" s="23"/>
      <c r="E12" s="23" t="s">
        <v>36</v>
      </c>
      <c r="F12" s="22" t="s">
        <v>37</v>
      </c>
      <c r="G12" s="24" t="s">
        <v>38</v>
      </c>
      <c r="H12" s="22" t="s">
        <v>37</v>
      </c>
      <c r="I12" s="22" t="s">
        <v>39</v>
      </c>
      <c r="J12" s="22" t="s">
        <v>40</v>
      </c>
      <c r="K12" s="22" t="s">
        <v>41</v>
      </c>
      <c r="L12" s="22" t="s">
        <v>42</v>
      </c>
      <c r="M12" s="22" t="s">
        <v>43</v>
      </c>
      <c r="N12" s="22" t="s">
        <v>44</v>
      </c>
      <c r="O12" s="25" t="s">
        <v>38</v>
      </c>
    </row>
    <row r="13" spans="1:15" x14ac:dyDescent="0.25">
      <c r="A13" s="22"/>
      <c r="B13" s="23"/>
      <c r="C13" s="23"/>
      <c r="D13" s="23"/>
      <c r="E13" s="23" t="s">
        <v>45</v>
      </c>
      <c r="F13" s="22" t="s">
        <v>46</v>
      </c>
      <c r="G13" s="24" t="s">
        <v>47</v>
      </c>
      <c r="H13" s="22" t="s">
        <v>48</v>
      </c>
      <c r="I13" s="22" t="s">
        <v>49</v>
      </c>
      <c r="J13" s="22" t="s">
        <v>50</v>
      </c>
      <c r="K13" s="22" t="s">
        <v>51</v>
      </c>
      <c r="L13" s="22" t="s">
        <v>52</v>
      </c>
      <c r="M13" s="22" t="s">
        <v>52</v>
      </c>
      <c r="N13" s="22" t="s">
        <v>52</v>
      </c>
      <c r="O13" s="25" t="s">
        <v>53</v>
      </c>
    </row>
    <row r="14" spans="1:15" x14ac:dyDescent="0.25">
      <c r="A14" s="22"/>
      <c r="B14" s="23"/>
      <c r="C14" s="23"/>
      <c r="D14" s="23"/>
      <c r="E14" s="23" t="s">
        <v>54</v>
      </c>
      <c r="F14" s="22"/>
      <c r="G14" s="26"/>
      <c r="H14" s="22"/>
      <c r="I14" s="22"/>
      <c r="J14" s="22"/>
      <c r="K14" s="22"/>
      <c r="L14" s="22" t="s">
        <v>55</v>
      </c>
      <c r="M14" s="22" t="s">
        <v>56</v>
      </c>
      <c r="N14" s="22" t="s">
        <v>57</v>
      </c>
      <c r="O14" s="25"/>
    </row>
    <row r="15" spans="1:15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25">
      <c r="A16" s="28">
        <v>10</v>
      </c>
      <c r="B16" s="28" t="s">
        <v>58</v>
      </c>
      <c r="C16" s="29" t="s">
        <v>59</v>
      </c>
      <c r="D16" s="28">
        <v>1</v>
      </c>
      <c r="E16" s="30">
        <v>3.8260000000000001</v>
      </c>
      <c r="F16" s="30">
        <v>4.6759999999999998E-6</v>
      </c>
      <c r="G16" s="30">
        <v>4.29E-8</v>
      </c>
      <c r="H16" s="30">
        <v>2.1170000000000002E-5</v>
      </c>
      <c r="I16" s="30">
        <v>6.020000000000001E-8</v>
      </c>
      <c r="J16" s="30">
        <v>1.4319999999999999</v>
      </c>
      <c r="K16" s="30">
        <v>1.4319999999999999</v>
      </c>
      <c r="L16" s="30">
        <v>3.9399999999999999E-3</v>
      </c>
      <c r="M16" s="30">
        <v>3.9399999999999999E-3</v>
      </c>
      <c r="N16" s="30">
        <v>3.8400000000000001E-3</v>
      </c>
      <c r="O16" s="30">
        <v>3.2230000000000002E-7</v>
      </c>
    </row>
    <row r="17" spans="1:15" x14ac:dyDescent="0.25">
      <c r="A17" s="28">
        <v>10</v>
      </c>
      <c r="B17" s="28" t="s">
        <v>58</v>
      </c>
      <c r="C17" s="31" t="s">
        <v>60</v>
      </c>
      <c r="D17" s="28">
        <v>1</v>
      </c>
      <c r="E17" s="30">
        <v>0.94750000000000001</v>
      </c>
      <c r="F17" s="30">
        <v>1.46E-6</v>
      </c>
      <c r="G17" s="30">
        <v>5.8000000000000003E-8</v>
      </c>
      <c r="H17" s="30">
        <v>1.189E-5</v>
      </c>
      <c r="I17" s="30">
        <v>5.7500000000000005E-8</v>
      </c>
      <c r="J17" s="30">
        <v>1.3260000000000001</v>
      </c>
      <c r="K17" s="30">
        <v>1.3260000000000001</v>
      </c>
      <c r="L17" s="30">
        <v>3.98E-3</v>
      </c>
      <c r="M17" s="30">
        <v>3.96E-3</v>
      </c>
      <c r="N17" s="30">
        <v>4.0300000000000006E-3</v>
      </c>
      <c r="O17" s="30">
        <v>3.5070000000000004E-7</v>
      </c>
    </row>
    <row r="18" spans="1:15" x14ac:dyDescent="0.25">
      <c r="A18" s="28">
        <v>38</v>
      </c>
      <c r="B18" s="28" t="s">
        <v>58</v>
      </c>
      <c r="C18" s="29" t="s">
        <v>59</v>
      </c>
      <c r="D18" s="28">
        <v>1</v>
      </c>
      <c r="E18" s="30">
        <v>0.93710000000000004</v>
      </c>
      <c r="F18" s="30">
        <v>1.668E-6</v>
      </c>
      <c r="G18" s="30">
        <v>4.3299999999999997E-8</v>
      </c>
      <c r="H18" s="30">
        <v>9.9089999999999995E-6</v>
      </c>
      <c r="I18" s="30">
        <v>5.9700000000000012E-8</v>
      </c>
      <c r="J18" s="30">
        <v>1.413</v>
      </c>
      <c r="K18" s="30">
        <v>1.413</v>
      </c>
      <c r="L18" s="30">
        <v>3.9500000000000004E-3</v>
      </c>
      <c r="M18" s="30">
        <v>3.9399999999999999E-3</v>
      </c>
      <c r="N18" s="30">
        <v>3.8900000000000002E-3</v>
      </c>
      <c r="O18" s="30">
        <v>2.8630000000000002E-7</v>
      </c>
    </row>
    <row r="19" spans="1:15" x14ac:dyDescent="0.25">
      <c r="A19" s="28">
        <v>38</v>
      </c>
      <c r="B19" s="28" t="s">
        <v>58</v>
      </c>
      <c r="C19" s="31" t="s">
        <v>60</v>
      </c>
      <c r="D19" s="28">
        <v>1</v>
      </c>
      <c r="E19" s="30">
        <v>0.99029999999999996</v>
      </c>
      <c r="F19" s="30">
        <v>1.0349999999999999E-5</v>
      </c>
      <c r="G19" s="30">
        <v>6.9700000000000009E-8</v>
      </c>
      <c r="H19" s="30">
        <v>4.0519999999999998E-5</v>
      </c>
      <c r="I19" s="30">
        <v>6.8599999999999992E-8</v>
      </c>
      <c r="J19" s="30">
        <v>1.3340000000000001</v>
      </c>
      <c r="K19" s="30">
        <v>1.3340000000000001</v>
      </c>
      <c r="L19" s="30">
        <v>3.98E-3</v>
      </c>
      <c r="M19" s="30">
        <v>3.9700000000000004E-3</v>
      </c>
      <c r="N19" s="30">
        <v>4.0400000000000002E-3</v>
      </c>
      <c r="O19" s="30">
        <v>4.8950000000000004E-7</v>
      </c>
    </row>
    <row r="20" spans="1:15" x14ac:dyDescent="0.25">
      <c r="A20" s="28">
        <v>48</v>
      </c>
      <c r="B20" s="28" t="s">
        <v>58</v>
      </c>
      <c r="C20" s="29" t="s">
        <v>59</v>
      </c>
      <c r="D20" s="28">
        <v>1</v>
      </c>
      <c r="E20" s="30">
        <v>0.98260000000000003</v>
      </c>
      <c r="F20" s="30">
        <v>3.6849999999999999E-6</v>
      </c>
      <c r="G20" s="30">
        <v>8.05E-8</v>
      </c>
      <c r="H20" s="30">
        <v>2.2239999999999997E-5</v>
      </c>
      <c r="I20" s="30">
        <v>7.0400000000000008E-8</v>
      </c>
      <c r="J20" s="30">
        <v>1.3140000000000001</v>
      </c>
      <c r="K20" s="30">
        <v>1.3140000000000001</v>
      </c>
      <c r="L20" s="30">
        <v>3.8900000000000002E-3</v>
      </c>
      <c r="M20" s="30">
        <v>3.8700000000000002E-3</v>
      </c>
      <c r="N20" s="30">
        <v>3.8500000000000001E-3</v>
      </c>
      <c r="O20" s="30">
        <v>5.4370000000000008E-7</v>
      </c>
    </row>
    <row r="21" spans="1:15" x14ac:dyDescent="0.25">
      <c r="A21" s="28">
        <v>48</v>
      </c>
      <c r="B21" s="28" t="s">
        <v>58</v>
      </c>
      <c r="C21" s="31" t="s">
        <v>60</v>
      </c>
      <c r="D21" s="28">
        <v>1</v>
      </c>
      <c r="E21" s="30">
        <v>0.95810000000000006</v>
      </c>
      <c r="F21" s="30">
        <v>2.8899999999999999E-6</v>
      </c>
      <c r="G21" s="30">
        <v>8.4800000000000005E-8</v>
      </c>
      <c r="H21" s="30">
        <v>2.2969999999999999E-5</v>
      </c>
      <c r="I21" s="30">
        <v>9.1500000000000005E-8</v>
      </c>
      <c r="J21" s="30">
        <v>1.3680000000000001</v>
      </c>
      <c r="K21" s="30">
        <v>1.3680000000000001</v>
      </c>
      <c r="L21" s="30">
        <v>3.9300000000000003E-3</v>
      </c>
      <c r="M21" s="30">
        <v>3.8999999999999998E-3</v>
      </c>
      <c r="N21" s="30">
        <v>3.98E-3</v>
      </c>
      <c r="O21" s="30">
        <v>5.5489999999999997E-7</v>
      </c>
    </row>
    <row r="22" spans="1:15" x14ac:dyDescent="0.25">
      <c r="A22" s="28">
        <v>50</v>
      </c>
      <c r="B22" s="28" t="s">
        <v>58</v>
      </c>
      <c r="C22" s="29" t="s">
        <v>59</v>
      </c>
      <c r="D22" s="28">
        <v>1</v>
      </c>
      <c r="E22" s="30">
        <v>0.98080000000000001</v>
      </c>
      <c r="F22" s="30">
        <v>1.2450000000000002E-6</v>
      </c>
      <c r="G22" s="30">
        <v>3.9200000000000007E-8</v>
      </c>
      <c r="H22" s="30">
        <v>9.7110000000000007E-6</v>
      </c>
      <c r="I22" s="30">
        <v>3.7400000000000004E-8</v>
      </c>
      <c r="J22" s="30">
        <v>1.3979999999999999</v>
      </c>
      <c r="K22" s="30">
        <v>1.3979999999999999</v>
      </c>
      <c r="L22" s="30">
        <v>3.8799999999999998E-3</v>
      </c>
      <c r="M22" s="30">
        <v>3.8700000000000002E-3</v>
      </c>
      <c r="N22" s="30">
        <v>3.81E-3</v>
      </c>
      <c r="O22" s="30">
        <v>3.0210000000000004E-7</v>
      </c>
    </row>
    <row r="23" spans="1:15" x14ac:dyDescent="0.25">
      <c r="A23" s="28">
        <v>50</v>
      </c>
      <c r="B23" s="28" t="s">
        <v>58</v>
      </c>
      <c r="C23" s="31" t="s">
        <v>60</v>
      </c>
      <c r="D23" s="28">
        <v>1</v>
      </c>
      <c r="E23" s="30">
        <v>0.96860000000000002</v>
      </c>
      <c r="F23" s="30">
        <v>5.716E-6</v>
      </c>
      <c r="G23" s="30">
        <v>9.0000000000000012E-8</v>
      </c>
      <c r="H23" s="30">
        <v>4.2909999999999994E-5</v>
      </c>
      <c r="I23" s="30">
        <v>8.5599999999999999E-8</v>
      </c>
      <c r="J23" s="30">
        <v>1.397</v>
      </c>
      <c r="K23" s="30">
        <v>1.397</v>
      </c>
      <c r="L23" s="30">
        <v>4.0499999999999998E-3</v>
      </c>
      <c r="M23" s="30">
        <v>4.0199999999999993E-3</v>
      </c>
      <c r="N23" s="30">
        <v>4.0800000000000003E-3</v>
      </c>
      <c r="O23" s="30">
        <v>8.7290000000000004E-7</v>
      </c>
    </row>
    <row r="24" spans="1:15" x14ac:dyDescent="0.25">
      <c r="A24" s="28">
        <v>66</v>
      </c>
      <c r="B24" s="28" t="s">
        <v>58</v>
      </c>
      <c r="C24" s="29" t="s">
        <v>59</v>
      </c>
      <c r="D24" s="28">
        <v>1</v>
      </c>
      <c r="E24" s="30">
        <v>0.97070000000000012</v>
      </c>
      <c r="F24" s="30">
        <v>6.46E-6</v>
      </c>
      <c r="G24" s="30">
        <v>6.0700000000000008E-8</v>
      </c>
      <c r="H24" s="30">
        <v>4.8989999999999997E-5</v>
      </c>
      <c r="I24" s="30">
        <v>6.5299999999999996E-8</v>
      </c>
      <c r="J24" s="30">
        <v>1.4359999999999999</v>
      </c>
      <c r="K24" s="30">
        <v>1.4359999999999999</v>
      </c>
      <c r="L24" s="30">
        <v>3.8799999999999998E-3</v>
      </c>
      <c r="M24" s="30">
        <v>3.8600000000000001E-3</v>
      </c>
      <c r="N24" s="30">
        <v>3.8400000000000001E-3</v>
      </c>
      <c r="O24" s="30">
        <v>7.9130000000000005E-7</v>
      </c>
    </row>
    <row r="25" spans="1:15" x14ac:dyDescent="0.25">
      <c r="A25" s="28">
        <v>66</v>
      </c>
      <c r="B25" s="28" t="s">
        <v>58</v>
      </c>
      <c r="C25" s="31" t="s">
        <v>60</v>
      </c>
      <c r="D25" s="28">
        <v>1</v>
      </c>
      <c r="E25" s="30">
        <v>0.99560000000000004</v>
      </c>
      <c r="F25" s="30">
        <v>3.4029999999999999E-6</v>
      </c>
      <c r="G25" s="30">
        <v>8.5000000000000007E-8</v>
      </c>
      <c r="H25" s="30">
        <v>2.243E-5</v>
      </c>
      <c r="I25" s="30">
        <v>8.8300000000000003E-8</v>
      </c>
      <c r="J25" s="30">
        <v>1.361</v>
      </c>
      <c r="K25" s="30">
        <v>1.361</v>
      </c>
      <c r="L25" s="30">
        <v>3.9399999999999999E-3</v>
      </c>
      <c r="M25" s="30">
        <v>3.9300000000000003E-3</v>
      </c>
      <c r="N25" s="30">
        <v>3.9900000000000005E-3</v>
      </c>
      <c r="O25" s="30">
        <v>5.4280000000000002E-7</v>
      </c>
    </row>
    <row r="26" spans="1:15" x14ac:dyDescent="0.25">
      <c r="A26" s="28">
        <v>70</v>
      </c>
      <c r="B26" s="28" t="s">
        <v>58</v>
      </c>
      <c r="C26" s="29" t="s">
        <v>59</v>
      </c>
      <c r="D26" s="28">
        <v>1</v>
      </c>
      <c r="E26" s="30">
        <v>0.96310000000000007</v>
      </c>
      <c r="F26" s="30">
        <v>4.3409999999999996E-6</v>
      </c>
      <c r="G26" s="30">
        <v>4.8400000000000003E-8</v>
      </c>
      <c r="H26" s="30">
        <v>3.1179999999999996E-5</v>
      </c>
      <c r="I26" s="30">
        <v>6.4099999999999998E-8</v>
      </c>
      <c r="J26" s="30">
        <v>1.395</v>
      </c>
      <c r="K26" s="30">
        <v>1.395</v>
      </c>
      <c r="L26" s="30">
        <v>3.8999999999999998E-3</v>
      </c>
      <c r="M26" s="30">
        <v>3.8999999999999998E-3</v>
      </c>
      <c r="N26" s="30">
        <v>3.8600000000000001E-3</v>
      </c>
      <c r="O26" s="30">
        <v>4.609E-7</v>
      </c>
    </row>
    <row r="27" spans="1:15" x14ac:dyDescent="0.25">
      <c r="A27" s="28">
        <v>70</v>
      </c>
      <c r="B27" s="28" t="s">
        <v>58</v>
      </c>
      <c r="C27" s="31" t="s">
        <v>60</v>
      </c>
      <c r="D27" s="28">
        <v>1</v>
      </c>
      <c r="E27" s="30">
        <v>0.94620000000000004</v>
      </c>
      <c r="F27" s="30">
        <v>1.7799999999999999E-6</v>
      </c>
      <c r="G27" s="30">
        <v>8.3000000000000002E-8</v>
      </c>
      <c r="H27" s="30">
        <v>1.239E-5</v>
      </c>
      <c r="I27" s="30">
        <v>5.4600000000000006E-8</v>
      </c>
      <c r="J27" s="30">
        <v>1.2709999999999999</v>
      </c>
      <c r="K27" s="30">
        <v>1.2709999999999999</v>
      </c>
      <c r="L27" s="30">
        <v>4.0199999999999993E-3</v>
      </c>
      <c r="M27" s="30">
        <v>3.9900000000000005E-3</v>
      </c>
      <c r="N27" s="30">
        <v>4.0499999999999998E-3</v>
      </c>
      <c r="O27" s="30">
        <v>4.5760000000000007E-7</v>
      </c>
    </row>
    <row r="28" spans="1:15" x14ac:dyDescent="0.25">
      <c r="A28" s="28">
        <v>78</v>
      </c>
      <c r="B28" s="28" t="s">
        <v>58</v>
      </c>
      <c r="C28" s="29" t="s">
        <v>59</v>
      </c>
      <c r="D28" s="28">
        <v>1</v>
      </c>
      <c r="E28" s="30">
        <v>0.98040000000000005</v>
      </c>
      <c r="F28" s="30">
        <v>1.7430000000000001E-6</v>
      </c>
      <c r="G28" s="30">
        <v>4.3299999999999997E-8</v>
      </c>
      <c r="H28" s="30">
        <v>9.4209999999999984E-6</v>
      </c>
      <c r="I28" s="30">
        <v>5.99E-8</v>
      </c>
      <c r="J28" s="30">
        <v>1.421</v>
      </c>
      <c r="K28" s="30">
        <v>1.421</v>
      </c>
      <c r="L28" s="30">
        <v>3.8999999999999998E-3</v>
      </c>
      <c r="M28" s="30">
        <v>3.8900000000000002E-3</v>
      </c>
      <c r="N28" s="30">
        <v>3.8799999999999998E-3</v>
      </c>
      <c r="O28" s="30">
        <v>2.9610000000000006E-7</v>
      </c>
    </row>
    <row r="29" spans="1:15" x14ac:dyDescent="0.25">
      <c r="A29" s="28">
        <v>78</v>
      </c>
      <c r="B29" s="28" t="s">
        <v>58</v>
      </c>
      <c r="C29" s="31" t="s">
        <v>60</v>
      </c>
      <c r="D29" s="28">
        <v>1</v>
      </c>
      <c r="E29" s="30">
        <v>0.94159999999999999</v>
      </c>
      <c r="F29" s="30">
        <v>5.9259999999999997E-6</v>
      </c>
      <c r="G29" s="30">
        <v>7.7200000000000003E-8</v>
      </c>
      <c r="H29" s="30">
        <v>2.3479999999999999E-5</v>
      </c>
      <c r="I29" s="30">
        <v>8.0299999999999998E-8</v>
      </c>
      <c r="J29" s="30">
        <v>1.3420000000000001</v>
      </c>
      <c r="K29" s="30">
        <v>1.3420000000000001</v>
      </c>
      <c r="L29" s="30">
        <v>4.0199999999999993E-3</v>
      </c>
      <c r="M29" s="30">
        <v>4.0000000000000001E-3</v>
      </c>
      <c r="N29" s="30">
        <v>4.0700000000000007E-3</v>
      </c>
      <c r="O29" s="30">
        <v>4.7330000000000004E-7</v>
      </c>
    </row>
    <row r="30" spans="1:15" x14ac:dyDescent="0.25">
      <c r="A30" s="28">
        <v>90</v>
      </c>
      <c r="B30" s="28" t="s">
        <v>58</v>
      </c>
      <c r="C30" s="29" t="s">
        <v>59</v>
      </c>
      <c r="D30" s="28">
        <v>1</v>
      </c>
      <c r="E30" s="30">
        <v>3.9860000000000002</v>
      </c>
      <c r="F30" s="30">
        <v>2.7389999999999999E-6</v>
      </c>
      <c r="G30" s="30">
        <v>4.9299999999999998E-8</v>
      </c>
      <c r="H30" s="30">
        <v>2.334E-5</v>
      </c>
      <c r="I30" s="30">
        <v>5.8100000000000004E-8</v>
      </c>
      <c r="J30" s="30">
        <v>1.351</v>
      </c>
      <c r="K30" s="30">
        <v>1.351</v>
      </c>
      <c r="L30" s="30">
        <v>3.8900000000000002E-3</v>
      </c>
      <c r="M30" s="30">
        <v>3.8700000000000002E-3</v>
      </c>
      <c r="N30" s="30">
        <v>3.8300000000000001E-3</v>
      </c>
      <c r="O30" s="30">
        <v>4.5890000000000001E-7</v>
      </c>
    </row>
    <row r="31" spans="1:15" x14ac:dyDescent="0.25">
      <c r="A31" s="28">
        <v>90</v>
      </c>
      <c r="B31" s="28" t="s">
        <v>58</v>
      </c>
      <c r="C31" s="31" t="s">
        <v>60</v>
      </c>
      <c r="D31" s="28">
        <v>1</v>
      </c>
      <c r="E31" s="30">
        <v>3.9</v>
      </c>
      <c r="F31" s="30">
        <v>7.746E-6</v>
      </c>
      <c r="G31" s="30">
        <v>7.8600000000000002E-8</v>
      </c>
      <c r="H31" s="30">
        <v>4.4860000000000001E-5</v>
      </c>
      <c r="I31" s="30">
        <v>7.2900000000000011E-8</v>
      </c>
      <c r="J31" s="30">
        <v>1.3420000000000001</v>
      </c>
      <c r="K31" s="30">
        <v>1.3420000000000001</v>
      </c>
      <c r="L31" s="30">
        <v>3.9700000000000004E-3</v>
      </c>
      <c r="M31" s="30">
        <v>3.9399999999999999E-3</v>
      </c>
      <c r="N31" s="30">
        <v>4.0099999999999997E-3</v>
      </c>
      <c r="O31" s="30">
        <v>5.7090000000000001E-7</v>
      </c>
    </row>
    <row r="32" spans="1:15" x14ac:dyDescent="0.25">
      <c r="A32" s="28">
        <v>104</v>
      </c>
      <c r="B32" s="28" t="s">
        <v>58</v>
      </c>
      <c r="C32" s="29" t="s">
        <v>59</v>
      </c>
      <c r="D32" s="28">
        <v>1</v>
      </c>
      <c r="E32" s="30">
        <v>0.97429999999999994</v>
      </c>
      <c r="F32" s="30">
        <v>3.1480000000000002E-6</v>
      </c>
      <c r="G32" s="30">
        <v>4.9200000000000004E-8</v>
      </c>
      <c r="H32" s="30">
        <v>2.4469999999999998E-5</v>
      </c>
      <c r="I32" s="30">
        <v>7.0500000000000003E-8</v>
      </c>
      <c r="J32" s="30">
        <v>1.413</v>
      </c>
      <c r="K32" s="30">
        <v>1.413</v>
      </c>
      <c r="L32" s="30">
        <v>3.8700000000000002E-3</v>
      </c>
      <c r="M32" s="30">
        <v>3.8600000000000001E-3</v>
      </c>
      <c r="N32" s="30">
        <v>3.8400000000000001E-3</v>
      </c>
      <c r="O32" s="30">
        <v>3.9869999999999999E-7</v>
      </c>
    </row>
    <row r="33" spans="1:15" x14ac:dyDescent="0.25">
      <c r="A33" s="28">
        <v>104</v>
      </c>
      <c r="B33" s="28" t="s">
        <v>58</v>
      </c>
      <c r="C33" s="31" t="s">
        <v>60</v>
      </c>
      <c r="D33" s="28">
        <v>1</v>
      </c>
      <c r="E33" s="30">
        <v>0.97170000000000012</v>
      </c>
      <c r="F33" s="30">
        <v>7.6089999999999995E-6</v>
      </c>
      <c r="G33" s="30">
        <v>8.0799999999999996E-8</v>
      </c>
      <c r="H33" s="30">
        <v>3.7619999999999996E-5</v>
      </c>
      <c r="I33" s="30">
        <v>8.7400000000000015E-8</v>
      </c>
      <c r="J33" s="30">
        <v>1.3420000000000001</v>
      </c>
      <c r="K33" s="30">
        <v>1.3420000000000001</v>
      </c>
      <c r="L33" s="30">
        <v>3.9300000000000003E-3</v>
      </c>
      <c r="M33" s="30">
        <v>3.9100000000000003E-3</v>
      </c>
      <c r="N33" s="30">
        <v>3.9700000000000004E-3</v>
      </c>
      <c r="O33" s="30">
        <v>6.7540000000000003E-7</v>
      </c>
    </row>
    <row r="34" spans="1:15" x14ac:dyDescent="0.25">
      <c r="A34" s="28">
        <v>109</v>
      </c>
      <c r="B34" s="28" t="s">
        <v>58</v>
      </c>
      <c r="C34" s="29" t="s">
        <v>59</v>
      </c>
      <c r="D34" s="28">
        <v>1</v>
      </c>
      <c r="E34" s="30">
        <v>0.96860000000000002</v>
      </c>
      <c r="F34" s="30">
        <v>2.2759999999999999E-6</v>
      </c>
      <c r="G34" s="30">
        <v>4.6700000000000008E-8</v>
      </c>
      <c r="H34" s="30">
        <v>1.717E-5</v>
      </c>
      <c r="I34" s="30">
        <v>6.6800000000000003E-8</v>
      </c>
      <c r="J34" s="30">
        <v>1.3839999999999999</v>
      </c>
      <c r="K34" s="30">
        <v>1.3839999999999999</v>
      </c>
      <c r="L34" s="30">
        <v>3.9199999999999999E-3</v>
      </c>
      <c r="M34" s="30">
        <v>3.9100000000000003E-3</v>
      </c>
      <c r="N34" s="30">
        <v>3.8700000000000002E-3</v>
      </c>
      <c r="O34" s="30">
        <v>3.7680000000000004E-7</v>
      </c>
    </row>
    <row r="35" spans="1:15" x14ac:dyDescent="0.25">
      <c r="A35" s="28">
        <v>109</v>
      </c>
      <c r="B35" s="28" t="s">
        <v>58</v>
      </c>
      <c r="C35" s="31" t="s">
        <v>60</v>
      </c>
      <c r="D35" s="28">
        <v>1</v>
      </c>
      <c r="E35" s="30">
        <v>0.97020000000000006</v>
      </c>
      <c r="F35" s="30">
        <v>4.7319999999999998E-6</v>
      </c>
      <c r="G35" s="30">
        <v>7.940000000000001E-8</v>
      </c>
      <c r="H35" s="30">
        <v>3.9950000000000002E-5</v>
      </c>
      <c r="I35" s="30">
        <v>7.8400000000000014E-8</v>
      </c>
      <c r="J35" s="30">
        <v>1.3879999999999999</v>
      </c>
      <c r="K35" s="30">
        <v>1.3879999999999999</v>
      </c>
      <c r="L35" s="30">
        <v>4.0400000000000002E-3</v>
      </c>
      <c r="M35" s="30">
        <v>4.0199999999999993E-3</v>
      </c>
      <c r="N35" s="30">
        <v>4.0899999999999999E-3</v>
      </c>
      <c r="O35" s="30">
        <v>6.8500000000000001E-7</v>
      </c>
    </row>
    <row r="36" spans="1:15" x14ac:dyDescent="0.25">
      <c r="A36" s="28">
        <v>120</v>
      </c>
      <c r="B36" s="28" t="s">
        <v>58</v>
      </c>
      <c r="C36" s="29" t="s">
        <v>59</v>
      </c>
      <c r="D36" s="28">
        <v>1</v>
      </c>
      <c r="E36" s="30">
        <v>0.96640000000000004</v>
      </c>
      <c r="F36" s="30">
        <v>1.7729999999999998E-6</v>
      </c>
      <c r="G36" s="30">
        <v>3.5000000000000002E-8</v>
      </c>
      <c r="H36" s="30">
        <v>1.19E-5</v>
      </c>
      <c r="I36" s="30">
        <v>4.5200000000000008E-8</v>
      </c>
      <c r="J36" s="30">
        <v>1.41</v>
      </c>
      <c r="K36" s="30">
        <v>1.41</v>
      </c>
      <c r="L36" s="30">
        <v>3.8700000000000002E-3</v>
      </c>
      <c r="M36" s="30">
        <v>3.8700000000000002E-3</v>
      </c>
      <c r="N36" s="30">
        <v>3.8300000000000001E-3</v>
      </c>
      <c r="O36" s="30">
        <v>2.854E-7</v>
      </c>
    </row>
    <row r="37" spans="1:15" x14ac:dyDescent="0.25">
      <c r="A37" s="28">
        <v>120</v>
      </c>
      <c r="B37" s="28" t="s">
        <v>58</v>
      </c>
      <c r="C37" s="31" t="s">
        <v>60</v>
      </c>
      <c r="D37" s="28">
        <v>1</v>
      </c>
      <c r="E37" s="30">
        <v>0.96199999999999997</v>
      </c>
      <c r="F37" s="30">
        <v>2.3319999999999999E-6</v>
      </c>
      <c r="G37" s="30">
        <v>7.8800000000000004E-8</v>
      </c>
      <c r="H37" s="30">
        <v>1.7429999999999997E-5</v>
      </c>
      <c r="I37" s="30">
        <v>8.4600000000000003E-8</v>
      </c>
      <c r="J37" s="30">
        <v>1.3560000000000001</v>
      </c>
      <c r="K37" s="30">
        <v>1.3560000000000001</v>
      </c>
      <c r="L37" s="30">
        <v>4.0000000000000001E-3</v>
      </c>
      <c r="M37" s="30">
        <v>3.9900000000000005E-3</v>
      </c>
      <c r="N37" s="30">
        <v>4.0499999999999998E-3</v>
      </c>
      <c r="O37" s="30">
        <v>5.0390000000000006E-7</v>
      </c>
    </row>
    <row r="38" spans="1:15" x14ac:dyDescent="0.25">
      <c r="A38" s="28">
        <v>134</v>
      </c>
      <c r="B38" s="28" t="s">
        <v>58</v>
      </c>
      <c r="C38" s="29" t="s">
        <v>59</v>
      </c>
      <c r="D38" s="28">
        <v>1</v>
      </c>
      <c r="E38" s="30">
        <v>0.98440000000000005</v>
      </c>
      <c r="F38" s="30">
        <v>2.9109999999999997E-6</v>
      </c>
      <c r="G38" s="30">
        <v>4.4100000000000004E-8</v>
      </c>
      <c r="H38" s="30">
        <v>1.6399999999999999E-5</v>
      </c>
      <c r="I38" s="30">
        <v>6.0300000000000004E-8</v>
      </c>
      <c r="J38" s="30">
        <v>1.369</v>
      </c>
      <c r="K38" s="30">
        <v>1.369</v>
      </c>
      <c r="L38" s="30">
        <v>3.8999999999999998E-3</v>
      </c>
      <c r="M38" s="30">
        <v>3.8799999999999998E-3</v>
      </c>
      <c r="N38" s="30">
        <v>3.8400000000000001E-3</v>
      </c>
      <c r="O38" s="30">
        <v>3.2570000000000001E-7</v>
      </c>
    </row>
    <row r="39" spans="1:15" x14ac:dyDescent="0.25">
      <c r="A39" s="28">
        <v>134</v>
      </c>
      <c r="B39" s="28" t="s">
        <v>58</v>
      </c>
      <c r="C39" s="31" t="s">
        <v>60</v>
      </c>
      <c r="D39" s="28">
        <v>1</v>
      </c>
      <c r="E39" s="30">
        <v>0.97360000000000002</v>
      </c>
      <c r="F39" s="30">
        <v>1.8669999999999999E-6</v>
      </c>
      <c r="G39" s="30">
        <v>6.5900000000000014E-8</v>
      </c>
      <c r="H39" s="30">
        <v>1.1960000000000001E-5</v>
      </c>
      <c r="I39" s="30">
        <v>6.620000000000001E-8</v>
      </c>
      <c r="J39" s="30">
        <v>1.3340000000000001</v>
      </c>
      <c r="K39" s="30">
        <v>1.3340000000000001</v>
      </c>
      <c r="L39" s="30">
        <v>3.8900000000000002E-3</v>
      </c>
      <c r="M39" s="30">
        <v>3.8600000000000001E-3</v>
      </c>
      <c r="N39" s="30">
        <v>3.9300000000000003E-3</v>
      </c>
      <c r="O39" s="30">
        <v>3.9810000000000005E-7</v>
      </c>
    </row>
    <row r="40" spans="1:15" x14ac:dyDescent="0.25">
      <c r="A40" s="28">
        <v>145</v>
      </c>
      <c r="B40" s="28" t="s">
        <v>58</v>
      </c>
      <c r="C40" s="29" t="s">
        <v>59</v>
      </c>
      <c r="D40" s="28">
        <v>1</v>
      </c>
      <c r="E40" s="30">
        <v>0.98329999999999995</v>
      </c>
      <c r="F40" s="30">
        <v>3.112E-6</v>
      </c>
      <c r="G40" s="30">
        <v>4.9299999999999998E-8</v>
      </c>
      <c r="H40" s="30">
        <v>2.4280000000000001E-5</v>
      </c>
      <c r="I40" s="30">
        <v>5.6500000000000003E-8</v>
      </c>
      <c r="J40" s="30">
        <v>1.393</v>
      </c>
      <c r="K40" s="30">
        <v>1.393</v>
      </c>
      <c r="L40" s="30">
        <v>3.8600000000000001E-3</v>
      </c>
      <c r="M40" s="30">
        <v>3.8500000000000001E-3</v>
      </c>
      <c r="N40" s="30">
        <v>3.82E-3</v>
      </c>
      <c r="O40" s="30">
        <v>4.6590000000000001E-7</v>
      </c>
    </row>
    <row r="41" spans="1:15" x14ac:dyDescent="0.25">
      <c r="A41" s="28">
        <v>145</v>
      </c>
      <c r="B41" s="28" t="s">
        <v>58</v>
      </c>
      <c r="C41" s="31" t="s">
        <v>60</v>
      </c>
      <c r="D41" s="28">
        <v>1</v>
      </c>
      <c r="E41" s="30">
        <v>0.93620000000000003</v>
      </c>
      <c r="F41" s="30">
        <v>3.5579999999999996E-6</v>
      </c>
      <c r="G41" s="30">
        <v>7.1499999999999998E-8</v>
      </c>
      <c r="H41" s="30">
        <v>2.4129999999999998E-5</v>
      </c>
      <c r="I41" s="30">
        <v>6.6600000000000001E-8</v>
      </c>
      <c r="J41" s="30">
        <v>1.3360000000000001</v>
      </c>
      <c r="K41" s="30">
        <v>1.3360000000000001</v>
      </c>
      <c r="L41" s="30">
        <v>4.0000000000000001E-3</v>
      </c>
      <c r="M41" s="30">
        <v>3.98E-3</v>
      </c>
      <c r="N41" s="30">
        <v>4.0400000000000002E-3</v>
      </c>
      <c r="O41" s="30">
        <v>4.9110000000000005E-7</v>
      </c>
    </row>
    <row r="42" spans="1:15" x14ac:dyDescent="0.25">
      <c r="A42" s="28">
        <v>147</v>
      </c>
      <c r="B42" s="28" t="s">
        <v>58</v>
      </c>
      <c r="C42" s="29" t="s">
        <v>59</v>
      </c>
      <c r="D42" s="28">
        <v>1</v>
      </c>
      <c r="E42" s="30">
        <v>4.032</v>
      </c>
      <c r="F42" s="30">
        <v>2.0470000000000001E-6</v>
      </c>
      <c r="G42" s="30">
        <v>4.2400000000000002E-8</v>
      </c>
      <c r="H42" s="30">
        <v>1.348E-5</v>
      </c>
      <c r="I42" s="30">
        <v>5.2900000000000004E-8</v>
      </c>
      <c r="J42" s="30">
        <v>1.3680000000000001</v>
      </c>
      <c r="K42" s="30">
        <v>1.3680000000000001</v>
      </c>
      <c r="L42" s="30">
        <v>3.8300000000000001E-3</v>
      </c>
      <c r="M42" s="30">
        <v>3.82E-3</v>
      </c>
      <c r="N42" s="30">
        <v>3.7699999999999999E-3</v>
      </c>
      <c r="O42" s="30">
        <v>3.0400000000000002E-7</v>
      </c>
    </row>
    <row r="43" spans="1:15" x14ac:dyDescent="0.25">
      <c r="A43" s="28">
        <v>147</v>
      </c>
      <c r="B43" s="28" t="s">
        <v>58</v>
      </c>
      <c r="C43" s="31" t="s">
        <v>60</v>
      </c>
      <c r="D43" s="28">
        <v>1</v>
      </c>
      <c r="E43" s="30">
        <v>3.89</v>
      </c>
      <c r="F43" s="30">
        <v>3.619E-6</v>
      </c>
      <c r="G43" s="30">
        <v>8.3900000000000017E-8</v>
      </c>
      <c r="H43" s="30">
        <v>2.4119999999999999E-5</v>
      </c>
      <c r="I43" s="30">
        <v>8.8100000000000001E-8</v>
      </c>
      <c r="J43" s="30">
        <v>1.363</v>
      </c>
      <c r="K43" s="30">
        <v>1.363</v>
      </c>
      <c r="L43" s="30">
        <v>3.9399999999999999E-3</v>
      </c>
      <c r="M43" s="30">
        <v>3.9199999999999999E-3</v>
      </c>
      <c r="N43" s="30">
        <v>3.98E-3</v>
      </c>
      <c r="O43" s="30">
        <v>5.3820000000000009E-7</v>
      </c>
    </row>
    <row r="44" spans="1:15" x14ac:dyDescent="0.25">
      <c r="A44" s="28">
        <v>162</v>
      </c>
      <c r="B44" s="28" t="s">
        <v>58</v>
      </c>
      <c r="C44" s="29" t="s">
        <v>59</v>
      </c>
      <c r="D44" s="28">
        <v>1</v>
      </c>
      <c r="E44" s="30">
        <v>0.96170000000000011</v>
      </c>
      <c r="F44" s="30">
        <v>5.6710000000000004E-6</v>
      </c>
      <c r="G44" s="30">
        <v>4.7100000000000005E-8</v>
      </c>
      <c r="H44" s="30">
        <v>3.3079999999999995E-5</v>
      </c>
      <c r="I44" s="30">
        <v>6.1200000000000005E-8</v>
      </c>
      <c r="J44" s="30">
        <v>1.4530000000000001</v>
      </c>
      <c r="K44" s="30">
        <v>1.4530000000000001</v>
      </c>
      <c r="L44" s="30">
        <v>3.7699999999999999E-3</v>
      </c>
      <c r="M44" s="30">
        <v>3.7599999999999999E-3</v>
      </c>
      <c r="N44" s="30">
        <v>3.7300000000000002E-3</v>
      </c>
      <c r="O44" s="30">
        <v>4.2670000000000003E-7</v>
      </c>
    </row>
    <row r="45" spans="1:15" x14ac:dyDescent="0.25">
      <c r="A45" s="28">
        <v>162</v>
      </c>
      <c r="B45" s="28" t="s">
        <v>58</v>
      </c>
      <c r="C45" s="31" t="s">
        <v>60</v>
      </c>
      <c r="D45" s="28">
        <v>1</v>
      </c>
      <c r="E45" s="30">
        <v>0.96540000000000004</v>
      </c>
      <c r="F45" s="30">
        <v>4.3609999999999994E-6</v>
      </c>
      <c r="G45" s="30">
        <v>1.165E-7</v>
      </c>
      <c r="H45" s="30">
        <v>2.6229999999999998E-5</v>
      </c>
      <c r="I45" s="30">
        <v>9.2700000000000003E-8</v>
      </c>
      <c r="J45" s="30">
        <v>1.274</v>
      </c>
      <c r="K45" s="30">
        <v>1.274</v>
      </c>
      <c r="L45" s="30">
        <v>3.96E-3</v>
      </c>
      <c r="M45" s="30">
        <v>3.9399999999999999E-3</v>
      </c>
      <c r="N45" s="30">
        <v>4.0000000000000001E-3</v>
      </c>
      <c r="O45" s="30">
        <v>6.2790000000000006E-7</v>
      </c>
    </row>
    <row r="46" spans="1:15" x14ac:dyDescent="0.25">
      <c r="A46" s="28">
        <v>183</v>
      </c>
      <c r="B46" s="28" t="s">
        <v>58</v>
      </c>
      <c r="C46" s="29" t="s">
        <v>59</v>
      </c>
      <c r="D46" s="28">
        <v>1</v>
      </c>
      <c r="E46" s="30">
        <v>3.9649999999999999</v>
      </c>
      <c r="F46" s="30">
        <v>3.6729999999999998E-6</v>
      </c>
      <c r="G46" s="30">
        <v>6.9500000000000007E-8</v>
      </c>
      <c r="H46" s="30">
        <v>3.078E-5</v>
      </c>
      <c r="I46" s="30">
        <v>6.4400000000000008E-8</v>
      </c>
      <c r="J46" s="30">
        <v>1.357</v>
      </c>
      <c r="K46" s="30">
        <v>1.357</v>
      </c>
      <c r="L46" s="30">
        <v>3.9100000000000003E-3</v>
      </c>
      <c r="M46" s="30">
        <v>3.9100000000000003E-3</v>
      </c>
      <c r="N46" s="30">
        <v>3.8600000000000001E-3</v>
      </c>
      <c r="O46" s="30">
        <v>8.272000000000001E-7</v>
      </c>
    </row>
    <row r="47" spans="1:15" x14ac:dyDescent="0.25">
      <c r="A47" s="28">
        <v>183</v>
      </c>
      <c r="B47" s="28" t="s">
        <v>58</v>
      </c>
      <c r="C47" s="31" t="s">
        <v>60</v>
      </c>
      <c r="D47" s="28">
        <v>1</v>
      </c>
      <c r="E47" s="30">
        <v>0.97129999999999994</v>
      </c>
      <c r="F47" s="30">
        <v>3.1139999999999997E-6</v>
      </c>
      <c r="G47" s="30">
        <v>8.1900000000000012E-8</v>
      </c>
      <c r="H47" s="30">
        <v>2.0800000000000001E-5</v>
      </c>
      <c r="I47" s="30">
        <v>8.4600000000000003E-8</v>
      </c>
      <c r="J47" s="30">
        <v>1.32</v>
      </c>
      <c r="K47" s="30">
        <v>1.32</v>
      </c>
      <c r="L47" s="30">
        <v>4.0199999999999993E-3</v>
      </c>
      <c r="M47" s="30">
        <v>4.0000000000000001E-3</v>
      </c>
      <c r="N47" s="30">
        <v>4.0700000000000007E-3</v>
      </c>
      <c r="O47" s="30">
        <v>5.6700000000000003E-7</v>
      </c>
    </row>
    <row r="48" spans="1:15" x14ac:dyDescent="0.25">
      <c r="A48" s="28">
        <v>184</v>
      </c>
      <c r="B48" s="28" t="s">
        <v>58</v>
      </c>
      <c r="C48" s="29" t="s">
        <v>59</v>
      </c>
      <c r="D48" s="28">
        <v>1</v>
      </c>
      <c r="E48" s="30">
        <v>0.97650000000000003</v>
      </c>
      <c r="F48" s="30">
        <v>2.0979999999999996E-6</v>
      </c>
      <c r="G48" s="30">
        <v>4.6500000000000006E-8</v>
      </c>
      <c r="H48" s="30">
        <v>1.4609999999999999E-5</v>
      </c>
      <c r="I48" s="30">
        <v>6.7200000000000006E-8</v>
      </c>
      <c r="J48" s="30">
        <v>1.409</v>
      </c>
      <c r="K48" s="30">
        <v>1.409</v>
      </c>
      <c r="L48" s="30">
        <v>3.8600000000000001E-3</v>
      </c>
      <c r="M48" s="30">
        <v>3.8400000000000001E-3</v>
      </c>
      <c r="N48" s="30">
        <v>3.82E-3</v>
      </c>
      <c r="O48" s="30">
        <v>3.1769999999999999E-7</v>
      </c>
    </row>
    <row r="49" spans="1:15" x14ac:dyDescent="0.25">
      <c r="A49" s="28">
        <v>184</v>
      </c>
      <c r="B49" s="28" t="s">
        <v>58</v>
      </c>
      <c r="C49" s="31" t="s">
        <v>60</v>
      </c>
      <c r="D49" s="28">
        <v>1</v>
      </c>
      <c r="E49" s="30">
        <v>0.98880000000000001</v>
      </c>
      <c r="F49" s="30">
        <v>5.4599999999999994E-6</v>
      </c>
      <c r="G49" s="30">
        <v>8.05E-8</v>
      </c>
      <c r="H49" s="30">
        <v>3.3099999999999998E-5</v>
      </c>
      <c r="I49" s="30">
        <v>8.6700000000000002E-8</v>
      </c>
      <c r="J49" s="30">
        <v>1.379</v>
      </c>
      <c r="K49" s="30">
        <v>1.379</v>
      </c>
      <c r="L49" s="30">
        <v>4.0099999999999997E-3</v>
      </c>
      <c r="M49" s="30">
        <v>3.96E-3</v>
      </c>
      <c r="N49" s="30">
        <v>4.0400000000000002E-3</v>
      </c>
      <c r="O49" s="30">
        <v>5.9350000000000001E-7</v>
      </c>
    </row>
    <row r="50" spans="1:15" x14ac:dyDescent="0.25">
      <c r="A50" s="28">
        <v>188</v>
      </c>
      <c r="B50" s="28" t="s">
        <v>58</v>
      </c>
      <c r="C50" s="29" t="s">
        <v>59</v>
      </c>
      <c r="D50" s="28">
        <v>1</v>
      </c>
      <c r="E50" s="30">
        <v>0.97020000000000006</v>
      </c>
      <c r="F50" s="30">
        <v>8.5539999999999998E-6</v>
      </c>
      <c r="G50" s="30">
        <v>4.43E-8</v>
      </c>
      <c r="H50" s="30">
        <v>3.6090000000000002E-5</v>
      </c>
      <c r="I50" s="30">
        <v>5.99E-8</v>
      </c>
      <c r="J50" s="30">
        <v>1.387</v>
      </c>
      <c r="K50" s="30">
        <v>1.387</v>
      </c>
      <c r="L50" s="30">
        <v>3.98E-3</v>
      </c>
      <c r="M50" s="30">
        <v>3.9700000000000004E-3</v>
      </c>
      <c r="N50" s="30">
        <v>3.9500000000000004E-3</v>
      </c>
      <c r="O50" s="30">
        <v>3.3920000000000002E-7</v>
      </c>
    </row>
    <row r="51" spans="1:15" x14ac:dyDescent="0.25">
      <c r="A51" s="28">
        <v>188</v>
      </c>
      <c r="B51" s="28" t="s">
        <v>58</v>
      </c>
      <c r="C51" s="31" t="s">
        <v>60</v>
      </c>
      <c r="D51" s="28">
        <v>1</v>
      </c>
      <c r="E51" s="30">
        <v>0.96420000000000006</v>
      </c>
      <c r="F51" s="30">
        <v>3.9580000000000001E-6</v>
      </c>
      <c r="G51" s="30">
        <v>7.7599999999999993E-8</v>
      </c>
      <c r="H51" s="30">
        <v>3.3159999999999994E-5</v>
      </c>
      <c r="I51" s="30">
        <v>8.4800000000000005E-8</v>
      </c>
      <c r="J51" s="30">
        <v>1.34</v>
      </c>
      <c r="K51" s="30">
        <v>1.34</v>
      </c>
      <c r="L51" s="30">
        <v>3.9700000000000004E-3</v>
      </c>
      <c r="M51" s="30">
        <v>3.9500000000000004E-3</v>
      </c>
      <c r="N51" s="30">
        <v>4.0199999999999993E-3</v>
      </c>
      <c r="O51" s="30">
        <v>6.2510000000000006E-7</v>
      </c>
    </row>
    <row r="52" spans="1:15" x14ac:dyDescent="0.25">
      <c r="A52" s="28">
        <v>189</v>
      </c>
      <c r="B52" s="28" t="s">
        <v>58</v>
      </c>
      <c r="C52" s="29" t="s">
        <v>59</v>
      </c>
      <c r="D52" s="28">
        <v>1</v>
      </c>
      <c r="E52" s="30">
        <v>0.97629999999999995</v>
      </c>
      <c r="F52" s="30">
        <v>2.7E-6</v>
      </c>
      <c r="G52" s="30">
        <v>4.5900000000000001E-8</v>
      </c>
      <c r="H52" s="30">
        <v>1.9699999999999998E-5</v>
      </c>
      <c r="I52" s="30">
        <v>6.3700000000000008E-8</v>
      </c>
      <c r="J52" s="30">
        <v>1.3939999999999999</v>
      </c>
      <c r="K52" s="30">
        <v>1.3939999999999999</v>
      </c>
      <c r="L52" s="30">
        <v>3.8999999999999998E-3</v>
      </c>
      <c r="M52" s="30">
        <v>3.8999999999999998E-3</v>
      </c>
      <c r="N52" s="30">
        <v>3.8400000000000001E-3</v>
      </c>
      <c r="O52" s="30">
        <v>3.6130000000000004E-7</v>
      </c>
    </row>
    <row r="53" spans="1:15" x14ac:dyDescent="0.25">
      <c r="A53" s="28">
        <v>189</v>
      </c>
      <c r="B53" s="28" t="s">
        <v>58</v>
      </c>
      <c r="C53" s="31" t="s">
        <v>60</v>
      </c>
      <c r="D53" s="28">
        <v>1</v>
      </c>
      <c r="E53" s="30">
        <v>0.97499999999999998</v>
      </c>
      <c r="F53" s="30">
        <v>3.117E-6</v>
      </c>
      <c r="G53" s="30">
        <v>7.6500000000000003E-8</v>
      </c>
      <c r="H53" s="30">
        <v>2.2359999999999999E-5</v>
      </c>
      <c r="I53" s="30">
        <v>8.5100000000000001E-8</v>
      </c>
      <c r="J53" s="30">
        <v>1.321</v>
      </c>
      <c r="K53" s="30">
        <v>1.321</v>
      </c>
      <c r="L53" s="30">
        <v>3.96E-3</v>
      </c>
      <c r="M53" s="30">
        <v>3.9399999999999999E-3</v>
      </c>
      <c r="N53" s="30">
        <v>4.0099999999999997E-3</v>
      </c>
      <c r="O53" s="30">
        <v>4.8840000000000006E-7</v>
      </c>
    </row>
    <row r="54" spans="1:15" x14ac:dyDescent="0.25">
      <c r="A54" s="28">
        <v>207</v>
      </c>
      <c r="B54" s="28" t="s">
        <v>58</v>
      </c>
      <c r="C54" s="29" t="s">
        <v>59</v>
      </c>
      <c r="D54" s="28">
        <v>1</v>
      </c>
      <c r="E54" s="30">
        <v>0.97860000000000003</v>
      </c>
      <c r="F54" s="30">
        <v>6.9319999999999999E-6</v>
      </c>
      <c r="G54" s="30">
        <v>5.2100000000000003E-8</v>
      </c>
      <c r="H54" s="30">
        <v>3.9689999999999994E-5</v>
      </c>
      <c r="I54" s="30">
        <v>5.6700000000000005E-8</v>
      </c>
      <c r="J54" s="30">
        <v>1.3859999999999999</v>
      </c>
      <c r="K54" s="30">
        <v>1.3859999999999999</v>
      </c>
      <c r="L54" s="30">
        <v>3.8999999999999998E-3</v>
      </c>
      <c r="M54" s="30">
        <v>3.8900000000000002E-3</v>
      </c>
      <c r="N54" s="30">
        <v>3.8600000000000001E-3</v>
      </c>
      <c r="O54" s="30">
        <v>4.7590000000000002E-7</v>
      </c>
    </row>
    <row r="55" spans="1:15" x14ac:dyDescent="0.25">
      <c r="A55" s="28">
        <v>207</v>
      </c>
      <c r="B55" s="28" t="s">
        <v>58</v>
      </c>
      <c r="C55" s="31" t="s">
        <v>60</v>
      </c>
      <c r="D55" s="28">
        <v>1</v>
      </c>
      <c r="E55" s="30">
        <v>0.95179999999999998</v>
      </c>
      <c r="F55" s="30">
        <v>2.5889999999999997E-6</v>
      </c>
      <c r="G55" s="30">
        <v>7.7299999999999997E-8</v>
      </c>
      <c r="H55" s="30">
        <v>1.6869999999999999E-5</v>
      </c>
      <c r="I55" s="30">
        <v>8.7100000000000006E-8</v>
      </c>
      <c r="J55" s="30">
        <v>1.365</v>
      </c>
      <c r="K55" s="30">
        <v>1.365</v>
      </c>
      <c r="L55" s="30">
        <v>3.9199999999999999E-3</v>
      </c>
      <c r="M55" s="30">
        <v>3.8999999999999998E-3</v>
      </c>
      <c r="N55" s="30">
        <v>3.96E-3</v>
      </c>
      <c r="O55" s="30">
        <v>4.5620000000000002E-7</v>
      </c>
    </row>
    <row r="56" spans="1:15" x14ac:dyDescent="0.25">
      <c r="A56" s="28">
        <v>211</v>
      </c>
      <c r="B56" s="28" t="s">
        <v>58</v>
      </c>
      <c r="C56" s="29" t="s">
        <v>59</v>
      </c>
      <c r="D56" s="28">
        <v>1</v>
      </c>
      <c r="E56" s="30">
        <v>0.94840000000000002</v>
      </c>
      <c r="F56" s="30">
        <v>1.4339999999999999E-6</v>
      </c>
      <c r="G56" s="30">
        <v>5.7300000000000004E-8</v>
      </c>
      <c r="H56" s="30">
        <v>1.041E-5</v>
      </c>
      <c r="I56" s="30">
        <v>4.14E-8</v>
      </c>
      <c r="J56" s="30">
        <v>1.3380000000000001</v>
      </c>
      <c r="K56" s="30">
        <v>1.3380000000000001</v>
      </c>
      <c r="L56" s="30">
        <v>3.9500000000000004E-3</v>
      </c>
      <c r="M56" s="30">
        <v>3.9399999999999999E-3</v>
      </c>
      <c r="N56" s="30">
        <v>3.8900000000000002E-3</v>
      </c>
      <c r="O56" s="30">
        <v>3.847E-7</v>
      </c>
    </row>
    <row r="57" spans="1:15" x14ac:dyDescent="0.25">
      <c r="A57" s="28">
        <v>211</v>
      </c>
      <c r="B57" s="28" t="s">
        <v>58</v>
      </c>
      <c r="C57" s="31" t="s">
        <v>60</v>
      </c>
      <c r="D57" s="28">
        <v>1</v>
      </c>
      <c r="E57" s="30">
        <v>0.99820000000000009</v>
      </c>
      <c r="F57" s="30">
        <v>8.7799999999999989E-6</v>
      </c>
      <c r="G57" s="30">
        <v>7.2000000000000009E-8</v>
      </c>
      <c r="H57" s="30">
        <v>3.8810000000000003E-5</v>
      </c>
      <c r="I57" s="30">
        <v>7.7800000000000008E-8</v>
      </c>
      <c r="J57" s="30">
        <v>1.3320000000000001</v>
      </c>
      <c r="K57" s="30">
        <v>1.3320000000000001</v>
      </c>
      <c r="L57" s="30">
        <v>4.0499999999999998E-3</v>
      </c>
      <c r="M57" s="30">
        <v>4.0300000000000006E-3</v>
      </c>
      <c r="N57" s="30">
        <v>4.0899999999999999E-3</v>
      </c>
      <c r="O57" s="30">
        <v>4.4360000000000003E-7</v>
      </c>
    </row>
    <row r="58" spans="1:15" x14ac:dyDescent="0.25">
      <c r="A58" s="28">
        <v>220</v>
      </c>
      <c r="B58" s="28" t="s">
        <v>58</v>
      </c>
      <c r="C58" s="29" t="s">
        <v>59</v>
      </c>
      <c r="D58" s="28">
        <v>1</v>
      </c>
      <c r="E58" s="30">
        <v>3.9409999999999998</v>
      </c>
      <c r="F58" s="30">
        <v>2.734E-6</v>
      </c>
      <c r="G58" s="30">
        <v>4.8900000000000001E-8</v>
      </c>
      <c r="H58" s="30">
        <v>1.8429999999999998E-5</v>
      </c>
      <c r="I58" s="30">
        <v>7.2800000000000003E-8</v>
      </c>
      <c r="J58" s="30">
        <v>1.3640000000000001</v>
      </c>
      <c r="K58" s="30">
        <v>1.3640000000000001</v>
      </c>
      <c r="L58" s="30">
        <v>3.9500000000000004E-3</v>
      </c>
      <c r="M58" s="30">
        <v>3.9399999999999999E-3</v>
      </c>
      <c r="N58" s="30">
        <v>3.9100000000000003E-3</v>
      </c>
      <c r="O58" s="30">
        <v>4.3640000000000002E-7</v>
      </c>
    </row>
    <row r="59" spans="1:15" x14ac:dyDescent="0.25">
      <c r="A59" s="28">
        <v>220</v>
      </c>
      <c r="B59" s="28" t="s">
        <v>58</v>
      </c>
      <c r="C59" s="31" t="s">
        <v>60</v>
      </c>
      <c r="D59" s="28">
        <v>1</v>
      </c>
      <c r="E59" s="30">
        <v>0.96770000000000012</v>
      </c>
      <c r="F59" s="30">
        <v>5.2579999999999995E-6</v>
      </c>
      <c r="G59" s="30">
        <v>7.7299999999999997E-8</v>
      </c>
      <c r="H59" s="30">
        <v>4.2499999999999996E-5</v>
      </c>
      <c r="I59" s="30">
        <v>9.1300000000000004E-8</v>
      </c>
      <c r="J59" s="30">
        <v>1.395</v>
      </c>
      <c r="K59" s="30">
        <v>1.395</v>
      </c>
      <c r="L59" s="30">
        <v>4.0000000000000001E-3</v>
      </c>
      <c r="M59" s="30">
        <v>3.98E-3</v>
      </c>
      <c r="N59" s="30">
        <v>4.0400000000000002E-3</v>
      </c>
      <c r="O59" s="30">
        <v>5.595E-7</v>
      </c>
    </row>
    <row r="60" spans="1:15" x14ac:dyDescent="0.25">
      <c r="A60" s="28">
        <v>221</v>
      </c>
      <c r="B60" s="28" t="s">
        <v>58</v>
      </c>
      <c r="C60" s="29" t="s">
        <v>59</v>
      </c>
      <c r="D60" s="28">
        <v>1</v>
      </c>
      <c r="E60" s="30">
        <v>0.97960000000000003</v>
      </c>
      <c r="F60" s="30">
        <v>3.45E-6</v>
      </c>
      <c r="G60" s="30">
        <v>5.2800000000000003E-8</v>
      </c>
      <c r="H60" s="30">
        <v>2.478E-5</v>
      </c>
      <c r="I60" s="30">
        <v>6.5099999999999994E-8</v>
      </c>
      <c r="J60" s="30">
        <v>1.353</v>
      </c>
      <c r="K60" s="30">
        <v>1.353</v>
      </c>
      <c r="L60" s="30">
        <v>3.8E-3</v>
      </c>
      <c r="M60" s="30">
        <v>3.79E-3</v>
      </c>
      <c r="N60" s="30">
        <v>3.7400000000000003E-3</v>
      </c>
      <c r="O60" s="30">
        <v>5.6450000000000006E-7</v>
      </c>
    </row>
    <row r="61" spans="1:15" x14ac:dyDescent="0.25">
      <c r="A61" s="28">
        <v>221</v>
      </c>
      <c r="B61" s="28" t="s">
        <v>58</v>
      </c>
      <c r="C61" s="31" t="s">
        <v>60</v>
      </c>
      <c r="D61" s="28">
        <v>1</v>
      </c>
      <c r="E61" s="30">
        <v>0.97020000000000006</v>
      </c>
      <c r="F61" s="30">
        <v>3.827E-6</v>
      </c>
      <c r="G61" s="30">
        <v>8.0900000000000016E-8</v>
      </c>
      <c r="H61" s="30">
        <v>2.9669999999999999E-5</v>
      </c>
      <c r="I61" s="30">
        <v>7.2600000000000002E-8</v>
      </c>
      <c r="J61" s="30">
        <v>1.335</v>
      </c>
      <c r="K61" s="30">
        <v>1.335</v>
      </c>
      <c r="L61" s="30">
        <v>3.9100000000000003E-3</v>
      </c>
      <c r="M61" s="30">
        <v>3.8799999999999998E-3</v>
      </c>
      <c r="N61" s="30">
        <v>3.9500000000000004E-3</v>
      </c>
      <c r="O61" s="30">
        <v>5.8660000000000002E-7</v>
      </c>
    </row>
    <row r="62" spans="1:15" x14ac:dyDescent="0.25">
      <c r="A62" s="28">
        <v>304</v>
      </c>
      <c r="B62" s="28" t="s">
        <v>58</v>
      </c>
      <c r="C62" s="29" t="s">
        <v>59</v>
      </c>
      <c r="D62" s="28">
        <v>1</v>
      </c>
      <c r="E62" s="30">
        <v>0.96089999999999998</v>
      </c>
      <c r="F62" s="30">
        <v>1.482E-6</v>
      </c>
      <c r="G62" s="30">
        <v>3.8299999999999999E-8</v>
      </c>
      <c r="H62" s="30">
        <v>1.115E-5</v>
      </c>
      <c r="I62" s="30">
        <v>4.3800000000000002E-8</v>
      </c>
      <c r="J62" s="30">
        <v>1.395</v>
      </c>
      <c r="K62" s="30">
        <v>1.395</v>
      </c>
      <c r="L62" s="30">
        <v>3.9300000000000003E-3</v>
      </c>
      <c r="M62" s="30">
        <v>3.9199999999999999E-3</v>
      </c>
      <c r="N62" s="30">
        <v>3.8799999999999998E-3</v>
      </c>
      <c r="O62" s="30">
        <v>2.7850000000000001E-7</v>
      </c>
    </row>
    <row r="63" spans="1:15" x14ac:dyDescent="0.25">
      <c r="A63" s="28">
        <v>304</v>
      </c>
      <c r="B63" s="28" t="s">
        <v>58</v>
      </c>
      <c r="C63" s="31" t="s">
        <v>60</v>
      </c>
      <c r="D63" s="28">
        <v>1</v>
      </c>
      <c r="E63" s="30">
        <v>0.96670000000000011</v>
      </c>
      <c r="F63" s="30">
        <v>2.4409999999999996E-6</v>
      </c>
      <c r="G63" s="30">
        <v>7.6900000000000007E-8</v>
      </c>
      <c r="H63" s="30">
        <v>1.7829999999999997E-5</v>
      </c>
      <c r="I63" s="30">
        <v>8.0900000000000016E-8</v>
      </c>
      <c r="J63" s="30">
        <v>1.3360000000000001</v>
      </c>
      <c r="K63" s="30">
        <v>1.3360000000000001</v>
      </c>
      <c r="L63" s="30">
        <v>3.9900000000000005E-3</v>
      </c>
      <c r="M63" s="30">
        <v>3.9700000000000004E-3</v>
      </c>
      <c r="N63" s="30">
        <v>4.0400000000000002E-3</v>
      </c>
      <c r="O63" s="30">
        <v>4.9920000000000002E-7</v>
      </c>
    </row>
    <row r="64" spans="1:15" x14ac:dyDescent="0.25">
      <c r="A64" s="28">
        <v>308</v>
      </c>
      <c r="B64" s="28" t="s">
        <v>58</v>
      </c>
      <c r="C64" s="29" t="s">
        <v>59</v>
      </c>
      <c r="D64" s="28">
        <v>1</v>
      </c>
      <c r="E64" s="30">
        <v>0.98180000000000001</v>
      </c>
      <c r="F64" s="30">
        <v>3.0019999999999998E-6</v>
      </c>
      <c r="G64" s="30">
        <v>4.9399999999999999E-8</v>
      </c>
      <c r="H64" s="30">
        <v>2.1170000000000002E-5</v>
      </c>
      <c r="I64" s="30">
        <v>7.1099999999999995E-8</v>
      </c>
      <c r="J64" s="30">
        <v>1.4</v>
      </c>
      <c r="K64" s="30">
        <v>1.4</v>
      </c>
      <c r="L64" s="30">
        <v>3.8600000000000001E-3</v>
      </c>
      <c r="M64" s="30">
        <v>3.8500000000000001E-3</v>
      </c>
      <c r="N64" s="30">
        <v>3.81E-3</v>
      </c>
      <c r="O64" s="30">
        <v>3.8589999999999998E-7</v>
      </c>
    </row>
    <row r="65" spans="1:15" x14ac:dyDescent="0.25">
      <c r="A65" s="28">
        <v>308</v>
      </c>
      <c r="B65" s="28" t="s">
        <v>58</v>
      </c>
      <c r="C65" s="31" t="s">
        <v>60</v>
      </c>
      <c r="D65" s="28">
        <v>1</v>
      </c>
      <c r="E65" s="30">
        <v>3.883</v>
      </c>
      <c r="F65" s="30">
        <v>4.1629999999999998E-6</v>
      </c>
      <c r="G65" s="30">
        <v>1.0540000000000002E-7</v>
      </c>
      <c r="H65" s="30">
        <v>3.328E-5</v>
      </c>
      <c r="I65" s="30">
        <v>8.3000000000000002E-8</v>
      </c>
      <c r="J65" s="30">
        <v>1.3169999999999999</v>
      </c>
      <c r="K65" s="30">
        <v>1.3169999999999999</v>
      </c>
      <c r="L65" s="30">
        <v>3.9700000000000004E-3</v>
      </c>
      <c r="M65" s="30">
        <v>3.9500000000000004E-3</v>
      </c>
      <c r="N65" s="30">
        <v>4.0300000000000006E-3</v>
      </c>
      <c r="O65" s="30">
        <v>1.048E-6</v>
      </c>
    </row>
    <row r="66" spans="1:15" x14ac:dyDescent="0.25">
      <c r="A66" s="28">
        <v>309</v>
      </c>
      <c r="B66" s="28" t="s">
        <v>58</v>
      </c>
      <c r="C66" s="29" t="s">
        <v>59</v>
      </c>
      <c r="D66" s="28">
        <v>1</v>
      </c>
      <c r="E66" s="30">
        <v>0.98910000000000009</v>
      </c>
      <c r="F66" s="30">
        <v>3.5379999999999998E-6</v>
      </c>
      <c r="G66" s="30">
        <v>4.8000000000000006E-8</v>
      </c>
      <c r="H66" s="30">
        <v>2.1219999999999997E-5</v>
      </c>
      <c r="I66" s="30">
        <v>6.8200000000000002E-8</v>
      </c>
      <c r="J66" s="30">
        <v>1.417</v>
      </c>
      <c r="K66" s="30">
        <v>1.417</v>
      </c>
      <c r="L66" s="30">
        <v>3.8600000000000001E-3</v>
      </c>
      <c r="M66" s="30">
        <v>3.8500000000000001E-3</v>
      </c>
      <c r="N66" s="30">
        <v>3.82E-3</v>
      </c>
      <c r="O66" s="30">
        <v>3.8560000000000006E-7</v>
      </c>
    </row>
    <row r="67" spans="1:15" x14ac:dyDescent="0.25">
      <c r="A67" s="28">
        <v>309</v>
      </c>
      <c r="B67" s="28" t="s">
        <v>58</v>
      </c>
      <c r="C67" s="31" t="s">
        <v>60</v>
      </c>
      <c r="D67" s="28">
        <v>1</v>
      </c>
      <c r="E67" s="30">
        <v>0.99199999999999999</v>
      </c>
      <c r="F67" s="30">
        <v>3.1529999999999997E-6</v>
      </c>
      <c r="G67" s="30">
        <v>8.1400000000000014E-8</v>
      </c>
      <c r="H67" s="30">
        <v>2.5039999999999997E-5</v>
      </c>
      <c r="I67" s="30">
        <v>7.6500000000000003E-8</v>
      </c>
      <c r="J67" s="30">
        <v>1.3009999999999999</v>
      </c>
      <c r="K67" s="30">
        <v>1.3009999999999999</v>
      </c>
      <c r="L67" s="30">
        <v>3.9500000000000004E-3</v>
      </c>
      <c r="M67" s="30">
        <v>3.9199999999999999E-3</v>
      </c>
      <c r="N67" s="30">
        <v>3.9900000000000005E-3</v>
      </c>
      <c r="O67" s="30">
        <v>5.7279999999999994E-7</v>
      </c>
    </row>
    <row r="68" spans="1:15" x14ac:dyDescent="0.25">
      <c r="A68" s="28">
        <v>313</v>
      </c>
      <c r="B68" s="28" t="s">
        <v>58</v>
      </c>
      <c r="C68" s="29" t="s">
        <v>59</v>
      </c>
      <c r="D68" s="28">
        <v>1</v>
      </c>
      <c r="E68" s="30">
        <v>3.9590000000000001</v>
      </c>
      <c r="F68" s="30">
        <v>4.6749999999999993E-6</v>
      </c>
      <c r="G68" s="30">
        <v>5.4900000000000002E-8</v>
      </c>
      <c r="H68" s="30">
        <v>3.701E-5</v>
      </c>
      <c r="I68" s="30">
        <v>6.6100000000000003E-8</v>
      </c>
      <c r="J68" s="30">
        <v>1.4370000000000001</v>
      </c>
      <c r="K68" s="30">
        <v>1.4370000000000001</v>
      </c>
      <c r="L68" s="30">
        <v>3.8600000000000001E-3</v>
      </c>
      <c r="M68" s="30">
        <v>3.8500000000000001E-3</v>
      </c>
      <c r="N68" s="30">
        <v>3.8300000000000001E-3</v>
      </c>
      <c r="O68" s="30">
        <v>7.5030000000000004E-7</v>
      </c>
    </row>
    <row r="69" spans="1:15" x14ac:dyDescent="0.25">
      <c r="A69" s="28">
        <v>313</v>
      </c>
      <c r="B69" s="28" t="s">
        <v>58</v>
      </c>
      <c r="C69" s="31" t="s">
        <v>60</v>
      </c>
      <c r="D69" s="28">
        <v>1</v>
      </c>
      <c r="E69" s="30">
        <v>0.96110000000000007</v>
      </c>
      <c r="F69" s="30">
        <v>2.678E-6</v>
      </c>
      <c r="G69" s="30">
        <v>7.9700000000000006E-8</v>
      </c>
      <c r="H69" s="30">
        <v>1.9339999999999998E-5</v>
      </c>
      <c r="I69" s="30">
        <v>8.4200000000000013E-8</v>
      </c>
      <c r="J69" s="30">
        <v>1.3420000000000001</v>
      </c>
      <c r="K69" s="30">
        <v>1.3420000000000001</v>
      </c>
      <c r="L69" s="30">
        <v>3.9700000000000004E-3</v>
      </c>
      <c r="M69" s="30">
        <v>3.96E-3</v>
      </c>
      <c r="N69" s="30">
        <v>4.0199999999999993E-3</v>
      </c>
      <c r="O69" s="30">
        <v>5.1800000000000006E-7</v>
      </c>
    </row>
    <row r="70" spans="1:15" x14ac:dyDescent="0.25">
      <c r="A70" s="28">
        <v>325</v>
      </c>
      <c r="B70" s="28" t="s">
        <v>58</v>
      </c>
      <c r="C70" s="29" t="s">
        <v>59</v>
      </c>
      <c r="D70" s="28">
        <v>1</v>
      </c>
      <c r="E70" s="30">
        <v>0.97960000000000003</v>
      </c>
      <c r="F70" s="30">
        <v>2.9129999999999995E-6</v>
      </c>
      <c r="G70" s="30">
        <v>4.3200000000000003E-8</v>
      </c>
      <c r="H70" s="30">
        <v>2.1109999999999999E-5</v>
      </c>
      <c r="I70" s="30">
        <v>5.1300000000000003E-8</v>
      </c>
      <c r="J70" s="30">
        <v>1.4</v>
      </c>
      <c r="K70" s="30">
        <v>1.4</v>
      </c>
      <c r="L70" s="30">
        <v>3.96E-3</v>
      </c>
      <c r="M70" s="30">
        <v>3.9500000000000004E-3</v>
      </c>
      <c r="N70" s="30">
        <v>3.9300000000000003E-3</v>
      </c>
      <c r="O70" s="30">
        <v>3.8680000000000005E-7</v>
      </c>
    </row>
    <row r="71" spans="1:15" x14ac:dyDescent="0.25">
      <c r="A71" s="28">
        <v>325</v>
      </c>
      <c r="B71" s="28" t="s">
        <v>58</v>
      </c>
      <c r="C71" s="31" t="s">
        <v>60</v>
      </c>
      <c r="D71" s="28">
        <v>1</v>
      </c>
      <c r="E71" s="30">
        <v>0.9718</v>
      </c>
      <c r="F71" s="30">
        <v>1.99E-6</v>
      </c>
      <c r="G71" s="30">
        <v>7.1200000000000002E-8</v>
      </c>
      <c r="H71" s="30">
        <v>1.1069999999999999E-5</v>
      </c>
      <c r="I71" s="30">
        <v>7.5500000000000008E-8</v>
      </c>
      <c r="J71" s="30">
        <v>1.351</v>
      </c>
      <c r="K71" s="30">
        <v>1.351</v>
      </c>
      <c r="L71" s="30">
        <v>4.0300000000000006E-3</v>
      </c>
      <c r="M71" s="30">
        <v>4.0000000000000001E-3</v>
      </c>
      <c r="N71" s="30">
        <v>4.0800000000000003E-3</v>
      </c>
      <c r="O71" s="30">
        <v>3.9760000000000007E-7</v>
      </c>
    </row>
    <row r="72" spans="1:15" x14ac:dyDescent="0.25">
      <c r="A72" s="28">
        <v>332</v>
      </c>
      <c r="B72" s="28" t="s">
        <v>58</v>
      </c>
      <c r="C72" s="29" t="s">
        <v>59</v>
      </c>
      <c r="D72" s="28">
        <v>1</v>
      </c>
      <c r="E72" s="30">
        <v>3.972</v>
      </c>
      <c r="F72" s="30">
        <v>1.4159999999999999E-6</v>
      </c>
      <c r="G72" s="30">
        <v>4.0100000000000002E-8</v>
      </c>
      <c r="H72" s="30">
        <v>1.0179999999999999E-5</v>
      </c>
      <c r="I72" s="30">
        <v>5.1100000000000008E-8</v>
      </c>
      <c r="J72" s="30">
        <v>1.409</v>
      </c>
      <c r="K72" s="30">
        <v>1.409</v>
      </c>
      <c r="L72" s="30">
        <v>3.8E-3</v>
      </c>
      <c r="M72" s="30">
        <v>3.8E-3</v>
      </c>
      <c r="N72" s="30">
        <v>3.7499999999999999E-3</v>
      </c>
      <c r="O72" s="30">
        <v>2.9799999999999999E-7</v>
      </c>
    </row>
    <row r="73" spans="1:15" x14ac:dyDescent="0.25">
      <c r="A73" s="28">
        <v>332</v>
      </c>
      <c r="B73" s="28" t="s">
        <v>58</v>
      </c>
      <c r="C73" s="31" t="s">
        <v>60</v>
      </c>
      <c r="D73" s="28">
        <v>1</v>
      </c>
      <c r="E73" s="30">
        <v>0.9819</v>
      </c>
      <c r="F73" s="30">
        <v>4.3799999999999996E-6</v>
      </c>
      <c r="G73" s="30">
        <v>7.1499999999999998E-8</v>
      </c>
      <c r="H73" s="30">
        <v>2.3260000000000001E-5</v>
      </c>
      <c r="I73" s="30">
        <v>7.8600000000000002E-8</v>
      </c>
      <c r="J73" s="30">
        <v>1.355</v>
      </c>
      <c r="K73" s="30">
        <v>1.355</v>
      </c>
      <c r="L73" s="30">
        <v>4.0099999999999997E-3</v>
      </c>
      <c r="M73" s="30">
        <v>3.9900000000000005E-3</v>
      </c>
      <c r="N73" s="30">
        <v>4.0599999999999994E-3</v>
      </c>
      <c r="O73" s="30">
        <v>4.1210000000000004E-7</v>
      </c>
    </row>
    <row r="74" spans="1:15" x14ac:dyDescent="0.25">
      <c r="A74" s="28">
        <v>353</v>
      </c>
      <c r="B74" s="28" t="s">
        <v>58</v>
      </c>
      <c r="C74" s="29" t="s">
        <v>59</v>
      </c>
      <c r="D74" s="28">
        <v>1</v>
      </c>
      <c r="E74" s="30">
        <v>0.96670000000000011</v>
      </c>
      <c r="F74" s="30">
        <v>2.424E-6</v>
      </c>
      <c r="G74" s="30">
        <v>4.7000000000000004E-8</v>
      </c>
      <c r="H74" s="30">
        <v>1.6789999999999997E-5</v>
      </c>
      <c r="I74" s="30">
        <v>6.690000000000001E-8</v>
      </c>
      <c r="J74" s="30">
        <v>1.4</v>
      </c>
      <c r="K74" s="30">
        <v>1.4</v>
      </c>
      <c r="L74" s="30">
        <v>3.9399999999999999E-3</v>
      </c>
      <c r="M74" s="30">
        <v>3.9399999999999999E-3</v>
      </c>
      <c r="N74" s="30">
        <v>3.9100000000000003E-3</v>
      </c>
      <c r="O74" s="30">
        <v>3.5730000000000006E-7</v>
      </c>
    </row>
    <row r="75" spans="1:15" x14ac:dyDescent="0.25">
      <c r="A75" s="28">
        <v>353</v>
      </c>
      <c r="B75" s="28" t="s">
        <v>58</v>
      </c>
      <c r="C75" s="31" t="s">
        <v>60</v>
      </c>
      <c r="D75" s="28">
        <v>1</v>
      </c>
      <c r="E75" s="30">
        <v>3.8919999999999999</v>
      </c>
      <c r="F75" s="30">
        <v>7.1689999999999995E-6</v>
      </c>
      <c r="G75" s="30">
        <v>9.9E-8</v>
      </c>
      <c r="H75" s="30">
        <v>5.4369999999999996E-5</v>
      </c>
      <c r="I75" s="30">
        <v>8.8400000000000011E-8</v>
      </c>
      <c r="J75" s="30">
        <v>1.39</v>
      </c>
      <c r="K75" s="30">
        <v>1.39</v>
      </c>
      <c r="L75" s="30">
        <v>3.9500000000000004E-3</v>
      </c>
      <c r="M75" s="30">
        <v>3.9199999999999999E-3</v>
      </c>
      <c r="N75" s="30">
        <v>3.9900000000000005E-3</v>
      </c>
      <c r="O75" s="30">
        <v>1.082E-6</v>
      </c>
    </row>
    <row r="76" spans="1:15" x14ac:dyDescent="0.25">
      <c r="A76" s="28">
        <v>354</v>
      </c>
      <c r="B76" s="28" t="s">
        <v>58</v>
      </c>
      <c r="C76" s="29" t="s">
        <v>59</v>
      </c>
      <c r="D76" s="28">
        <v>1</v>
      </c>
      <c r="E76" s="30">
        <v>0.98010000000000008</v>
      </c>
      <c r="F76" s="30">
        <v>1.7729999999999998E-5</v>
      </c>
      <c r="G76" s="30">
        <v>4.6700000000000008E-8</v>
      </c>
      <c r="H76" s="30">
        <v>5.9219999999999999E-5</v>
      </c>
      <c r="I76" s="30">
        <v>6.8700000000000013E-8</v>
      </c>
      <c r="J76" s="30">
        <v>1.444</v>
      </c>
      <c r="K76" s="30">
        <v>1.444</v>
      </c>
      <c r="L76" s="30">
        <v>3.9100000000000003E-3</v>
      </c>
      <c r="M76" s="30">
        <v>3.8999999999999998E-3</v>
      </c>
      <c r="N76" s="30">
        <v>3.8799999999999998E-3</v>
      </c>
      <c r="O76" s="30">
        <v>4.5530000000000006E-7</v>
      </c>
    </row>
    <row r="77" spans="1:15" x14ac:dyDescent="0.25">
      <c r="A77" s="28">
        <v>354</v>
      </c>
      <c r="B77" s="28" t="s">
        <v>58</v>
      </c>
      <c r="C77" s="31" t="s">
        <v>60</v>
      </c>
      <c r="D77" s="28">
        <v>1</v>
      </c>
      <c r="E77" s="30">
        <v>0.97829999999999995</v>
      </c>
      <c r="F77" s="30">
        <v>5.4439999999999999E-6</v>
      </c>
      <c r="G77" s="30">
        <v>7.4299999999999997E-8</v>
      </c>
      <c r="H77" s="30">
        <v>2.7269999999999998E-5</v>
      </c>
      <c r="I77" s="30">
        <v>7.4200000000000003E-8</v>
      </c>
      <c r="J77" s="30">
        <v>1.333</v>
      </c>
      <c r="K77" s="30">
        <v>1.333</v>
      </c>
      <c r="L77" s="30">
        <v>3.9700000000000004E-3</v>
      </c>
      <c r="M77" s="30">
        <v>3.96E-3</v>
      </c>
      <c r="N77" s="30">
        <v>4.0199999999999993E-3</v>
      </c>
      <c r="O77" s="30">
        <v>5.0569999999999998E-7</v>
      </c>
    </row>
    <row r="78" spans="1:15" x14ac:dyDescent="0.25">
      <c r="A78" s="28">
        <v>380</v>
      </c>
      <c r="B78" s="28" t="s">
        <v>58</v>
      </c>
      <c r="C78" s="29" t="s">
        <v>59</v>
      </c>
      <c r="D78" s="28">
        <v>1</v>
      </c>
      <c r="E78" s="30">
        <v>0.99729999999999996</v>
      </c>
      <c r="F78" s="30">
        <v>4.6059999999999996E-6</v>
      </c>
      <c r="G78" s="30">
        <v>4.6299999999999998E-8</v>
      </c>
      <c r="H78" s="30">
        <v>3.4379999999999999E-5</v>
      </c>
      <c r="I78" s="30">
        <v>6.3500000000000006E-8</v>
      </c>
      <c r="J78" s="30">
        <v>1.417</v>
      </c>
      <c r="K78" s="30">
        <v>1.417</v>
      </c>
      <c r="L78" s="30">
        <v>3.82E-3</v>
      </c>
      <c r="M78" s="30">
        <v>3.81E-3</v>
      </c>
      <c r="N78" s="30">
        <v>3.8E-3</v>
      </c>
      <c r="O78" s="30">
        <v>4.3530000000000004E-7</v>
      </c>
    </row>
    <row r="79" spans="1:15" x14ac:dyDescent="0.25">
      <c r="A79" s="28">
        <v>380</v>
      </c>
      <c r="B79" s="28" t="s">
        <v>58</v>
      </c>
      <c r="C79" s="31" t="s">
        <v>60</v>
      </c>
      <c r="D79" s="28">
        <v>1</v>
      </c>
      <c r="E79" s="30">
        <v>0.99229999999999996</v>
      </c>
      <c r="F79" s="30">
        <v>3.1019999999999997E-6</v>
      </c>
      <c r="G79" s="30">
        <v>7.6700000000000005E-8</v>
      </c>
      <c r="H79" s="30">
        <v>2.1649999999999998E-5</v>
      </c>
      <c r="I79" s="30">
        <v>8.3599999999999994E-8</v>
      </c>
      <c r="J79" s="30">
        <v>1.329</v>
      </c>
      <c r="K79" s="30">
        <v>1.329</v>
      </c>
      <c r="L79" s="30">
        <v>3.96E-3</v>
      </c>
      <c r="M79" s="30">
        <v>3.9399999999999999E-3</v>
      </c>
      <c r="N79" s="30">
        <v>4.0099999999999997E-3</v>
      </c>
      <c r="O79" s="30">
        <v>4.9230000000000003E-7</v>
      </c>
    </row>
    <row r="80" spans="1:15" x14ac:dyDescent="0.25">
      <c r="A80" s="28">
        <v>386</v>
      </c>
      <c r="B80" s="28" t="s">
        <v>58</v>
      </c>
      <c r="C80" s="29" t="s">
        <v>59</v>
      </c>
      <c r="D80" s="28">
        <v>1</v>
      </c>
      <c r="E80" s="30">
        <v>0.97499999999999998</v>
      </c>
      <c r="F80" s="30">
        <v>2.0389999999999999E-6</v>
      </c>
      <c r="G80" s="30">
        <v>4.7899999999999999E-8</v>
      </c>
      <c r="H80" s="30">
        <v>1.552E-5</v>
      </c>
      <c r="I80" s="30">
        <v>6.4099999999999998E-8</v>
      </c>
      <c r="J80" s="30">
        <v>1.375</v>
      </c>
      <c r="K80" s="30">
        <v>1.375</v>
      </c>
      <c r="L80" s="30">
        <v>3.9199999999999999E-3</v>
      </c>
      <c r="M80" s="30">
        <v>3.9100000000000003E-3</v>
      </c>
      <c r="N80" s="30">
        <v>3.8900000000000002E-3</v>
      </c>
      <c r="O80" s="30">
        <v>3.7290000000000001E-7</v>
      </c>
    </row>
    <row r="81" spans="1:15" x14ac:dyDescent="0.25">
      <c r="A81" s="28">
        <v>386</v>
      </c>
      <c r="B81" s="28" t="s">
        <v>58</v>
      </c>
      <c r="C81" s="31" t="s">
        <v>60</v>
      </c>
      <c r="D81" s="28">
        <v>1</v>
      </c>
      <c r="E81" s="30">
        <v>0.96089999999999998</v>
      </c>
      <c r="F81" s="30">
        <v>5.3769999999999995E-6</v>
      </c>
      <c r="G81" s="30">
        <v>9.5799999999999998E-8</v>
      </c>
      <c r="H81" s="30">
        <v>4.2700000000000001E-5</v>
      </c>
      <c r="I81" s="30">
        <v>8.9099999999999997E-8</v>
      </c>
      <c r="J81" s="30">
        <v>1.391</v>
      </c>
      <c r="K81" s="30">
        <v>1.391</v>
      </c>
      <c r="L81" s="30">
        <v>3.9100000000000003E-3</v>
      </c>
      <c r="M81" s="30">
        <v>3.8900000000000002E-3</v>
      </c>
      <c r="N81" s="30">
        <v>3.9700000000000004E-3</v>
      </c>
      <c r="O81" s="30">
        <v>1.051E-6</v>
      </c>
    </row>
    <row r="82" spans="1:15" x14ac:dyDescent="0.25">
      <c r="A82" s="28">
        <v>394</v>
      </c>
      <c r="B82" s="28" t="s">
        <v>58</v>
      </c>
      <c r="C82" s="29" t="s">
        <v>59</v>
      </c>
      <c r="D82" s="28">
        <v>1</v>
      </c>
      <c r="E82" s="30">
        <v>3.9729999999999999</v>
      </c>
      <c r="F82" s="30">
        <v>2.6569999999999997E-6</v>
      </c>
      <c r="G82" s="30">
        <v>4.6399999999999999E-8</v>
      </c>
      <c r="H82" s="30">
        <v>2.0230000000000001E-5</v>
      </c>
      <c r="I82" s="30">
        <v>6.6100000000000003E-8</v>
      </c>
      <c r="J82" s="30">
        <v>1.37</v>
      </c>
      <c r="K82" s="30">
        <v>1.37</v>
      </c>
      <c r="L82" s="30">
        <v>3.9100000000000003E-3</v>
      </c>
      <c r="M82" s="30">
        <v>3.8999999999999998E-3</v>
      </c>
      <c r="N82" s="30">
        <v>3.8700000000000002E-3</v>
      </c>
      <c r="O82" s="30">
        <v>3.7900000000000005E-7</v>
      </c>
    </row>
    <row r="83" spans="1:15" x14ac:dyDescent="0.25">
      <c r="A83" s="28">
        <v>394</v>
      </c>
      <c r="B83" s="28" t="s">
        <v>58</v>
      </c>
      <c r="C83" s="31" t="s">
        <v>60</v>
      </c>
      <c r="D83" s="28">
        <v>1</v>
      </c>
      <c r="E83" s="30">
        <v>0.95929999999999993</v>
      </c>
      <c r="F83" s="30">
        <v>2.0999999999999998E-6</v>
      </c>
      <c r="G83" s="30">
        <v>6.7799999999999998E-8</v>
      </c>
      <c r="H83" s="30">
        <v>1.3710000000000001E-5</v>
      </c>
      <c r="I83" s="30">
        <v>6.8800000000000007E-8</v>
      </c>
      <c r="J83" s="30">
        <v>1.333</v>
      </c>
      <c r="K83" s="30">
        <v>1.333</v>
      </c>
      <c r="L83" s="30">
        <v>4.0700000000000007E-3</v>
      </c>
      <c r="M83" s="30">
        <v>4.0499999999999998E-3</v>
      </c>
      <c r="N83" s="30">
        <v>4.1100000000000008E-3</v>
      </c>
      <c r="O83" s="30">
        <v>3.9530000000000005E-7</v>
      </c>
    </row>
    <row r="84" spans="1:15" x14ac:dyDescent="0.25">
      <c r="A84" s="28">
        <v>404</v>
      </c>
      <c r="B84" s="28" t="s">
        <v>58</v>
      </c>
      <c r="C84" s="29" t="s">
        <v>59</v>
      </c>
      <c r="D84" s="28">
        <v>1</v>
      </c>
      <c r="E84" s="30">
        <v>3.875</v>
      </c>
      <c r="F84" s="30">
        <v>5.0419999999999993E-6</v>
      </c>
      <c r="G84" s="30">
        <v>4.8600000000000005E-8</v>
      </c>
      <c r="H84" s="30">
        <v>3.0510000000000001E-5</v>
      </c>
      <c r="I84" s="30">
        <v>6.5599999999999992E-8</v>
      </c>
      <c r="J84" s="30">
        <v>1.4379999999999999</v>
      </c>
      <c r="K84" s="30">
        <v>1.4379999999999999</v>
      </c>
      <c r="L84" s="30">
        <v>3.9399999999999999E-3</v>
      </c>
      <c r="M84" s="30">
        <v>3.9199999999999999E-3</v>
      </c>
      <c r="N84" s="30">
        <v>3.8900000000000002E-3</v>
      </c>
      <c r="O84" s="30">
        <v>4.2640000000000001E-7</v>
      </c>
    </row>
    <row r="85" spans="1:15" x14ac:dyDescent="0.25">
      <c r="A85" s="28">
        <v>404</v>
      </c>
      <c r="B85" s="28" t="s">
        <v>58</v>
      </c>
      <c r="C85" s="31" t="s">
        <v>60</v>
      </c>
      <c r="D85" s="28">
        <v>1</v>
      </c>
      <c r="E85" s="30">
        <v>0.98780000000000001</v>
      </c>
      <c r="F85" s="30">
        <v>2.2410000000000001E-5</v>
      </c>
      <c r="G85" s="30">
        <v>7.8300000000000006E-8</v>
      </c>
      <c r="H85" s="30">
        <v>6.0819999999999997E-5</v>
      </c>
      <c r="I85" s="30">
        <v>9.1900000000000009E-8</v>
      </c>
      <c r="J85" s="30">
        <v>1.3979999999999999</v>
      </c>
      <c r="K85" s="30">
        <v>1.3979999999999999</v>
      </c>
      <c r="L85" s="30">
        <v>4.0000000000000001E-3</v>
      </c>
      <c r="M85" s="30">
        <v>3.98E-3</v>
      </c>
      <c r="N85" s="30">
        <v>4.0400000000000002E-3</v>
      </c>
      <c r="O85" s="30">
        <v>6.0299999999999999E-7</v>
      </c>
    </row>
    <row r="86" spans="1:15" x14ac:dyDescent="0.25">
      <c r="A86" s="28">
        <v>405</v>
      </c>
      <c r="B86" s="28" t="s">
        <v>58</v>
      </c>
      <c r="C86" s="29" t="s">
        <v>59</v>
      </c>
      <c r="D86" s="28">
        <v>1</v>
      </c>
      <c r="E86" s="30">
        <v>0.97940000000000005</v>
      </c>
      <c r="F86" s="30">
        <v>4.6040000000000003E-6</v>
      </c>
      <c r="G86" s="30">
        <v>4.7200000000000006E-8</v>
      </c>
      <c r="H86" s="30">
        <v>3.8840000000000001E-5</v>
      </c>
      <c r="I86" s="30">
        <v>6.6700000000000008E-8</v>
      </c>
      <c r="J86" s="30">
        <v>1.444</v>
      </c>
      <c r="K86" s="30">
        <v>1.444</v>
      </c>
      <c r="L86" s="30">
        <v>3.9300000000000003E-3</v>
      </c>
      <c r="M86" s="30">
        <v>3.9199999999999999E-3</v>
      </c>
      <c r="N86" s="30">
        <v>3.8999999999999998E-3</v>
      </c>
      <c r="O86" s="30">
        <v>4.2590000000000002E-7</v>
      </c>
    </row>
    <row r="87" spans="1:15" x14ac:dyDescent="0.25">
      <c r="A87" s="28">
        <v>405</v>
      </c>
      <c r="B87" s="28" t="s">
        <v>58</v>
      </c>
      <c r="C87" s="31" t="s">
        <v>60</v>
      </c>
      <c r="D87" s="28">
        <v>1</v>
      </c>
      <c r="E87" s="30">
        <v>3.895</v>
      </c>
      <c r="F87" s="30">
        <v>4.5249999999999999E-6</v>
      </c>
      <c r="G87" s="30">
        <v>8.0099999999999996E-8</v>
      </c>
      <c r="H87" s="30">
        <v>3.1010000000000003E-5</v>
      </c>
      <c r="I87" s="30">
        <v>9.1300000000000004E-8</v>
      </c>
      <c r="J87" s="30">
        <v>1.3779999999999999</v>
      </c>
      <c r="K87" s="30">
        <v>1.3779999999999999</v>
      </c>
      <c r="L87" s="30">
        <v>3.9100000000000003E-3</v>
      </c>
      <c r="M87" s="30">
        <v>3.8799999999999998E-3</v>
      </c>
      <c r="N87" s="30">
        <v>3.9500000000000004E-3</v>
      </c>
      <c r="O87" s="30">
        <v>5.2650000000000006E-7</v>
      </c>
    </row>
    <row r="88" spans="1:15" x14ac:dyDescent="0.25">
      <c r="A88" s="28">
        <v>455</v>
      </c>
      <c r="B88" s="28" t="s">
        <v>58</v>
      </c>
      <c r="C88" s="29" t="s">
        <v>59</v>
      </c>
      <c r="D88" s="28">
        <v>1</v>
      </c>
      <c r="E88" s="30">
        <v>0.99</v>
      </c>
      <c r="F88" s="30">
        <v>1.9609999999999999E-6</v>
      </c>
      <c r="G88" s="30">
        <v>4.6800000000000002E-8</v>
      </c>
      <c r="H88" s="30">
        <v>1.3349999999999999E-5</v>
      </c>
      <c r="I88" s="30">
        <v>6.4599999999999996E-8</v>
      </c>
      <c r="J88" s="30">
        <v>1.4059999999999999</v>
      </c>
      <c r="K88" s="30">
        <v>1.4059999999999999</v>
      </c>
      <c r="L88" s="30">
        <v>3.8700000000000002E-3</v>
      </c>
      <c r="M88" s="30">
        <v>3.8600000000000001E-3</v>
      </c>
      <c r="N88" s="30">
        <v>3.8300000000000001E-3</v>
      </c>
      <c r="O88" s="30">
        <v>3.1820000000000003E-7</v>
      </c>
    </row>
    <row r="89" spans="1:15" x14ac:dyDescent="0.25">
      <c r="A89" s="28">
        <v>455</v>
      </c>
      <c r="B89" s="28" t="s">
        <v>58</v>
      </c>
      <c r="C89" s="31" t="s">
        <v>60</v>
      </c>
      <c r="D89" s="28">
        <v>1</v>
      </c>
      <c r="E89" s="30">
        <v>0.99529999999999996</v>
      </c>
      <c r="F89" s="30">
        <v>1.564E-6</v>
      </c>
      <c r="G89" s="30">
        <v>5.8600000000000002E-8</v>
      </c>
      <c r="H89" s="30">
        <v>9.0729999999999994E-6</v>
      </c>
      <c r="I89" s="30">
        <v>5.0899999999999999E-8</v>
      </c>
      <c r="J89" s="30">
        <v>1.2889999999999999</v>
      </c>
      <c r="K89" s="30">
        <v>1.2889999999999999</v>
      </c>
      <c r="L89" s="30">
        <v>3.9900000000000005E-3</v>
      </c>
      <c r="M89" s="30">
        <v>3.9700000000000004E-3</v>
      </c>
      <c r="N89" s="30">
        <v>4.0199999999999993E-3</v>
      </c>
      <c r="O89" s="30">
        <v>3.7790000000000002E-7</v>
      </c>
    </row>
    <row r="90" spans="1:15" x14ac:dyDescent="0.25">
      <c r="A90" s="28">
        <v>473</v>
      </c>
      <c r="B90" s="28" t="s">
        <v>58</v>
      </c>
      <c r="C90" s="29" t="s">
        <v>59</v>
      </c>
      <c r="D90" s="28">
        <v>1</v>
      </c>
      <c r="E90" s="30">
        <v>3.8460000000000001</v>
      </c>
      <c r="F90" s="30">
        <v>3.0339999999999997E-6</v>
      </c>
      <c r="G90" s="30">
        <v>4.6800000000000002E-8</v>
      </c>
      <c r="H90" s="30">
        <v>2.1129999999999999E-5</v>
      </c>
      <c r="I90" s="30">
        <v>6.7900000000000006E-8</v>
      </c>
      <c r="J90" s="30">
        <v>1.4239999999999999</v>
      </c>
      <c r="K90" s="30">
        <v>1.4239999999999999</v>
      </c>
      <c r="L90" s="30">
        <v>3.9700000000000004E-3</v>
      </c>
      <c r="M90" s="30">
        <v>3.9700000000000004E-3</v>
      </c>
      <c r="N90" s="30">
        <v>3.9500000000000004E-3</v>
      </c>
      <c r="O90" s="30">
        <v>3.3770000000000001E-7</v>
      </c>
    </row>
    <row r="91" spans="1:15" x14ac:dyDescent="0.25">
      <c r="A91" s="28">
        <v>473</v>
      </c>
      <c r="B91" s="28" t="s">
        <v>58</v>
      </c>
      <c r="C91" s="31" t="s">
        <v>60</v>
      </c>
      <c r="D91" s="28">
        <v>1</v>
      </c>
      <c r="E91" s="30">
        <v>0.98739999999999994</v>
      </c>
      <c r="F91" s="30">
        <v>4.1520000000000002E-6</v>
      </c>
      <c r="G91" s="30">
        <v>9.1300000000000004E-8</v>
      </c>
      <c r="H91" s="30">
        <v>2.8690000000000001E-5</v>
      </c>
      <c r="I91" s="30">
        <v>8.8000000000000007E-8</v>
      </c>
      <c r="J91" s="30">
        <v>1.3069999999999999</v>
      </c>
      <c r="K91" s="30">
        <v>1.3069999999999999</v>
      </c>
      <c r="L91" s="30">
        <v>3.8700000000000002E-3</v>
      </c>
      <c r="M91" s="30">
        <v>3.8500000000000001E-3</v>
      </c>
      <c r="N91" s="30">
        <v>3.9100000000000003E-3</v>
      </c>
      <c r="O91" s="30">
        <v>6.9749999999999999E-7</v>
      </c>
    </row>
    <row r="92" spans="1:15" x14ac:dyDescent="0.25">
      <c r="A92" s="28">
        <v>477</v>
      </c>
      <c r="B92" s="28" t="s">
        <v>58</v>
      </c>
      <c r="C92" s="29" t="s">
        <v>59</v>
      </c>
      <c r="D92" s="28">
        <v>1</v>
      </c>
      <c r="E92" s="30">
        <v>0.96540000000000004</v>
      </c>
      <c r="F92" s="30">
        <v>4.8769999999999992E-6</v>
      </c>
      <c r="G92" s="30">
        <v>5.6500000000000003E-8</v>
      </c>
      <c r="H92" s="30">
        <v>3.9629999999999998E-5</v>
      </c>
      <c r="I92" s="30">
        <v>6.7099999999999999E-8</v>
      </c>
      <c r="J92" s="30">
        <v>1.4390000000000001</v>
      </c>
      <c r="K92" s="30">
        <v>1.4390000000000001</v>
      </c>
      <c r="L92" s="30">
        <v>3.9900000000000005E-3</v>
      </c>
      <c r="M92" s="30">
        <v>3.98E-3</v>
      </c>
      <c r="N92" s="30">
        <v>3.96E-3</v>
      </c>
      <c r="O92" s="30">
        <v>7.2129999999999998E-7</v>
      </c>
    </row>
    <row r="93" spans="1:15" x14ac:dyDescent="0.25">
      <c r="A93" s="28">
        <v>477</v>
      </c>
      <c r="B93" s="28" t="s">
        <v>58</v>
      </c>
      <c r="C93" s="31" t="s">
        <v>60</v>
      </c>
      <c r="D93" s="28">
        <v>1</v>
      </c>
      <c r="E93" s="30">
        <v>0.95600000000000007</v>
      </c>
      <c r="F93" s="30">
        <v>2.1549999999999997E-6</v>
      </c>
      <c r="G93" s="30">
        <v>6.9300000000000005E-8</v>
      </c>
      <c r="H93" s="30">
        <v>1.271E-5</v>
      </c>
      <c r="I93" s="30">
        <v>7.0599999999999997E-8</v>
      </c>
      <c r="J93" s="30">
        <v>1.34</v>
      </c>
      <c r="K93" s="30">
        <v>1.34</v>
      </c>
      <c r="L93" s="30">
        <v>3.98E-3</v>
      </c>
      <c r="M93" s="30">
        <v>3.9500000000000004E-3</v>
      </c>
      <c r="N93" s="30">
        <v>4.0199999999999993E-3</v>
      </c>
      <c r="O93" s="30">
        <v>4.0500000000000004E-7</v>
      </c>
    </row>
    <row r="94" spans="1:15" x14ac:dyDescent="0.25">
      <c r="A94" s="28">
        <v>481</v>
      </c>
      <c r="B94" s="28" t="s">
        <v>58</v>
      </c>
      <c r="C94" s="29" t="s">
        <v>59</v>
      </c>
      <c r="D94" s="28">
        <v>1</v>
      </c>
      <c r="E94" s="30">
        <v>0.99720000000000009</v>
      </c>
      <c r="F94" s="30">
        <v>5.259E-6</v>
      </c>
      <c r="G94" s="30">
        <v>4.4600000000000002E-8</v>
      </c>
      <c r="H94" s="30">
        <v>2.3779999999999999E-5</v>
      </c>
      <c r="I94" s="30">
        <v>5.7800000000000001E-8</v>
      </c>
      <c r="J94" s="30">
        <v>1.3919999999999999</v>
      </c>
      <c r="K94" s="30">
        <v>1.3919999999999999</v>
      </c>
      <c r="L94" s="30">
        <v>3.9500000000000004E-3</v>
      </c>
      <c r="M94" s="30">
        <v>3.9500000000000004E-3</v>
      </c>
      <c r="N94" s="30">
        <v>3.9300000000000003E-3</v>
      </c>
      <c r="O94" s="30">
        <v>3.0760000000000003E-7</v>
      </c>
    </row>
    <row r="95" spans="1:15" x14ac:dyDescent="0.25">
      <c r="A95" s="28">
        <v>481</v>
      </c>
      <c r="B95" s="28" t="s">
        <v>58</v>
      </c>
      <c r="C95" s="31" t="s">
        <v>60</v>
      </c>
      <c r="D95" s="28">
        <v>1</v>
      </c>
      <c r="E95" s="30">
        <v>0.96740000000000004</v>
      </c>
      <c r="F95" s="30">
        <v>2.4789999999999999E-6</v>
      </c>
      <c r="G95" s="30">
        <v>6.5400000000000003E-8</v>
      </c>
      <c r="H95" s="30">
        <v>1.4929999999999999E-5</v>
      </c>
      <c r="I95" s="30">
        <v>6.8599999999999992E-8</v>
      </c>
      <c r="J95" s="30">
        <v>1.3260000000000001</v>
      </c>
      <c r="K95" s="30">
        <v>1.3260000000000001</v>
      </c>
      <c r="L95" s="30">
        <v>3.8999999999999998E-3</v>
      </c>
      <c r="M95" s="30">
        <v>3.8700000000000002E-3</v>
      </c>
      <c r="N95" s="30">
        <v>3.9500000000000004E-3</v>
      </c>
      <c r="O95" s="30">
        <v>3.8400000000000005E-7</v>
      </c>
    </row>
    <row r="96" spans="1:15" x14ac:dyDescent="0.25">
      <c r="A96" s="28">
        <v>488</v>
      </c>
      <c r="B96" s="28" t="s">
        <v>58</v>
      </c>
      <c r="C96" s="29" t="s">
        <v>59</v>
      </c>
      <c r="D96" s="28">
        <v>1</v>
      </c>
      <c r="E96" s="30">
        <v>0.9556</v>
      </c>
      <c r="F96" s="30">
        <v>5.1440000000000002E-6</v>
      </c>
      <c r="G96" s="30">
        <v>4.6900000000000003E-8</v>
      </c>
      <c r="H96" s="30">
        <v>3.9219999999999994E-5</v>
      </c>
      <c r="I96" s="30">
        <v>6.320000000000001E-8</v>
      </c>
      <c r="J96" s="30">
        <v>1.446</v>
      </c>
      <c r="K96" s="30">
        <v>1.446</v>
      </c>
      <c r="L96" s="30">
        <v>3.9900000000000005E-3</v>
      </c>
      <c r="M96" s="30">
        <v>3.98E-3</v>
      </c>
      <c r="N96" s="30">
        <v>3.9700000000000004E-3</v>
      </c>
      <c r="O96" s="30">
        <v>5.2670000000000008E-7</v>
      </c>
    </row>
    <row r="97" spans="1:15" x14ac:dyDescent="0.25">
      <c r="A97" s="28">
        <v>488</v>
      </c>
      <c r="B97" s="28" t="s">
        <v>58</v>
      </c>
      <c r="C97" s="31" t="s">
        <v>60</v>
      </c>
      <c r="D97" s="28">
        <v>1</v>
      </c>
      <c r="E97" s="30">
        <v>0.94900000000000007</v>
      </c>
      <c r="F97" s="30">
        <v>3.2149999999999997E-6</v>
      </c>
      <c r="G97" s="30">
        <v>7.2200000000000011E-8</v>
      </c>
      <c r="H97" s="30">
        <v>1.8179999999999999E-5</v>
      </c>
      <c r="I97" s="30">
        <v>8.0099999999999996E-8</v>
      </c>
      <c r="J97" s="30">
        <v>1.33</v>
      </c>
      <c r="K97" s="30">
        <v>1.33</v>
      </c>
      <c r="L97" s="30">
        <v>3.9900000000000005E-3</v>
      </c>
      <c r="M97" s="30">
        <v>3.9700000000000004E-3</v>
      </c>
      <c r="N97" s="30">
        <v>4.0400000000000002E-3</v>
      </c>
      <c r="O97" s="30">
        <v>4.2100000000000002E-7</v>
      </c>
    </row>
    <row r="98" spans="1:15" x14ac:dyDescent="0.25">
      <c r="A98" s="28">
        <v>490</v>
      </c>
      <c r="B98" s="28" t="s">
        <v>58</v>
      </c>
      <c r="C98" s="29" t="s">
        <v>59</v>
      </c>
      <c r="D98" s="28">
        <v>1</v>
      </c>
      <c r="E98" s="30">
        <v>0.97550000000000003</v>
      </c>
      <c r="F98" s="30">
        <v>4.8890000000000001E-6</v>
      </c>
      <c r="G98" s="30">
        <v>4.58E-8</v>
      </c>
      <c r="H98" s="30">
        <v>2.4639999999999998E-5</v>
      </c>
      <c r="I98" s="30">
        <v>5.7900000000000002E-8</v>
      </c>
      <c r="J98" s="30">
        <v>1.3939999999999999</v>
      </c>
      <c r="K98" s="30">
        <v>1.3939999999999999</v>
      </c>
      <c r="L98" s="30">
        <v>3.9100000000000003E-3</v>
      </c>
      <c r="M98" s="30">
        <v>3.8999999999999998E-3</v>
      </c>
      <c r="N98" s="30">
        <v>3.8999999999999998E-3</v>
      </c>
      <c r="O98" s="30">
        <v>3.9990000000000003E-7</v>
      </c>
    </row>
    <row r="99" spans="1:15" x14ac:dyDescent="0.25">
      <c r="A99" s="28">
        <v>490</v>
      </c>
      <c r="B99" s="28" t="s">
        <v>58</v>
      </c>
      <c r="C99" s="31" t="s">
        <v>60</v>
      </c>
      <c r="D99" s="28">
        <v>1</v>
      </c>
      <c r="E99" s="30">
        <v>0.99629999999999996</v>
      </c>
      <c r="F99" s="30">
        <v>3.6880000000000001E-6</v>
      </c>
      <c r="G99" s="30">
        <v>7.9000000000000006E-8</v>
      </c>
      <c r="H99" s="30">
        <v>2.444E-5</v>
      </c>
      <c r="I99" s="30">
        <v>8.7500000000000009E-8</v>
      </c>
      <c r="J99" s="30">
        <v>1.3560000000000001</v>
      </c>
      <c r="K99" s="30">
        <v>1.3560000000000001</v>
      </c>
      <c r="L99" s="30">
        <v>4.0300000000000006E-3</v>
      </c>
      <c r="M99" s="30">
        <v>4.0099999999999997E-3</v>
      </c>
      <c r="N99" s="30">
        <v>4.0800000000000003E-3</v>
      </c>
      <c r="O99" s="30">
        <v>4.8380000000000003E-7</v>
      </c>
    </row>
    <row r="100" spans="1:15" x14ac:dyDescent="0.25">
      <c r="A100" s="28">
        <v>497</v>
      </c>
      <c r="B100" s="28" t="s">
        <v>58</v>
      </c>
      <c r="C100" s="29" t="s">
        <v>59</v>
      </c>
      <c r="D100" s="28">
        <v>1</v>
      </c>
      <c r="E100" s="30">
        <v>3.9689999999999999</v>
      </c>
      <c r="F100" s="30">
        <v>1.322E-6</v>
      </c>
      <c r="G100" s="30">
        <v>3.8500000000000001E-8</v>
      </c>
      <c r="H100" s="30">
        <v>8.0730000000000005E-6</v>
      </c>
      <c r="I100" s="30">
        <v>3.9100000000000006E-8</v>
      </c>
      <c r="J100" s="30">
        <v>1.3440000000000001</v>
      </c>
      <c r="K100" s="30">
        <v>1.3440000000000001</v>
      </c>
      <c r="L100" s="30">
        <v>3.9199999999999999E-3</v>
      </c>
      <c r="M100" s="30">
        <v>3.9100000000000003E-3</v>
      </c>
      <c r="N100" s="30">
        <v>3.8999999999999998E-3</v>
      </c>
      <c r="O100" s="30">
        <v>3.1870000000000001E-7</v>
      </c>
    </row>
    <row r="101" spans="1:15" x14ac:dyDescent="0.25">
      <c r="A101" s="28">
        <v>497</v>
      </c>
      <c r="B101" s="28" t="s">
        <v>58</v>
      </c>
      <c r="C101" s="31" t="s">
        <v>60</v>
      </c>
      <c r="D101" s="28">
        <v>1</v>
      </c>
      <c r="E101" s="30">
        <v>0.98380000000000001</v>
      </c>
      <c r="F101" s="30">
        <v>5.2109999999999997E-6</v>
      </c>
      <c r="G101" s="30">
        <v>7.9500000000000004E-8</v>
      </c>
      <c r="H101" s="30">
        <v>3.8289999999999994E-5</v>
      </c>
      <c r="I101" s="30">
        <v>8.8300000000000003E-8</v>
      </c>
      <c r="J101" s="30">
        <v>1.361</v>
      </c>
      <c r="K101" s="30">
        <v>1.361</v>
      </c>
      <c r="L101" s="30">
        <v>3.8999999999999998E-3</v>
      </c>
      <c r="M101" s="30">
        <v>3.8700000000000002E-3</v>
      </c>
      <c r="N101" s="30">
        <v>3.9399999999999999E-3</v>
      </c>
      <c r="O101" s="30">
        <v>5.8500000000000001E-7</v>
      </c>
    </row>
    <row r="102" spans="1:15" x14ac:dyDescent="0.25">
      <c r="A102" s="28">
        <v>500</v>
      </c>
      <c r="B102" s="28" t="s">
        <v>58</v>
      </c>
      <c r="C102" s="29" t="s">
        <v>59</v>
      </c>
      <c r="D102" s="28">
        <v>1</v>
      </c>
      <c r="E102" s="30">
        <v>0.97929999999999995</v>
      </c>
      <c r="F102" s="30">
        <v>1.8779999999999998E-6</v>
      </c>
      <c r="G102" s="30">
        <v>4.3500000000000006E-8</v>
      </c>
      <c r="H102" s="30">
        <v>1.1050000000000001E-5</v>
      </c>
      <c r="I102" s="30">
        <v>5.8000000000000003E-8</v>
      </c>
      <c r="J102" s="30">
        <v>1.3759999999999999</v>
      </c>
      <c r="K102" s="30">
        <v>1.3759999999999999</v>
      </c>
      <c r="L102" s="30">
        <v>3.9100000000000003E-3</v>
      </c>
      <c r="M102" s="30">
        <v>3.8999999999999998E-3</v>
      </c>
      <c r="N102" s="30">
        <v>3.8999999999999998E-3</v>
      </c>
      <c r="O102" s="30">
        <v>3.1480000000000004E-7</v>
      </c>
    </row>
    <row r="103" spans="1:15" x14ac:dyDescent="0.25">
      <c r="A103" s="28">
        <v>500</v>
      </c>
      <c r="B103" s="28" t="s">
        <v>58</v>
      </c>
      <c r="C103" s="31" t="s">
        <v>60</v>
      </c>
      <c r="D103" s="28">
        <v>1</v>
      </c>
      <c r="E103" s="30">
        <v>0.96760000000000002</v>
      </c>
      <c r="F103" s="30">
        <v>6.4759999999999995E-6</v>
      </c>
      <c r="G103" s="30">
        <v>8.0200000000000003E-8</v>
      </c>
      <c r="H103" s="30">
        <v>3.7669999999999997E-5</v>
      </c>
      <c r="I103" s="30">
        <v>8.9000000000000003E-8</v>
      </c>
      <c r="J103" s="30">
        <v>1.3939999999999999</v>
      </c>
      <c r="K103" s="30">
        <v>1.3939999999999999</v>
      </c>
      <c r="L103" s="30">
        <v>3.8300000000000001E-3</v>
      </c>
      <c r="M103" s="30">
        <v>3.81E-3</v>
      </c>
      <c r="N103" s="30">
        <v>3.8799999999999998E-3</v>
      </c>
      <c r="O103" s="30">
        <v>5.9240000000000004E-7</v>
      </c>
    </row>
    <row r="104" spans="1:15" x14ac:dyDescent="0.25">
      <c r="A104" s="28">
        <v>510</v>
      </c>
      <c r="B104" s="28" t="s">
        <v>58</v>
      </c>
      <c r="C104" s="29" t="s">
        <v>59</v>
      </c>
      <c r="D104" s="28">
        <v>1</v>
      </c>
      <c r="E104" s="30">
        <v>0.99760000000000004</v>
      </c>
      <c r="F104" s="30">
        <v>1.0550000000000001E-5</v>
      </c>
      <c r="G104" s="30">
        <v>4.5400000000000003E-8</v>
      </c>
      <c r="H104" s="30">
        <v>3.9359999999999996E-5</v>
      </c>
      <c r="I104" s="30">
        <v>5.5800000000000003E-8</v>
      </c>
      <c r="J104" s="30">
        <v>1.38</v>
      </c>
      <c r="K104" s="30">
        <v>1.38</v>
      </c>
      <c r="L104" s="30">
        <v>3.9300000000000003E-3</v>
      </c>
      <c r="M104" s="30">
        <v>3.9199999999999999E-3</v>
      </c>
      <c r="N104" s="30">
        <v>3.9199999999999999E-3</v>
      </c>
      <c r="O104" s="30">
        <v>4.1380000000000001E-7</v>
      </c>
    </row>
    <row r="105" spans="1:15" ht="13.5" customHeight="1" x14ac:dyDescent="0.25">
      <c r="A105" s="28">
        <v>510</v>
      </c>
      <c r="B105" s="28" t="s">
        <v>58</v>
      </c>
      <c r="C105" s="31" t="s">
        <v>60</v>
      </c>
      <c r="D105" s="28">
        <v>1</v>
      </c>
      <c r="E105" s="30">
        <v>3.8140000000000001</v>
      </c>
      <c r="F105" s="30">
        <v>2.0579999999999996E-6</v>
      </c>
      <c r="G105" s="30">
        <v>7.2300000000000006E-8</v>
      </c>
      <c r="H105" s="30">
        <v>1.115E-5</v>
      </c>
      <c r="I105" s="30">
        <v>7.7900000000000016E-8</v>
      </c>
      <c r="J105" s="30">
        <v>1.3560000000000001</v>
      </c>
      <c r="K105" s="30">
        <v>1.3560000000000001</v>
      </c>
      <c r="L105" s="30">
        <v>3.98E-3</v>
      </c>
      <c r="M105" s="30">
        <v>3.9700000000000004E-3</v>
      </c>
      <c r="N105" s="30">
        <v>4.0300000000000006E-3</v>
      </c>
      <c r="O105" s="30">
        <v>4.1560000000000004E-7</v>
      </c>
    </row>
    <row r="106" spans="1:15" hidden="1" x14ac:dyDescent="0.25"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</row>
    <row r="107" spans="1:15" hidden="1" x14ac:dyDescent="0.25"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</row>
    <row r="108" spans="1:15" hidden="1" x14ac:dyDescent="0.25"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</row>
    <row r="109" spans="1:15" hidden="1" x14ac:dyDescent="0.25"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</row>
    <row r="110" spans="1:15" hidden="1" x14ac:dyDescent="0.25"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</row>
    <row r="111" spans="1:15" hidden="1" x14ac:dyDescent="0.25"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</row>
    <row r="112" spans="1:15" hidden="1" x14ac:dyDescent="0.25"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</row>
    <row r="113" spans="5:15" hidden="1" x14ac:dyDescent="0.25"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</row>
    <row r="114" spans="5:15" hidden="1" x14ac:dyDescent="0.25"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</row>
    <row r="115" spans="5:15" hidden="1" x14ac:dyDescent="0.25"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</row>
    <row r="116" spans="5:15" hidden="1" x14ac:dyDescent="0.25"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</row>
    <row r="117" spans="5:15" hidden="1" x14ac:dyDescent="0.25"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</row>
    <row r="118" spans="5:15" hidden="1" x14ac:dyDescent="0.25"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</row>
    <row r="119" spans="5:15" hidden="1" x14ac:dyDescent="0.25"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</row>
    <row r="120" spans="5:15" hidden="1" x14ac:dyDescent="0.25"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</row>
    <row r="121" spans="5:15" hidden="1" x14ac:dyDescent="0.25"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</row>
    <row r="122" spans="5:15" hidden="1" x14ac:dyDescent="0.25"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</row>
    <row r="123" spans="5:15" hidden="1" x14ac:dyDescent="0.25"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</row>
    <row r="124" spans="5:15" hidden="1" x14ac:dyDescent="0.25"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</row>
    <row r="125" spans="5:15" hidden="1" x14ac:dyDescent="0.25"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</row>
    <row r="126" spans="5:15" hidden="1" x14ac:dyDescent="0.25"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</row>
    <row r="127" spans="5:15" hidden="1" x14ac:dyDescent="0.25"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</row>
    <row r="128" spans="5:15" hidden="1" x14ac:dyDescent="0.25"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</row>
    <row r="129" spans="5:15" hidden="1" x14ac:dyDescent="0.25"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</row>
    <row r="130" spans="5:15" hidden="1" x14ac:dyDescent="0.25"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</row>
    <row r="131" spans="5:15" hidden="1" x14ac:dyDescent="0.25"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</row>
    <row r="132" spans="5:15" hidden="1" x14ac:dyDescent="0.25"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</row>
    <row r="133" spans="5:15" hidden="1" x14ac:dyDescent="0.25"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</row>
    <row r="134" spans="5:15" hidden="1" x14ac:dyDescent="0.25"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</row>
    <row r="135" spans="5:15" hidden="1" x14ac:dyDescent="0.25"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</row>
    <row r="136" spans="5:15" hidden="1" x14ac:dyDescent="0.25"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</row>
    <row r="137" spans="5:15" hidden="1" x14ac:dyDescent="0.25"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</row>
    <row r="138" spans="5:15" hidden="1" x14ac:dyDescent="0.25"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</row>
    <row r="139" spans="5:15" hidden="1" x14ac:dyDescent="0.25"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</row>
    <row r="140" spans="5:15" hidden="1" x14ac:dyDescent="0.25"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</row>
    <row r="141" spans="5:15" hidden="1" x14ac:dyDescent="0.25"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</row>
    <row r="142" spans="5:15" hidden="1" x14ac:dyDescent="0.25"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</row>
    <row r="143" spans="5:15" hidden="1" x14ac:dyDescent="0.25"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</row>
    <row r="144" spans="5:15" hidden="1" x14ac:dyDescent="0.25"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</row>
    <row r="145" spans="5:15" hidden="1" x14ac:dyDescent="0.25"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</row>
    <row r="146" spans="5:15" hidden="1" x14ac:dyDescent="0.25"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</row>
    <row r="147" spans="5:15" hidden="1" x14ac:dyDescent="0.25"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</row>
    <row r="148" spans="5:15" hidden="1" x14ac:dyDescent="0.25"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</row>
    <row r="149" spans="5:15" hidden="1" x14ac:dyDescent="0.25"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</row>
    <row r="150" spans="5:15" hidden="1" x14ac:dyDescent="0.25"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</row>
    <row r="151" spans="5:15" hidden="1" x14ac:dyDescent="0.25"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</row>
    <row r="152" spans="5:15" hidden="1" x14ac:dyDescent="0.25"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</row>
    <row r="153" spans="5:15" hidden="1" x14ac:dyDescent="0.25"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</row>
    <row r="154" spans="5:15" hidden="1" x14ac:dyDescent="0.25"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</row>
    <row r="155" spans="5:15" hidden="1" x14ac:dyDescent="0.25"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</row>
    <row r="156" spans="5:15" hidden="1" x14ac:dyDescent="0.25"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</row>
    <row r="157" spans="5:15" hidden="1" x14ac:dyDescent="0.25"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</row>
    <row r="158" spans="5:15" hidden="1" x14ac:dyDescent="0.25"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</row>
    <row r="159" spans="5:15" hidden="1" x14ac:dyDescent="0.25"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</row>
    <row r="160" spans="5:15" hidden="1" x14ac:dyDescent="0.25"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</row>
    <row r="161" spans="5:15" hidden="1" x14ac:dyDescent="0.25"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</row>
    <row r="162" spans="5:15" hidden="1" x14ac:dyDescent="0.25"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</row>
    <row r="163" spans="5:15" hidden="1" x14ac:dyDescent="0.25"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</row>
    <row r="164" spans="5:15" hidden="1" x14ac:dyDescent="0.25"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</row>
    <row r="165" spans="5:15" hidden="1" x14ac:dyDescent="0.25"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</row>
    <row r="166" spans="5:15" hidden="1" x14ac:dyDescent="0.25"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</row>
    <row r="167" spans="5:15" hidden="1" x14ac:dyDescent="0.25"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</row>
    <row r="168" spans="5:15" hidden="1" x14ac:dyDescent="0.25"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</row>
    <row r="169" spans="5:15" hidden="1" x14ac:dyDescent="0.25"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</row>
    <row r="170" spans="5:15" hidden="1" x14ac:dyDescent="0.25"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</row>
    <row r="171" spans="5:15" hidden="1" x14ac:dyDescent="0.25"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</row>
    <row r="172" spans="5:15" hidden="1" x14ac:dyDescent="0.25"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</row>
    <row r="173" spans="5:15" hidden="1" x14ac:dyDescent="0.25"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</row>
    <row r="174" spans="5:15" hidden="1" x14ac:dyDescent="0.25"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</row>
    <row r="175" spans="5:15" hidden="1" x14ac:dyDescent="0.25"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</row>
    <row r="176" spans="5:15" hidden="1" x14ac:dyDescent="0.25"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</row>
    <row r="177" spans="5:15" hidden="1" x14ac:dyDescent="0.25"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</row>
    <row r="178" spans="5:15" hidden="1" x14ac:dyDescent="0.25"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</row>
    <row r="179" spans="5:15" hidden="1" x14ac:dyDescent="0.25"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</row>
    <row r="180" spans="5:15" hidden="1" x14ac:dyDescent="0.25"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</row>
    <row r="181" spans="5:15" hidden="1" x14ac:dyDescent="0.25"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</row>
    <row r="182" spans="5:15" hidden="1" x14ac:dyDescent="0.25"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</row>
    <row r="183" spans="5:15" hidden="1" x14ac:dyDescent="0.25"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</row>
    <row r="184" spans="5:15" hidden="1" x14ac:dyDescent="0.25"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</row>
    <row r="185" spans="5:15" hidden="1" x14ac:dyDescent="0.25"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</row>
    <row r="186" spans="5:15" hidden="1" x14ac:dyDescent="0.25"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</row>
    <row r="187" spans="5:15" hidden="1" x14ac:dyDescent="0.25"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</row>
    <row r="188" spans="5:15" hidden="1" x14ac:dyDescent="0.25"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</row>
    <row r="189" spans="5:15" hidden="1" x14ac:dyDescent="0.25"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</row>
    <row r="190" spans="5:15" hidden="1" x14ac:dyDescent="0.25"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</row>
    <row r="191" spans="5:15" hidden="1" x14ac:dyDescent="0.25"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</row>
    <row r="192" spans="5:15" hidden="1" x14ac:dyDescent="0.25"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</row>
    <row r="193" spans="5:15" hidden="1" x14ac:dyDescent="0.25"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</row>
    <row r="194" spans="5:15" hidden="1" x14ac:dyDescent="0.25"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</row>
    <row r="195" spans="5:15" hidden="1" x14ac:dyDescent="0.25"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</row>
    <row r="196" spans="5:15" hidden="1" x14ac:dyDescent="0.25"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</row>
    <row r="197" spans="5:15" hidden="1" x14ac:dyDescent="0.25"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</row>
    <row r="198" spans="5:15" hidden="1" x14ac:dyDescent="0.25"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</row>
    <row r="199" spans="5:15" hidden="1" x14ac:dyDescent="0.25"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</row>
    <row r="200" spans="5:15" hidden="1" x14ac:dyDescent="0.25"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</row>
    <row r="201" spans="5:15" hidden="1" x14ac:dyDescent="0.25"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</row>
    <row r="202" spans="5:15" hidden="1" x14ac:dyDescent="0.25"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</row>
    <row r="203" spans="5:15" hidden="1" x14ac:dyDescent="0.25"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</row>
    <row r="204" spans="5:15" hidden="1" x14ac:dyDescent="0.25"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</row>
    <row r="205" spans="5:15" hidden="1" x14ac:dyDescent="0.25"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</row>
    <row r="206" spans="5:15" hidden="1" x14ac:dyDescent="0.25"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</row>
    <row r="207" spans="5:15" hidden="1" x14ac:dyDescent="0.25"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</row>
    <row r="208" spans="5:15" hidden="1" x14ac:dyDescent="0.25"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</row>
    <row r="209" spans="5:15" hidden="1" x14ac:dyDescent="0.25"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</row>
    <row r="210" spans="5:15" hidden="1" x14ac:dyDescent="0.25"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</row>
    <row r="211" spans="5:15" hidden="1" x14ac:dyDescent="0.25"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</row>
    <row r="212" spans="5:15" hidden="1" x14ac:dyDescent="0.25"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</row>
    <row r="213" spans="5:15" hidden="1" x14ac:dyDescent="0.25"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</row>
    <row r="214" spans="5:15" hidden="1" x14ac:dyDescent="0.25"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</row>
    <row r="215" spans="5:15" hidden="1" x14ac:dyDescent="0.25"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</row>
    <row r="216" spans="5:15" hidden="1" x14ac:dyDescent="0.25"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</row>
    <row r="217" spans="5:15" hidden="1" x14ac:dyDescent="0.25"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</row>
    <row r="218" spans="5:15" hidden="1" x14ac:dyDescent="0.25"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</row>
    <row r="219" spans="5:15" hidden="1" x14ac:dyDescent="0.25"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</row>
    <row r="220" spans="5:15" hidden="1" x14ac:dyDescent="0.25"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</row>
    <row r="221" spans="5:15" hidden="1" x14ac:dyDescent="0.25"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</row>
    <row r="222" spans="5:15" hidden="1" x14ac:dyDescent="0.25"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</row>
    <row r="223" spans="5:15" hidden="1" x14ac:dyDescent="0.25"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</row>
    <row r="224" spans="5:15" hidden="1" x14ac:dyDescent="0.25"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</row>
    <row r="225" spans="5:15" hidden="1" x14ac:dyDescent="0.25"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</row>
    <row r="226" spans="5:15" hidden="1" x14ac:dyDescent="0.25"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</row>
    <row r="227" spans="5:15" hidden="1" x14ac:dyDescent="0.25"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</row>
    <row r="228" spans="5:15" hidden="1" x14ac:dyDescent="0.25"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</row>
    <row r="229" spans="5:15" hidden="1" x14ac:dyDescent="0.25"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</row>
    <row r="230" spans="5:15" hidden="1" x14ac:dyDescent="0.25"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</row>
    <row r="231" spans="5:15" hidden="1" x14ac:dyDescent="0.25"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</row>
    <row r="232" spans="5:15" hidden="1" x14ac:dyDescent="0.25"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</row>
    <row r="233" spans="5:15" hidden="1" x14ac:dyDescent="0.25"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</row>
    <row r="234" spans="5:15" hidden="1" x14ac:dyDescent="0.25"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</row>
    <row r="235" spans="5:15" hidden="1" x14ac:dyDescent="0.25"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</row>
    <row r="236" spans="5:15" hidden="1" x14ac:dyDescent="0.25"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</row>
    <row r="237" spans="5:15" hidden="1" x14ac:dyDescent="0.25"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</row>
    <row r="238" spans="5:15" hidden="1" x14ac:dyDescent="0.25"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</row>
    <row r="239" spans="5:15" hidden="1" x14ac:dyDescent="0.25"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</row>
    <row r="240" spans="5:15" hidden="1" x14ac:dyDescent="0.25"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</row>
    <row r="241" spans="5:15" hidden="1" x14ac:dyDescent="0.25"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</row>
    <row r="242" spans="5:15" hidden="1" x14ac:dyDescent="0.25"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</row>
    <row r="243" spans="5:15" hidden="1" x14ac:dyDescent="0.25"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</row>
    <row r="244" spans="5:15" hidden="1" x14ac:dyDescent="0.25"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</row>
    <row r="245" spans="5:15" hidden="1" x14ac:dyDescent="0.25"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</row>
    <row r="246" spans="5:15" hidden="1" x14ac:dyDescent="0.25"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</row>
    <row r="247" spans="5:15" hidden="1" x14ac:dyDescent="0.25"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</row>
    <row r="248" spans="5:15" hidden="1" x14ac:dyDescent="0.25"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</row>
    <row r="249" spans="5:15" hidden="1" x14ac:dyDescent="0.25"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</row>
    <row r="250" spans="5:15" hidden="1" x14ac:dyDescent="0.25"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</row>
    <row r="251" spans="5:15" hidden="1" x14ac:dyDescent="0.25"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</row>
    <row r="252" spans="5:15" hidden="1" x14ac:dyDescent="0.25"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</row>
    <row r="253" spans="5:15" hidden="1" x14ac:dyDescent="0.25"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</row>
    <row r="254" spans="5:15" hidden="1" x14ac:dyDescent="0.25"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</row>
    <row r="255" spans="5:15" hidden="1" x14ac:dyDescent="0.25"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</row>
    <row r="256" spans="5:15" hidden="1" x14ac:dyDescent="0.25"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</row>
    <row r="257" spans="5:15" hidden="1" x14ac:dyDescent="0.25"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</row>
    <row r="258" spans="5:15" hidden="1" x14ac:dyDescent="0.25"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</row>
    <row r="259" spans="5:15" hidden="1" x14ac:dyDescent="0.25"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</row>
    <row r="260" spans="5:15" hidden="1" x14ac:dyDescent="0.25"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</row>
    <row r="261" spans="5:15" hidden="1" x14ac:dyDescent="0.25"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</row>
    <row r="262" spans="5:15" hidden="1" x14ac:dyDescent="0.25"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</row>
    <row r="263" spans="5:15" hidden="1" x14ac:dyDescent="0.25"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</row>
    <row r="264" spans="5:15" hidden="1" x14ac:dyDescent="0.25"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</row>
    <row r="265" spans="5:15" hidden="1" x14ac:dyDescent="0.25"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</row>
    <row r="266" spans="5:15" hidden="1" x14ac:dyDescent="0.25"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</row>
    <row r="267" spans="5:15" hidden="1" x14ac:dyDescent="0.25"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</row>
    <row r="268" spans="5:15" hidden="1" x14ac:dyDescent="0.25"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</row>
    <row r="269" spans="5:15" hidden="1" x14ac:dyDescent="0.25"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</row>
    <row r="270" spans="5:15" hidden="1" x14ac:dyDescent="0.25"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</row>
    <row r="271" spans="5:15" hidden="1" x14ac:dyDescent="0.25"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</row>
    <row r="272" spans="5:15" hidden="1" x14ac:dyDescent="0.25"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</row>
    <row r="273" spans="5:15" hidden="1" x14ac:dyDescent="0.25"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</row>
    <row r="274" spans="5:15" hidden="1" x14ac:dyDescent="0.25"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</row>
    <row r="275" spans="5:15" hidden="1" x14ac:dyDescent="0.25"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</row>
    <row r="276" spans="5:15" hidden="1" x14ac:dyDescent="0.25"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</row>
    <row r="277" spans="5:15" hidden="1" x14ac:dyDescent="0.25"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</row>
    <row r="278" spans="5:15" hidden="1" x14ac:dyDescent="0.25"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</row>
    <row r="279" spans="5:15" hidden="1" x14ac:dyDescent="0.25"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</row>
    <row r="280" spans="5:15" hidden="1" x14ac:dyDescent="0.25"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</row>
    <row r="281" spans="5:15" hidden="1" x14ac:dyDescent="0.25"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</row>
    <row r="282" spans="5:15" hidden="1" x14ac:dyDescent="0.25"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</row>
    <row r="283" spans="5:15" hidden="1" x14ac:dyDescent="0.25"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</row>
    <row r="284" spans="5:15" hidden="1" x14ac:dyDescent="0.25"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</row>
    <row r="285" spans="5:15" hidden="1" x14ac:dyDescent="0.25"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</row>
    <row r="286" spans="5:15" hidden="1" x14ac:dyDescent="0.25"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</row>
    <row r="287" spans="5:15" hidden="1" x14ac:dyDescent="0.25"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</row>
    <row r="288" spans="5:15" hidden="1" x14ac:dyDescent="0.25"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</row>
    <row r="289" spans="5:15" hidden="1" x14ac:dyDescent="0.25"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</row>
    <row r="290" spans="5:15" hidden="1" x14ac:dyDescent="0.25"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</row>
    <row r="291" spans="5:15" hidden="1" x14ac:dyDescent="0.25"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</row>
    <row r="292" spans="5:15" hidden="1" x14ac:dyDescent="0.25"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</row>
    <row r="293" spans="5:15" hidden="1" x14ac:dyDescent="0.25"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</row>
    <row r="294" spans="5:15" hidden="1" x14ac:dyDescent="0.25"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</row>
    <row r="295" spans="5:15" hidden="1" x14ac:dyDescent="0.25"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</row>
    <row r="296" spans="5:15" hidden="1" x14ac:dyDescent="0.25"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</row>
    <row r="297" spans="5:15" hidden="1" x14ac:dyDescent="0.25"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</row>
    <row r="298" spans="5:15" hidden="1" x14ac:dyDescent="0.25"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</row>
    <row r="299" spans="5:15" hidden="1" x14ac:dyDescent="0.25"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</row>
    <row r="300" spans="5:15" hidden="1" x14ac:dyDescent="0.25"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</row>
    <row r="301" spans="5:15" hidden="1" x14ac:dyDescent="0.25"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</row>
    <row r="302" spans="5:15" hidden="1" x14ac:dyDescent="0.25"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</row>
    <row r="303" spans="5:15" hidden="1" x14ac:dyDescent="0.25"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</row>
    <row r="304" spans="5:15" hidden="1" x14ac:dyDescent="0.25"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</row>
    <row r="305" spans="5:15" hidden="1" x14ac:dyDescent="0.25"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</row>
    <row r="306" spans="5:15" hidden="1" x14ac:dyDescent="0.25"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</row>
    <row r="307" spans="5:15" hidden="1" x14ac:dyDescent="0.25"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</row>
    <row r="308" spans="5:15" hidden="1" x14ac:dyDescent="0.25"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</row>
    <row r="309" spans="5:15" hidden="1" x14ac:dyDescent="0.25"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</row>
    <row r="310" spans="5:15" hidden="1" x14ac:dyDescent="0.25"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</row>
    <row r="311" spans="5:15" hidden="1" x14ac:dyDescent="0.25"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</row>
    <row r="312" spans="5:15" hidden="1" x14ac:dyDescent="0.25"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</row>
    <row r="313" spans="5:15" hidden="1" x14ac:dyDescent="0.25"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</row>
    <row r="314" spans="5:15" hidden="1" x14ac:dyDescent="0.25"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</row>
    <row r="315" spans="5:15" hidden="1" x14ac:dyDescent="0.25"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</row>
    <row r="316" spans="5:15" hidden="1" x14ac:dyDescent="0.25"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</row>
    <row r="317" spans="5:15" hidden="1" x14ac:dyDescent="0.25"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</row>
    <row r="318" spans="5:15" hidden="1" x14ac:dyDescent="0.25"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</row>
    <row r="319" spans="5:15" hidden="1" x14ac:dyDescent="0.25"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</row>
    <row r="320" spans="5:15" hidden="1" x14ac:dyDescent="0.25"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</row>
    <row r="321" spans="5:15" hidden="1" x14ac:dyDescent="0.25"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</row>
    <row r="322" spans="5:15" hidden="1" x14ac:dyDescent="0.25"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</row>
    <row r="323" spans="5:15" hidden="1" x14ac:dyDescent="0.25"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</row>
    <row r="324" spans="5:15" hidden="1" x14ac:dyDescent="0.25"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</row>
    <row r="325" spans="5:15" hidden="1" x14ac:dyDescent="0.25"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</row>
    <row r="326" spans="5:15" hidden="1" x14ac:dyDescent="0.25"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</row>
    <row r="327" spans="5:15" hidden="1" x14ac:dyDescent="0.25"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</row>
    <row r="328" spans="5:15" hidden="1" x14ac:dyDescent="0.25"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</row>
    <row r="329" spans="5:15" hidden="1" x14ac:dyDescent="0.25"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</row>
    <row r="330" spans="5:15" hidden="1" x14ac:dyDescent="0.25"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</row>
    <row r="331" spans="5:15" hidden="1" x14ac:dyDescent="0.25"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</row>
    <row r="332" spans="5:15" hidden="1" x14ac:dyDescent="0.25"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</row>
    <row r="333" spans="5:15" hidden="1" x14ac:dyDescent="0.25"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</row>
    <row r="334" spans="5:15" hidden="1" x14ac:dyDescent="0.25"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</row>
    <row r="335" spans="5:15" hidden="1" x14ac:dyDescent="0.25"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</row>
    <row r="336" spans="5:15" hidden="1" x14ac:dyDescent="0.25"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</row>
    <row r="337" spans="5:15" hidden="1" x14ac:dyDescent="0.25"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</row>
    <row r="338" spans="5:15" hidden="1" x14ac:dyDescent="0.25"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</row>
    <row r="339" spans="5:15" hidden="1" x14ac:dyDescent="0.25"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</row>
    <row r="340" spans="5:15" hidden="1" x14ac:dyDescent="0.25"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</row>
    <row r="341" spans="5:15" hidden="1" x14ac:dyDescent="0.25"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</row>
    <row r="342" spans="5:15" hidden="1" x14ac:dyDescent="0.25"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</row>
    <row r="343" spans="5:15" hidden="1" x14ac:dyDescent="0.25"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</row>
    <row r="344" spans="5:15" hidden="1" x14ac:dyDescent="0.25"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</row>
    <row r="345" spans="5:15" hidden="1" x14ac:dyDescent="0.25"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</row>
    <row r="346" spans="5:15" hidden="1" x14ac:dyDescent="0.25"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</row>
    <row r="347" spans="5:15" hidden="1" x14ac:dyDescent="0.25"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</row>
    <row r="348" spans="5:15" hidden="1" x14ac:dyDescent="0.25"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</row>
    <row r="349" spans="5:15" hidden="1" x14ac:dyDescent="0.25"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</row>
    <row r="350" spans="5:15" hidden="1" x14ac:dyDescent="0.25"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</row>
    <row r="351" spans="5:15" hidden="1" x14ac:dyDescent="0.25"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</row>
    <row r="352" spans="5:15" hidden="1" x14ac:dyDescent="0.25"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</row>
    <row r="353" spans="5:15" hidden="1" x14ac:dyDescent="0.25"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</row>
    <row r="354" spans="5:15" hidden="1" x14ac:dyDescent="0.25"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</row>
    <row r="355" spans="5:15" hidden="1" x14ac:dyDescent="0.25"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</row>
    <row r="356" spans="5:15" hidden="1" x14ac:dyDescent="0.25"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</row>
    <row r="357" spans="5:15" hidden="1" x14ac:dyDescent="0.25"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</row>
    <row r="358" spans="5:15" hidden="1" x14ac:dyDescent="0.25"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</row>
    <row r="359" spans="5:15" hidden="1" x14ac:dyDescent="0.25"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</row>
    <row r="360" spans="5:15" hidden="1" x14ac:dyDescent="0.25"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</row>
    <row r="361" spans="5:15" hidden="1" x14ac:dyDescent="0.25"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</row>
    <row r="362" spans="5:15" hidden="1" x14ac:dyDescent="0.25"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</row>
    <row r="363" spans="5:15" hidden="1" x14ac:dyDescent="0.25"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</row>
    <row r="364" spans="5:15" hidden="1" x14ac:dyDescent="0.25"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</row>
    <row r="365" spans="5:15" hidden="1" x14ac:dyDescent="0.25"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</row>
    <row r="366" spans="5:15" hidden="1" x14ac:dyDescent="0.25"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</row>
    <row r="367" spans="5:15" hidden="1" x14ac:dyDescent="0.25"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</row>
    <row r="368" spans="5:15" hidden="1" x14ac:dyDescent="0.25"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</row>
    <row r="369" spans="5:15" hidden="1" x14ac:dyDescent="0.25"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</row>
    <row r="370" spans="5:15" hidden="1" x14ac:dyDescent="0.25"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</row>
    <row r="371" spans="5:15" hidden="1" x14ac:dyDescent="0.25"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</row>
    <row r="372" spans="5:15" hidden="1" x14ac:dyDescent="0.25"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</row>
    <row r="373" spans="5:15" hidden="1" x14ac:dyDescent="0.25"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</row>
    <row r="374" spans="5:15" hidden="1" x14ac:dyDescent="0.25"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</row>
    <row r="375" spans="5:15" hidden="1" x14ac:dyDescent="0.25"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</row>
    <row r="376" spans="5:15" hidden="1" x14ac:dyDescent="0.25"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</row>
    <row r="377" spans="5:15" hidden="1" x14ac:dyDescent="0.25"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</row>
    <row r="378" spans="5:15" hidden="1" x14ac:dyDescent="0.25"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</row>
    <row r="379" spans="5:15" hidden="1" x14ac:dyDescent="0.25"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</row>
    <row r="380" spans="5:15" hidden="1" x14ac:dyDescent="0.25"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</row>
    <row r="381" spans="5:15" hidden="1" x14ac:dyDescent="0.25"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</row>
    <row r="382" spans="5:15" hidden="1" x14ac:dyDescent="0.25"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</row>
    <row r="383" spans="5:15" hidden="1" x14ac:dyDescent="0.25"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</row>
    <row r="384" spans="5:15" hidden="1" x14ac:dyDescent="0.25"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</row>
    <row r="385" spans="5:15" hidden="1" x14ac:dyDescent="0.25"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</row>
    <row r="386" spans="5:15" hidden="1" x14ac:dyDescent="0.25"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</row>
    <row r="387" spans="5:15" hidden="1" x14ac:dyDescent="0.25"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</row>
    <row r="388" spans="5:15" hidden="1" x14ac:dyDescent="0.25"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</row>
    <row r="389" spans="5:15" hidden="1" x14ac:dyDescent="0.25"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</row>
    <row r="390" spans="5:15" hidden="1" x14ac:dyDescent="0.25"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</row>
    <row r="391" spans="5:15" hidden="1" x14ac:dyDescent="0.25"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</row>
    <row r="392" spans="5:15" hidden="1" x14ac:dyDescent="0.25"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</row>
    <row r="393" spans="5:15" hidden="1" x14ac:dyDescent="0.25"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</row>
    <row r="394" spans="5:15" hidden="1" x14ac:dyDescent="0.25"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</row>
    <row r="395" spans="5:15" hidden="1" x14ac:dyDescent="0.25"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</row>
    <row r="396" spans="5:15" hidden="1" x14ac:dyDescent="0.25"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</row>
    <row r="397" spans="5:15" hidden="1" x14ac:dyDescent="0.25"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</row>
    <row r="398" spans="5:15" hidden="1" x14ac:dyDescent="0.25"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</row>
    <row r="399" spans="5:15" hidden="1" x14ac:dyDescent="0.25"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</row>
    <row r="400" spans="5:15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</sheetData>
  <sheetProtection algorithmName="SHA-512" hashValue="DGBtk6gYgBTVOqgIpx3Y68XaPWUQjqFE8eGcO0UgbF2tfcTmMk0If5LKjaAFRejHRDN1wphF8fuqvIh22PoLzA==" saltValue="lNg0iM9TcsVQYeSwB/elUg==" spinCount="100000" sheet="1" objects="1" scenarios="1" sort="0" autoFilter="0"/>
  <autoFilter ref="A15:O105" xr:uid="{B72568E3-D684-4B0F-920F-AC1230ECB730}"/>
  <mergeCells count="13">
    <mergeCell ref="L3:M3"/>
    <mergeCell ref="A1:D1"/>
    <mergeCell ref="E1:F1"/>
    <mergeCell ref="H1:I1"/>
    <mergeCell ref="J1:L1"/>
    <mergeCell ref="L2:M2"/>
    <mergeCell ref="B10:E10"/>
    <mergeCell ref="L4:M4"/>
    <mergeCell ref="L5:M5"/>
    <mergeCell ref="L6:M6"/>
    <mergeCell ref="L7:M7"/>
    <mergeCell ref="L8:M8"/>
    <mergeCell ref="L9:M9"/>
  </mergeCells>
  <conditionalFormatting sqref="B16:B1994">
    <cfRule type="containsBlanks" dxfId="39" priority="5" stopIfTrue="1">
      <formula>LEN(TRIM(B16))=0</formula>
    </cfRule>
    <cfRule type="cellIs" dxfId="38" priority="6" stopIfTrue="1" operator="equal">
      <formula>"ND"</formula>
    </cfRule>
    <cfRule type="cellIs" dxfId="37" priority="7" operator="equal">
      <formula>"ALL PASS"</formula>
    </cfRule>
    <cfRule type="cellIs" dxfId="36" priority="8" operator="notEqual">
      <formula>"ALL PASS"</formula>
    </cfRule>
  </conditionalFormatting>
  <conditionalFormatting sqref="D16:D1994">
    <cfRule type="cellIs" dxfId="35" priority="2" stopIfTrue="1" operator="equal">
      <formula>99</formula>
    </cfRule>
    <cfRule type="cellIs" dxfId="34" priority="3" operator="between">
      <formula>2</formula>
      <formula>98</formula>
    </cfRule>
    <cfRule type="cellIs" dxfId="33" priority="4" operator="equal">
      <formula>1</formula>
    </cfRule>
  </conditionalFormatting>
  <conditionalFormatting sqref="L2:M6 L8:M9">
    <cfRule type="cellIs" dxfId="32" priority="1" operator="equal">
      <formula>0</formula>
    </cfRule>
  </conditionalFormatting>
  <hyperlinks>
    <hyperlink ref="E1" location="INDEX!A1" display="RETURN TO INDEX" xr:uid="{477BFE52-54D0-42D7-A32D-AF35810C6C0F}"/>
    <hyperlink ref="H1" location="'SCREENING STATUS'!A1" display="SCREENING STATUS" xr:uid="{7C407C81-3C7C-4514-8B66-9B6902B7C59D}"/>
    <hyperlink ref="J1:L1" location="'QCI Sample Selection'!A1" display="QCI SAMPLE SELECTION" xr:uid="{95613104-4CDA-44C3-B27D-6D8C8DF5CD92}"/>
    <hyperlink ref="G1" location="SUMMARY!A1" display="SUMMARY" xr:uid="{FDF23CF3-F485-498E-AFC0-ADE09C31CFBD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9C2A-9864-45BD-97C1-29DC204CBF27}">
  <sheetPr>
    <tabColor rgb="FF7030A0"/>
  </sheetPr>
  <dimension ref="A1:K467"/>
  <sheetViews>
    <sheetView zoomScale="130" zoomScaleNormal="130" workbookViewId="0">
      <selection sqref="A1:D1"/>
    </sheetView>
  </sheetViews>
  <sheetFormatPr defaultColWidth="0" defaultRowHeight="15" customHeight="1" zeroHeight="1" x14ac:dyDescent="0.25"/>
  <cols>
    <col min="1" max="3" width="9.140625" customWidth="1"/>
    <col min="4" max="4" width="14" customWidth="1"/>
    <col min="5" max="11" width="9.140625" customWidth="1"/>
    <col min="12" max="16384" width="9.140625" hidden="1"/>
  </cols>
  <sheetData>
    <row r="1" spans="1:11" ht="24" x14ac:dyDescent="0.25">
      <c r="A1" s="51" t="s">
        <v>61</v>
      </c>
      <c r="B1" s="51"/>
      <c r="C1" s="51"/>
      <c r="D1" s="51"/>
      <c r="E1" s="34" t="s">
        <v>1</v>
      </c>
      <c r="F1" s="34"/>
      <c r="G1" s="34"/>
      <c r="H1" s="35"/>
      <c r="I1" s="52" t="s">
        <v>4</v>
      </c>
      <c r="J1" s="52"/>
      <c r="K1" s="52"/>
    </row>
    <row r="2" spans="1:11" x14ac:dyDescent="0.25">
      <c r="A2" t="s">
        <v>62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</sheetData>
  <sheetProtection algorithmName="SHA-512" hashValue="2G/sXVWFr5zxGyf1ajLFNiB/BA/ld1qhOXNzJIocSfRHX7th9ePwFnXHd0SAPr529qYmU+oaMsnwcUyXlxjx3w==" saltValue="gMFEHzGBs5vcCdGev/h5pA==" spinCount="100000" sheet="1" objects="1" scenarios="1" sort="0" autoFilter="0"/>
  <mergeCells count="2">
    <mergeCell ref="A1:D1"/>
    <mergeCell ref="I1:K1"/>
  </mergeCells>
  <hyperlinks>
    <hyperlink ref="E1" location="INDEX!A1" display="RETURN TO INDEX" xr:uid="{3E1C9B95-4386-4B61-AA99-2618601181D0}"/>
    <hyperlink ref="I1:K1" location="'QCI Sample Selection'!A1" display="QCI SAMPLE SELECTION" xr:uid="{BA9A0357-83B5-441D-B6DB-CDECB77D9BC8}"/>
  </hyperlinks>
  <pageMargins left="0.25" right="0.25" top="0.25" bottom="0.2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927C-39E3-48A3-8410-2A6BD110878C}">
  <sheetPr>
    <tabColor rgb="FF7030A0"/>
  </sheetPr>
  <dimension ref="A1:Q105"/>
  <sheetViews>
    <sheetView zoomScaleNormal="100" workbookViewId="0">
      <selection sqref="A1:D1"/>
    </sheetView>
  </sheetViews>
  <sheetFormatPr defaultColWidth="0" defaultRowHeight="15" x14ac:dyDescent="0.25"/>
  <cols>
    <col min="1" max="1" width="18.85546875" customWidth="1"/>
    <col min="2" max="2" width="13.5703125" style="32" customWidth="1"/>
    <col min="3" max="3" width="10.7109375" style="32" bestFit="1" customWidth="1"/>
    <col min="4" max="4" width="3.85546875" style="32" customWidth="1"/>
    <col min="5" max="15" width="18.85546875" customWidth="1"/>
    <col min="16" max="16" width="22.42578125" bestFit="1" customWidth="1"/>
    <col min="17" max="17" width="20.5703125" bestFit="1" customWidth="1"/>
  </cols>
  <sheetData>
    <row r="1" spans="1:17" ht="24" x14ac:dyDescent="0.25">
      <c r="A1" s="62" t="s">
        <v>63</v>
      </c>
      <c r="B1" s="62"/>
      <c r="C1" s="62"/>
      <c r="D1" s="62"/>
      <c r="E1" s="52" t="s">
        <v>1</v>
      </c>
      <c r="F1" s="52"/>
      <c r="G1" s="1" t="s">
        <v>2</v>
      </c>
      <c r="H1" s="63" t="s">
        <v>3</v>
      </c>
      <c r="I1" s="63"/>
      <c r="J1" s="63" t="s">
        <v>4</v>
      </c>
      <c r="K1" s="63"/>
      <c r="L1" s="63"/>
      <c r="M1" s="2"/>
      <c r="N1" s="2"/>
      <c r="O1" s="2"/>
      <c r="P1" s="2"/>
      <c r="Q1" s="2"/>
    </row>
    <row r="2" spans="1:17" ht="15.75" x14ac:dyDescent="0.25">
      <c r="A2" s="3" t="s">
        <v>5</v>
      </c>
      <c r="B2" s="4" t="s">
        <v>6</v>
      </c>
      <c r="C2" s="5"/>
      <c r="D2" s="5"/>
      <c r="E2" s="6"/>
      <c r="G2" s="7" t="s">
        <v>5</v>
      </c>
      <c r="H2" s="8" t="s">
        <v>6</v>
      </c>
      <c r="I2" s="9"/>
      <c r="K2" s="58" t="s">
        <v>101</v>
      </c>
      <c r="L2" s="59"/>
    </row>
    <row r="3" spans="1:17" ht="15.75" x14ac:dyDescent="0.25">
      <c r="A3" s="10" t="s">
        <v>7</v>
      </c>
      <c r="B3" s="4" t="s">
        <v>8</v>
      </c>
      <c r="C3" s="5"/>
      <c r="D3" s="5"/>
      <c r="E3" s="6"/>
      <c r="G3" s="11" t="s">
        <v>7</v>
      </c>
      <c r="H3" s="8" t="s">
        <v>8</v>
      </c>
      <c r="I3" s="9"/>
      <c r="K3" s="60" t="s">
        <v>102</v>
      </c>
      <c r="L3" s="61"/>
    </row>
    <row r="4" spans="1:17" ht="15.75" x14ac:dyDescent="0.25">
      <c r="A4" s="10" t="s">
        <v>9</v>
      </c>
      <c r="B4" s="4" t="s">
        <v>11</v>
      </c>
      <c r="C4" s="5"/>
      <c r="D4" s="5"/>
      <c r="E4" s="6"/>
      <c r="G4" s="11" t="s">
        <v>9</v>
      </c>
      <c r="H4" s="8" t="s">
        <v>11</v>
      </c>
      <c r="I4" s="9"/>
      <c r="K4" s="54" t="s">
        <v>103</v>
      </c>
      <c r="L4" s="55"/>
    </row>
    <row r="5" spans="1:17" ht="15.75" x14ac:dyDescent="0.25">
      <c r="A5" s="10" t="s">
        <v>12</v>
      </c>
      <c r="B5" s="4" t="s">
        <v>64</v>
      </c>
      <c r="C5" s="5"/>
      <c r="D5" s="5"/>
      <c r="E5" s="6"/>
      <c r="G5" s="11" t="s">
        <v>12</v>
      </c>
      <c r="H5" s="8" t="s">
        <v>65</v>
      </c>
      <c r="I5" s="9"/>
      <c r="K5" s="56" t="s">
        <v>102</v>
      </c>
      <c r="L5" s="57"/>
    </row>
    <row r="6" spans="1:17" ht="15.75" x14ac:dyDescent="0.25">
      <c r="A6" s="10" t="s">
        <v>15</v>
      </c>
      <c r="B6" s="12">
        <v>45233</v>
      </c>
      <c r="C6" s="13"/>
      <c r="D6" s="13"/>
      <c r="E6" s="14"/>
      <c r="F6" s="15"/>
      <c r="G6" s="16" t="s">
        <v>15</v>
      </c>
      <c r="H6" s="17">
        <v>45327</v>
      </c>
      <c r="I6" s="36"/>
      <c r="K6" s="58" t="s">
        <v>104</v>
      </c>
      <c r="L6" s="59"/>
    </row>
    <row r="7" spans="1:17" ht="15.75" x14ac:dyDescent="0.25">
      <c r="A7" s="10" t="s">
        <v>16</v>
      </c>
      <c r="B7" s="12"/>
      <c r="C7" s="13"/>
      <c r="D7" s="13"/>
      <c r="E7" s="14"/>
      <c r="F7" s="15"/>
      <c r="G7" s="16" t="s">
        <v>16</v>
      </c>
      <c r="H7" s="17"/>
      <c r="I7" s="36"/>
      <c r="K7" s="60"/>
      <c r="L7" s="61"/>
    </row>
    <row r="8" spans="1:17" ht="15.75" x14ac:dyDescent="0.25">
      <c r="A8" s="10" t="s">
        <v>17</v>
      </c>
      <c r="B8" s="4" t="s">
        <v>102</v>
      </c>
      <c r="C8" s="5"/>
      <c r="D8" s="5"/>
      <c r="E8" s="6"/>
      <c r="G8" s="11" t="s">
        <v>17</v>
      </c>
      <c r="H8" s="8" t="str">
        <f>K3</f>
        <v>EPC7019DSF</v>
      </c>
      <c r="I8" s="9"/>
      <c r="K8" s="54" t="s">
        <v>105</v>
      </c>
      <c r="L8" s="55"/>
    </row>
    <row r="9" spans="1:17" ht="15.75" x14ac:dyDescent="0.25">
      <c r="A9" s="10" t="s">
        <v>18</v>
      </c>
      <c r="B9" s="18" t="s">
        <v>66</v>
      </c>
      <c r="C9" s="5"/>
      <c r="D9" s="5"/>
      <c r="E9" s="6"/>
      <c r="G9" s="11" t="s">
        <v>18</v>
      </c>
      <c r="H9" s="19" t="s">
        <v>67</v>
      </c>
      <c r="I9" s="9"/>
      <c r="K9" s="56">
        <v>2318</v>
      </c>
      <c r="L9" s="57"/>
    </row>
    <row r="10" spans="1:17" ht="24" x14ac:dyDescent="0.4">
      <c r="A10" s="20" t="str">
        <f>"N= " &amp; COUNT(F12:F105)/2</f>
        <v>N= 45</v>
      </c>
      <c r="B10" s="53" t="str">
        <f>IF(COUNT(A16:A27)=COUNTIF(B16:B27,"All Pass"),"PASS","FAIL")</f>
        <v>PASS</v>
      </c>
      <c r="C10" s="53"/>
      <c r="D10" s="53"/>
      <c r="E10" s="53"/>
      <c r="F10" s="21"/>
    </row>
    <row r="11" spans="1:17" x14ac:dyDescent="0.25">
      <c r="A11" s="22" t="s">
        <v>21</v>
      </c>
      <c r="B11" s="23" t="s">
        <v>22</v>
      </c>
      <c r="C11" s="23" t="s">
        <v>23</v>
      </c>
      <c r="D11" s="23" t="s">
        <v>24</v>
      </c>
      <c r="E11" s="23" t="s">
        <v>25</v>
      </c>
      <c r="F11" s="22" t="s">
        <v>26</v>
      </c>
      <c r="G11" s="24" t="s">
        <v>27</v>
      </c>
      <c r="H11" s="22" t="s">
        <v>28</v>
      </c>
      <c r="I11" s="22" t="s">
        <v>29</v>
      </c>
      <c r="J11" s="22" t="s">
        <v>30</v>
      </c>
      <c r="K11" s="22" t="s">
        <v>31</v>
      </c>
      <c r="L11" s="22" t="s">
        <v>32</v>
      </c>
      <c r="M11" s="22" t="s">
        <v>33</v>
      </c>
      <c r="N11" s="22" t="s">
        <v>34</v>
      </c>
      <c r="O11" s="25" t="s">
        <v>35</v>
      </c>
      <c r="P11" s="25" t="s">
        <v>68</v>
      </c>
      <c r="Q11" s="25" t="s">
        <v>69</v>
      </c>
    </row>
    <row r="12" spans="1:17" x14ac:dyDescent="0.25">
      <c r="A12" s="22"/>
      <c r="B12" s="23"/>
      <c r="C12" s="23"/>
      <c r="D12" s="23"/>
      <c r="E12" s="23" t="s">
        <v>36</v>
      </c>
      <c r="F12" s="22" t="s">
        <v>37</v>
      </c>
      <c r="G12" s="24" t="s">
        <v>38</v>
      </c>
      <c r="H12" s="22" t="s">
        <v>37</v>
      </c>
      <c r="I12" s="22" t="s">
        <v>39</v>
      </c>
      <c r="J12" s="22" t="s">
        <v>40</v>
      </c>
      <c r="K12" s="22" t="s">
        <v>41</v>
      </c>
      <c r="L12" s="22" t="s">
        <v>42</v>
      </c>
      <c r="M12" s="22" t="s">
        <v>43</v>
      </c>
      <c r="N12" s="22" t="s">
        <v>44</v>
      </c>
      <c r="O12" s="25" t="s">
        <v>38</v>
      </c>
      <c r="P12" s="25" t="s">
        <v>37</v>
      </c>
      <c r="Q12" s="25" t="s">
        <v>70</v>
      </c>
    </row>
    <row r="13" spans="1:17" x14ac:dyDescent="0.25">
      <c r="A13" s="22"/>
      <c r="B13" s="23"/>
      <c r="C13" s="23"/>
      <c r="D13" s="23"/>
      <c r="E13" s="23" t="s">
        <v>45</v>
      </c>
      <c r="F13" s="22" t="s">
        <v>46</v>
      </c>
      <c r="G13" s="24" t="s">
        <v>47</v>
      </c>
      <c r="H13" s="22" t="s">
        <v>48</v>
      </c>
      <c r="I13" s="22" t="s">
        <v>49</v>
      </c>
      <c r="J13" s="22" t="s">
        <v>50</v>
      </c>
      <c r="K13" s="22" t="s">
        <v>51</v>
      </c>
      <c r="L13" s="22" t="s">
        <v>52</v>
      </c>
      <c r="M13" s="22" t="s">
        <v>52</v>
      </c>
      <c r="N13" s="22" t="s">
        <v>52</v>
      </c>
      <c r="O13" s="25" t="s">
        <v>53</v>
      </c>
      <c r="P13" s="25" t="s">
        <v>46</v>
      </c>
      <c r="Q13" s="25" t="s">
        <v>71</v>
      </c>
    </row>
    <row r="14" spans="1:17" x14ac:dyDescent="0.25">
      <c r="A14" s="22"/>
      <c r="B14" s="23"/>
      <c r="C14" s="23"/>
      <c r="D14" s="23"/>
      <c r="E14" s="23" t="s">
        <v>54</v>
      </c>
      <c r="F14" s="22"/>
      <c r="G14" s="26"/>
      <c r="H14" s="22"/>
      <c r="I14" s="22"/>
      <c r="J14" s="22"/>
      <c r="K14" s="22"/>
      <c r="L14" s="22" t="s">
        <v>55</v>
      </c>
      <c r="M14" s="22" t="s">
        <v>56</v>
      </c>
      <c r="N14" s="22" t="s">
        <v>57</v>
      </c>
      <c r="O14" s="25"/>
      <c r="P14" s="25"/>
      <c r="Q14" s="25"/>
    </row>
    <row r="15" spans="1:17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1:17" x14ac:dyDescent="0.25">
      <c r="A16" s="28">
        <v>14</v>
      </c>
      <c r="B16" s="37" t="s">
        <v>58</v>
      </c>
      <c r="C16" s="29" t="s">
        <v>72</v>
      </c>
      <c r="D16" s="28">
        <v>1</v>
      </c>
      <c r="E16" s="38">
        <v>0.95279999999999998</v>
      </c>
      <c r="F16" s="30">
        <v>3.1989999999999998E-6</v>
      </c>
      <c r="G16" s="30">
        <v>4.6500000000000006E-8</v>
      </c>
      <c r="H16" s="30">
        <v>2.7789999999999997E-5</v>
      </c>
      <c r="I16" s="30">
        <v>6.6700000000000008E-8</v>
      </c>
      <c r="J16" s="30">
        <v>1.444</v>
      </c>
      <c r="K16" s="30">
        <v>1.444</v>
      </c>
      <c r="L16" s="30">
        <v>3.9300000000000003E-3</v>
      </c>
      <c r="M16" s="30">
        <v>3.9100000000000003E-3</v>
      </c>
      <c r="N16" s="30">
        <v>3.8999999999999998E-3</v>
      </c>
      <c r="O16" s="30">
        <v>4.1950000000000002E-7</v>
      </c>
      <c r="P16" s="30">
        <v>3.9389999999999999E-6</v>
      </c>
      <c r="Q16" s="30">
        <v>1.7290000000000001</v>
      </c>
    </row>
    <row r="17" spans="1:17" x14ac:dyDescent="0.25">
      <c r="A17" s="28">
        <v>14</v>
      </c>
      <c r="B17" s="28" t="s">
        <v>58</v>
      </c>
      <c r="C17" s="31" t="s">
        <v>73</v>
      </c>
      <c r="D17" s="28">
        <v>1</v>
      </c>
      <c r="E17" s="30">
        <v>0.93959999999999999</v>
      </c>
      <c r="F17" s="30">
        <v>8.5229999999999995E-6</v>
      </c>
      <c r="G17" s="30">
        <v>5.9400000000000003E-8</v>
      </c>
      <c r="H17" s="30">
        <v>3.3389999999999997E-5</v>
      </c>
      <c r="I17" s="30">
        <v>3.0500000000000002E-8</v>
      </c>
      <c r="J17" s="30">
        <v>1.621</v>
      </c>
      <c r="K17" s="30">
        <v>1.621</v>
      </c>
      <c r="L17" s="30">
        <v>3.98E-3</v>
      </c>
      <c r="M17" s="30">
        <v>4.13E-3</v>
      </c>
      <c r="N17" s="30">
        <v>4.0300000000000006E-3</v>
      </c>
      <c r="O17" s="30">
        <v>4.1860000000000006E-7</v>
      </c>
      <c r="P17" s="30">
        <v>5.9399999999999999E-6</v>
      </c>
      <c r="Q17" s="30">
        <v>1.7230000000000001</v>
      </c>
    </row>
    <row r="18" spans="1:17" x14ac:dyDescent="0.25">
      <c r="A18" s="28">
        <v>20</v>
      </c>
      <c r="B18" s="28" t="s">
        <v>58</v>
      </c>
      <c r="C18" s="29" t="s">
        <v>72</v>
      </c>
      <c r="D18" s="28">
        <v>1</v>
      </c>
      <c r="E18" s="30">
        <v>0.99039999999999995</v>
      </c>
      <c r="F18" s="30">
        <v>1.2359999999999999E-6</v>
      </c>
      <c r="G18" s="30">
        <v>3.4100000000000001E-8</v>
      </c>
      <c r="H18" s="30">
        <v>7.1689999999999995E-6</v>
      </c>
      <c r="I18" s="30">
        <v>3.8500000000000001E-8</v>
      </c>
      <c r="J18" s="30">
        <v>1.4339999999999999</v>
      </c>
      <c r="K18" s="30">
        <v>1.4339999999999999</v>
      </c>
      <c r="L18" s="30">
        <v>3.8700000000000002E-3</v>
      </c>
      <c r="M18" s="30">
        <v>3.8600000000000001E-3</v>
      </c>
      <c r="N18" s="30">
        <v>3.8500000000000001E-3</v>
      </c>
      <c r="O18" s="30">
        <v>2.5540000000000002E-7</v>
      </c>
      <c r="P18" s="30">
        <v>1.2509999999999998E-6</v>
      </c>
      <c r="Q18" s="30">
        <v>1.7310000000000001</v>
      </c>
    </row>
    <row r="19" spans="1:17" x14ac:dyDescent="0.25">
      <c r="A19" s="28">
        <v>20</v>
      </c>
      <c r="B19" s="28" t="s">
        <v>58</v>
      </c>
      <c r="C19" s="31" t="s">
        <v>74</v>
      </c>
      <c r="D19" s="28">
        <v>1</v>
      </c>
      <c r="E19" s="30">
        <v>0.95940000000000003</v>
      </c>
      <c r="F19" s="30">
        <v>2.3279999999999996E-6</v>
      </c>
      <c r="G19" s="30">
        <v>4.0399999999999998E-8</v>
      </c>
      <c r="H19" s="30">
        <v>8.9199999999999993E-6</v>
      </c>
      <c r="I19" s="30">
        <v>2.3400000000000001E-8</v>
      </c>
      <c r="J19" s="30">
        <v>1.694</v>
      </c>
      <c r="K19" s="30">
        <v>1.694</v>
      </c>
      <c r="L19" s="30">
        <v>3.9500000000000004E-3</v>
      </c>
      <c r="M19" s="30">
        <v>4.0499999999999998E-3</v>
      </c>
      <c r="N19" s="30">
        <v>3.9500000000000004E-3</v>
      </c>
      <c r="O19" s="30">
        <v>2.5209999999999999E-7</v>
      </c>
      <c r="P19" s="30">
        <v>1.8979999999999999E-6</v>
      </c>
      <c r="Q19" s="30">
        <v>1.73</v>
      </c>
    </row>
    <row r="20" spans="1:17" x14ac:dyDescent="0.25">
      <c r="A20" s="28">
        <v>23</v>
      </c>
      <c r="B20" s="37" t="s">
        <v>58</v>
      </c>
      <c r="C20" s="29" t="s">
        <v>72</v>
      </c>
      <c r="D20" s="28">
        <v>1</v>
      </c>
      <c r="E20" s="38">
        <v>0.99439999999999995</v>
      </c>
      <c r="F20" s="30">
        <v>4.4950000000000002E-6</v>
      </c>
      <c r="G20" s="30">
        <v>4.9000000000000002E-8</v>
      </c>
      <c r="H20" s="30">
        <v>2.8189999999999999E-5</v>
      </c>
      <c r="I20" s="30">
        <v>7.1900000000000015E-8</v>
      </c>
      <c r="J20" s="30">
        <v>1.4370000000000001</v>
      </c>
      <c r="K20" s="30">
        <v>1.4370000000000001</v>
      </c>
      <c r="L20" s="30">
        <v>3.9399999999999999E-3</v>
      </c>
      <c r="M20" s="30">
        <v>3.9399999999999999E-3</v>
      </c>
      <c r="N20" s="30">
        <v>3.9300000000000003E-3</v>
      </c>
      <c r="O20" s="30">
        <v>4.4360000000000003E-7</v>
      </c>
      <c r="P20" s="30">
        <v>4.9679999999999997E-6</v>
      </c>
      <c r="Q20" s="30">
        <v>1.7390000000000001</v>
      </c>
    </row>
    <row r="21" spans="1:17" x14ac:dyDescent="0.25">
      <c r="A21" s="28">
        <v>23</v>
      </c>
      <c r="B21" s="28" t="s">
        <v>58</v>
      </c>
      <c r="C21" s="31" t="s">
        <v>73</v>
      </c>
      <c r="D21" s="28">
        <v>1</v>
      </c>
      <c r="E21" s="30">
        <v>0.95029999999999992</v>
      </c>
      <c r="F21" s="30">
        <v>8.7870000000000007E-6</v>
      </c>
      <c r="G21" s="30">
        <v>5.5200000000000005E-8</v>
      </c>
      <c r="H21" s="30">
        <v>3.5849999999999997E-5</v>
      </c>
      <c r="I21" s="30">
        <v>2.84E-8</v>
      </c>
      <c r="J21" s="30">
        <v>1.605</v>
      </c>
      <c r="K21" s="30">
        <v>1.605</v>
      </c>
      <c r="L21" s="30">
        <v>4.1100000000000008E-3</v>
      </c>
      <c r="M21" s="30">
        <v>4.15E-3</v>
      </c>
      <c r="N21" s="30">
        <v>4.0199999999999993E-3</v>
      </c>
      <c r="O21" s="30">
        <v>4.3870000000000003E-7</v>
      </c>
      <c r="P21" s="30">
        <v>6.8649999999999995E-6</v>
      </c>
      <c r="Q21" s="30">
        <v>1.732</v>
      </c>
    </row>
    <row r="22" spans="1:17" x14ac:dyDescent="0.25">
      <c r="A22" s="28">
        <v>29</v>
      </c>
      <c r="B22" s="28" t="s">
        <v>58</v>
      </c>
      <c r="C22" s="29" t="s">
        <v>72</v>
      </c>
      <c r="D22" s="28">
        <v>1</v>
      </c>
      <c r="E22" s="30">
        <v>0.98970000000000002</v>
      </c>
      <c r="F22" s="30">
        <v>3.3909999999999998E-6</v>
      </c>
      <c r="G22" s="30">
        <v>4.7400000000000001E-8</v>
      </c>
      <c r="H22" s="30">
        <v>2.5489999999999998E-5</v>
      </c>
      <c r="I22" s="30">
        <v>6.8400000000000004E-8</v>
      </c>
      <c r="J22" s="30">
        <v>1.468</v>
      </c>
      <c r="K22" s="30">
        <v>1.468</v>
      </c>
      <c r="L22" s="30">
        <v>3.9700000000000004E-3</v>
      </c>
      <c r="M22" s="30">
        <v>3.9700000000000004E-3</v>
      </c>
      <c r="N22" s="30">
        <v>3.96E-3</v>
      </c>
      <c r="O22" s="30">
        <v>3.6800000000000001E-7</v>
      </c>
      <c r="P22" s="30">
        <v>3.5719999999999999E-6</v>
      </c>
      <c r="Q22" s="30">
        <v>1.712</v>
      </c>
    </row>
    <row r="23" spans="1:17" x14ac:dyDescent="0.25">
      <c r="A23" s="28">
        <v>29</v>
      </c>
      <c r="B23" s="28" t="s">
        <v>58</v>
      </c>
      <c r="C23" s="31" t="s">
        <v>73</v>
      </c>
      <c r="D23" s="28">
        <v>1</v>
      </c>
      <c r="E23" s="30">
        <v>0.96420000000000006</v>
      </c>
      <c r="F23" s="30">
        <v>1.118E-5</v>
      </c>
      <c r="G23" s="30">
        <v>2.0330000000000003E-7</v>
      </c>
      <c r="H23" s="30">
        <v>3.7969999999999997E-5</v>
      </c>
      <c r="I23" s="30">
        <v>2.2340000000000003E-7</v>
      </c>
      <c r="J23" s="30">
        <v>1.64</v>
      </c>
      <c r="K23" s="30">
        <v>1.64</v>
      </c>
      <c r="L23" s="30">
        <v>4.1100000000000008E-3</v>
      </c>
      <c r="M23" s="30">
        <v>4.1799999999999997E-3</v>
      </c>
      <c r="N23" s="30">
        <v>4.0700000000000007E-3</v>
      </c>
      <c r="O23" s="30">
        <v>6.257000000000001E-7</v>
      </c>
      <c r="P23" s="30">
        <v>9.5030000000000003E-6</v>
      </c>
      <c r="Q23" s="30">
        <v>1.712</v>
      </c>
    </row>
    <row r="24" spans="1:17" x14ac:dyDescent="0.25">
      <c r="A24" s="28">
        <v>32</v>
      </c>
      <c r="B24" s="37" t="s">
        <v>58</v>
      </c>
      <c r="C24" s="29" t="s">
        <v>72</v>
      </c>
      <c r="D24" s="28">
        <v>1</v>
      </c>
      <c r="E24" s="38">
        <v>0.96889999999999998</v>
      </c>
      <c r="F24" s="30">
        <v>4.1629999999999998E-6</v>
      </c>
      <c r="G24" s="30">
        <v>4.8100000000000007E-8</v>
      </c>
      <c r="H24" s="30">
        <v>3.222E-5</v>
      </c>
      <c r="I24" s="30">
        <v>6.6100000000000003E-8</v>
      </c>
      <c r="J24" s="30">
        <v>1.4370000000000001</v>
      </c>
      <c r="K24" s="30">
        <v>1.4370000000000001</v>
      </c>
      <c r="L24" s="30">
        <v>3.9100000000000003E-3</v>
      </c>
      <c r="M24" s="30">
        <v>3.9100000000000003E-3</v>
      </c>
      <c r="N24" s="30">
        <v>3.8999999999999998E-3</v>
      </c>
      <c r="O24" s="30">
        <v>4.8880000000000009E-7</v>
      </c>
      <c r="P24" s="30">
        <v>4.7899999999999999E-6</v>
      </c>
      <c r="Q24" s="30">
        <v>1.7030000000000001</v>
      </c>
    </row>
    <row r="25" spans="1:17" x14ac:dyDescent="0.25">
      <c r="A25" s="28">
        <v>32</v>
      </c>
      <c r="B25" s="28" t="s">
        <v>58</v>
      </c>
      <c r="C25" s="31" t="s">
        <v>74</v>
      </c>
      <c r="D25" s="28">
        <v>1</v>
      </c>
      <c r="E25" s="30">
        <v>0.95800000000000007</v>
      </c>
      <c r="F25" s="30">
        <v>5.3149999999999999E-6</v>
      </c>
      <c r="G25" s="30">
        <v>5.1900000000000002E-8</v>
      </c>
      <c r="H25" s="30">
        <v>2.022E-5</v>
      </c>
      <c r="I25" s="30">
        <v>3.0199999999999999E-8</v>
      </c>
      <c r="J25" s="30">
        <v>1.6839999999999999</v>
      </c>
      <c r="K25" s="30">
        <v>1.6839999999999999</v>
      </c>
      <c r="L25" s="30">
        <v>4.0999999999999995E-3</v>
      </c>
      <c r="M25" s="30">
        <v>4.1900000000000001E-3</v>
      </c>
      <c r="N25" s="30">
        <v>4.0999999999999995E-3</v>
      </c>
      <c r="O25" s="30">
        <v>3.4560000000000002E-7</v>
      </c>
      <c r="P25" s="30">
        <v>4.0350000000000003E-6</v>
      </c>
      <c r="Q25" s="30">
        <v>1.696</v>
      </c>
    </row>
    <row r="26" spans="1:17" x14ac:dyDescent="0.25">
      <c r="A26" s="28">
        <v>51</v>
      </c>
      <c r="B26" s="28" t="s">
        <v>58</v>
      </c>
      <c r="C26" s="29" t="s">
        <v>72</v>
      </c>
      <c r="D26" s="28">
        <v>1</v>
      </c>
      <c r="E26" s="30">
        <v>0.96740000000000004</v>
      </c>
      <c r="F26" s="30">
        <v>3.535E-6</v>
      </c>
      <c r="G26" s="30">
        <v>4.5500000000000004E-8</v>
      </c>
      <c r="H26" s="30">
        <v>2.5599999999999999E-5</v>
      </c>
      <c r="I26" s="30">
        <v>5.8500000000000001E-8</v>
      </c>
      <c r="J26" s="30">
        <v>1.4219999999999999</v>
      </c>
      <c r="K26" s="30">
        <v>1.4219999999999999</v>
      </c>
      <c r="L26" s="30">
        <v>3.98E-3</v>
      </c>
      <c r="M26" s="30">
        <v>3.9700000000000004E-3</v>
      </c>
      <c r="N26" s="30">
        <v>3.9700000000000004E-3</v>
      </c>
      <c r="O26" s="30">
        <v>4.5250000000000001E-7</v>
      </c>
      <c r="P26" s="30">
        <v>3.6659999999999997E-6</v>
      </c>
      <c r="Q26" s="30">
        <v>1.722</v>
      </c>
    </row>
    <row r="27" spans="1:17" x14ac:dyDescent="0.25">
      <c r="A27" s="28">
        <v>51</v>
      </c>
      <c r="B27" s="28" t="s">
        <v>58</v>
      </c>
      <c r="C27" s="31" t="s">
        <v>73</v>
      </c>
      <c r="D27" s="28">
        <v>1</v>
      </c>
      <c r="E27" s="30">
        <v>0.95979999999999999</v>
      </c>
      <c r="F27" s="30">
        <v>8.2669999999999989E-6</v>
      </c>
      <c r="G27" s="30">
        <v>7.870000000000001E-8</v>
      </c>
      <c r="H27" s="30">
        <v>3.2119999999999997E-5</v>
      </c>
      <c r="I27" s="30">
        <v>4.9100000000000003E-8</v>
      </c>
      <c r="J27" s="30">
        <v>1.663</v>
      </c>
      <c r="K27" s="30">
        <v>1.663</v>
      </c>
      <c r="L27" s="30">
        <v>4.0499999999999998E-3</v>
      </c>
      <c r="M27" s="30">
        <v>4.1900000000000001E-3</v>
      </c>
      <c r="N27" s="30">
        <v>4.0800000000000003E-3</v>
      </c>
      <c r="O27" s="30">
        <v>4.3889999999999999E-7</v>
      </c>
      <c r="P27" s="30">
        <v>5.993E-6</v>
      </c>
      <c r="Q27" s="30">
        <v>1.6910000000000001</v>
      </c>
    </row>
    <row r="28" spans="1:17" x14ac:dyDescent="0.25">
      <c r="A28" s="28">
        <v>52</v>
      </c>
      <c r="B28" s="37" t="s">
        <v>58</v>
      </c>
      <c r="C28" s="29" t="s">
        <v>72</v>
      </c>
      <c r="D28" s="28">
        <v>1</v>
      </c>
      <c r="E28" s="38">
        <v>0.93710000000000004</v>
      </c>
      <c r="F28" s="30">
        <v>6.2789999999999995E-6</v>
      </c>
      <c r="G28" s="30">
        <v>5.4E-8</v>
      </c>
      <c r="H28" s="30">
        <v>4.0829999999999994E-5</v>
      </c>
      <c r="I28" s="30">
        <v>6.7200000000000006E-8</v>
      </c>
      <c r="J28" s="30">
        <v>1.4</v>
      </c>
      <c r="K28" s="30">
        <v>1.4</v>
      </c>
      <c r="L28" s="30">
        <v>3.9900000000000005E-3</v>
      </c>
      <c r="M28" s="30">
        <v>3.98E-3</v>
      </c>
      <c r="N28" s="30">
        <v>3.9700000000000004E-3</v>
      </c>
      <c r="O28" s="30">
        <v>7.0540000000000006E-7</v>
      </c>
      <c r="P28" s="30">
        <v>6.8310000000000003E-6</v>
      </c>
      <c r="Q28" s="30">
        <v>1.7430000000000001</v>
      </c>
    </row>
    <row r="29" spans="1:17" x14ac:dyDescent="0.25">
      <c r="A29" s="28">
        <v>52</v>
      </c>
      <c r="B29" s="28" t="s">
        <v>58</v>
      </c>
      <c r="C29" s="31" t="s">
        <v>73</v>
      </c>
      <c r="D29" s="28">
        <v>1</v>
      </c>
      <c r="E29" s="30">
        <v>0.9537000000000001</v>
      </c>
      <c r="F29" s="30">
        <v>1.4999999999999999E-5</v>
      </c>
      <c r="G29" s="30">
        <v>5.84E-8</v>
      </c>
      <c r="H29" s="30">
        <v>5.2880000000000002E-5</v>
      </c>
      <c r="I29" s="30">
        <v>2.9100000000000002E-8</v>
      </c>
      <c r="J29" s="30">
        <v>1.5309999999999999</v>
      </c>
      <c r="K29" s="30">
        <v>1.5309999999999999</v>
      </c>
      <c r="L29" s="30">
        <v>4.0400000000000002E-3</v>
      </c>
      <c r="M29" s="30">
        <v>4.1399999999999996E-3</v>
      </c>
      <c r="N29" s="30">
        <v>4.0499999999999998E-3</v>
      </c>
      <c r="O29" s="30">
        <v>5.6750000000000007E-7</v>
      </c>
      <c r="P29" s="30">
        <v>1.19E-5</v>
      </c>
      <c r="Q29" s="30">
        <v>1.69</v>
      </c>
    </row>
    <row r="30" spans="1:17" x14ac:dyDescent="0.25">
      <c r="A30" s="28">
        <v>60</v>
      </c>
      <c r="B30" s="28" t="s">
        <v>58</v>
      </c>
      <c r="C30" s="29" t="s">
        <v>72</v>
      </c>
      <c r="D30" s="28">
        <v>1</v>
      </c>
      <c r="E30" s="30">
        <v>0.95040000000000002</v>
      </c>
      <c r="F30" s="30">
        <v>2.587E-6</v>
      </c>
      <c r="G30" s="30">
        <v>4.4400000000000001E-8</v>
      </c>
      <c r="H30" s="30">
        <v>1.6079999999999999E-5</v>
      </c>
      <c r="I30" s="30">
        <v>6.0300000000000004E-8</v>
      </c>
      <c r="J30" s="30">
        <v>1.4530000000000001</v>
      </c>
      <c r="K30" s="30">
        <v>1.4530000000000001</v>
      </c>
      <c r="L30" s="30">
        <v>3.98E-3</v>
      </c>
      <c r="M30" s="30">
        <v>3.9700000000000004E-3</v>
      </c>
      <c r="N30" s="30">
        <v>3.96E-3</v>
      </c>
      <c r="O30" s="30">
        <v>3.2010000000000007E-7</v>
      </c>
      <c r="P30" s="30">
        <v>3.0579999999999998E-6</v>
      </c>
      <c r="Q30" s="30">
        <v>1.71</v>
      </c>
    </row>
    <row r="31" spans="1:17" x14ac:dyDescent="0.25">
      <c r="A31" s="28">
        <v>60</v>
      </c>
      <c r="B31" s="28" t="s">
        <v>58</v>
      </c>
      <c r="C31" s="31" t="s">
        <v>74</v>
      </c>
      <c r="D31" s="28">
        <v>1</v>
      </c>
      <c r="E31" s="30">
        <v>0.99070000000000003</v>
      </c>
      <c r="F31" s="30">
        <v>7.9950000000000005E-6</v>
      </c>
      <c r="G31" s="30">
        <v>5.3200000000000007E-8</v>
      </c>
      <c r="H31" s="30">
        <v>2.8969999999999999E-5</v>
      </c>
      <c r="I31" s="30">
        <v>2.6700000000000001E-8</v>
      </c>
      <c r="J31" s="30">
        <v>1.575</v>
      </c>
      <c r="K31" s="30">
        <v>1.575</v>
      </c>
      <c r="L31" s="30">
        <v>4.0899999999999999E-3</v>
      </c>
      <c r="M31" s="30">
        <v>4.1799999999999997E-3</v>
      </c>
      <c r="N31" s="30">
        <v>4.0800000000000003E-3</v>
      </c>
      <c r="O31" s="30">
        <v>4.0670000000000001E-7</v>
      </c>
      <c r="P31" s="30">
        <v>5.6420000000000004E-6</v>
      </c>
      <c r="Q31" s="30">
        <v>1.728</v>
      </c>
    </row>
    <row r="32" spans="1:17" x14ac:dyDescent="0.25">
      <c r="A32" s="28">
        <v>86</v>
      </c>
      <c r="B32" s="37" t="s">
        <v>58</v>
      </c>
      <c r="C32" s="29" t="s">
        <v>72</v>
      </c>
      <c r="D32" s="28">
        <v>1</v>
      </c>
      <c r="E32" s="38">
        <v>0.95250000000000001</v>
      </c>
      <c r="F32" s="30">
        <v>1.4519999999999998E-6</v>
      </c>
      <c r="G32" s="30">
        <v>4.1500000000000001E-8</v>
      </c>
      <c r="H32" s="30">
        <v>1.164E-5</v>
      </c>
      <c r="I32" s="30">
        <v>5.1200000000000008E-8</v>
      </c>
      <c r="J32" s="30">
        <v>1.417</v>
      </c>
      <c r="K32" s="30">
        <v>1.417</v>
      </c>
      <c r="L32" s="30">
        <v>3.96E-3</v>
      </c>
      <c r="M32" s="30">
        <v>3.9500000000000004E-3</v>
      </c>
      <c r="N32" s="30">
        <v>3.9500000000000004E-3</v>
      </c>
      <c r="O32" s="30">
        <v>2.959E-7</v>
      </c>
      <c r="P32" s="30">
        <v>1.6199999999999999E-6</v>
      </c>
      <c r="Q32" s="30">
        <v>1.718</v>
      </c>
    </row>
    <row r="33" spans="1:17" x14ac:dyDescent="0.25">
      <c r="A33" s="28">
        <v>86</v>
      </c>
      <c r="B33" s="28" t="s">
        <v>58</v>
      </c>
      <c r="C33" s="31" t="s">
        <v>73</v>
      </c>
      <c r="D33" s="28">
        <v>1</v>
      </c>
      <c r="E33" s="30">
        <v>0.95300000000000007</v>
      </c>
      <c r="F33" s="30">
        <v>2.1890000000000001E-6</v>
      </c>
      <c r="G33" s="30">
        <v>6.5599999999999992E-8</v>
      </c>
      <c r="H33" s="30">
        <v>1.26E-5</v>
      </c>
      <c r="I33" s="30">
        <v>4.43E-8</v>
      </c>
      <c r="J33" s="30">
        <v>1.4730000000000001</v>
      </c>
      <c r="K33" s="30">
        <v>1.4730000000000001</v>
      </c>
      <c r="L33" s="30">
        <v>4.0999999999999995E-3</v>
      </c>
      <c r="M33" s="30">
        <v>4.2000000000000006E-3</v>
      </c>
      <c r="N33" s="30">
        <v>4.0700000000000007E-3</v>
      </c>
      <c r="O33" s="30">
        <v>3.8560000000000006E-7</v>
      </c>
      <c r="P33" s="30">
        <v>1.9970000000000001E-6</v>
      </c>
      <c r="Q33" s="30">
        <v>1.726</v>
      </c>
    </row>
    <row r="34" spans="1:17" x14ac:dyDescent="0.25">
      <c r="A34" s="28">
        <v>88</v>
      </c>
      <c r="B34" s="28" t="s">
        <v>58</v>
      </c>
      <c r="C34" s="29" t="s">
        <v>72</v>
      </c>
      <c r="D34" s="28">
        <v>1</v>
      </c>
      <c r="E34" s="30">
        <v>0.98180000000000001</v>
      </c>
      <c r="F34" s="30">
        <v>7.3269999999999995E-6</v>
      </c>
      <c r="G34" s="30">
        <v>5.8900000000000005E-8</v>
      </c>
      <c r="H34" s="30">
        <v>5.1479999999999995E-5</v>
      </c>
      <c r="I34" s="30">
        <v>8.7700000000000011E-8</v>
      </c>
      <c r="J34" s="30">
        <v>1.387</v>
      </c>
      <c r="K34" s="30">
        <v>1.387</v>
      </c>
      <c r="L34" s="30">
        <v>4.0000000000000001E-3</v>
      </c>
      <c r="M34" s="30">
        <v>4.0000000000000001E-3</v>
      </c>
      <c r="N34" s="30">
        <v>3.9900000000000005E-3</v>
      </c>
      <c r="O34" s="30">
        <v>4.4810000000000005E-7</v>
      </c>
      <c r="P34" s="30">
        <v>6.4999999999999996E-6</v>
      </c>
      <c r="Q34" s="30">
        <v>1.7529999999999999</v>
      </c>
    </row>
    <row r="35" spans="1:17" x14ac:dyDescent="0.25">
      <c r="A35" s="28">
        <v>88</v>
      </c>
      <c r="B35" s="28" t="s">
        <v>58</v>
      </c>
      <c r="C35" s="31" t="s">
        <v>73</v>
      </c>
      <c r="D35" s="28">
        <v>1</v>
      </c>
      <c r="E35" s="30">
        <v>0.95150000000000001</v>
      </c>
      <c r="F35" s="30">
        <v>1.384E-5</v>
      </c>
      <c r="G35" s="30">
        <v>4.4200000000000005E-8</v>
      </c>
      <c r="H35" s="30">
        <v>2.9199999999999998E-5</v>
      </c>
      <c r="I35" s="30">
        <v>2E-8</v>
      </c>
      <c r="J35" s="30">
        <v>1.609</v>
      </c>
      <c r="K35" s="30">
        <v>1.609</v>
      </c>
      <c r="L35" s="30">
        <v>4.0499999999999998E-3</v>
      </c>
      <c r="M35" s="30">
        <v>4.1700000000000001E-3</v>
      </c>
      <c r="N35" s="30">
        <v>4.0700000000000007E-3</v>
      </c>
      <c r="O35" s="30">
        <v>2.932E-7</v>
      </c>
      <c r="P35" s="30">
        <v>1.314E-5</v>
      </c>
      <c r="Q35" s="30">
        <v>1.7110000000000001</v>
      </c>
    </row>
    <row r="36" spans="1:17" x14ac:dyDescent="0.25">
      <c r="A36" s="28">
        <v>94</v>
      </c>
      <c r="B36" s="37" t="s">
        <v>58</v>
      </c>
      <c r="C36" s="29" t="s">
        <v>72</v>
      </c>
      <c r="D36" s="28">
        <v>1</v>
      </c>
      <c r="E36" s="38">
        <v>0.96229999999999993</v>
      </c>
      <c r="F36" s="30">
        <v>1.7260000000000001E-5</v>
      </c>
      <c r="G36" s="30">
        <v>4.5700000000000006E-8</v>
      </c>
      <c r="H36" s="30">
        <v>3.79E-5</v>
      </c>
      <c r="I36" s="30">
        <v>4.5500000000000004E-8</v>
      </c>
      <c r="J36" s="30">
        <v>1.3979999999999999</v>
      </c>
      <c r="K36" s="30">
        <v>1.3979999999999999</v>
      </c>
      <c r="L36" s="30">
        <v>3.9700000000000004E-3</v>
      </c>
      <c r="M36" s="30">
        <v>3.9700000000000004E-3</v>
      </c>
      <c r="N36" s="30">
        <v>3.96E-3</v>
      </c>
      <c r="O36" s="30">
        <v>4.1250000000000002E-7</v>
      </c>
      <c r="P36" s="30">
        <v>1.7439999999999999E-5</v>
      </c>
      <c r="Q36" s="30">
        <v>1.7170000000000001</v>
      </c>
    </row>
    <row r="37" spans="1:17" x14ac:dyDescent="0.25">
      <c r="A37" s="28">
        <v>94</v>
      </c>
      <c r="B37" s="28" t="s">
        <v>58</v>
      </c>
      <c r="C37" s="31" t="s">
        <v>74</v>
      </c>
      <c r="D37" s="28">
        <v>1</v>
      </c>
      <c r="E37" s="30">
        <v>0.95829999999999993</v>
      </c>
      <c r="F37" s="30">
        <v>5.4640000000000005E-6</v>
      </c>
      <c r="G37" s="30">
        <v>4.7700000000000004E-8</v>
      </c>
      <c r="H37" s="30">
        <v>1.7390000000000001E-5</v>
      </c>
      <c r="I37" s="30">
        <v>2.4200000000000002E-8</v>
      </c>
      <c r="J37" s="30">
        <v>1.6040000000000001</v>
      </c>
      <c r="K37" s="30">
        <v>1.6040000000000001</v>
      </c>
      <c r="L37" s="30">
        <v>4.0300000000000006E-3</v>
      </c>
      <c r="M37" s="30">
        <v>4.1100000000000008E-3</v>
      </c>
      <c r="N37" s="30">
        <v>4.0800000000000003E-3</v>
      </c>
      <c r="O37" s="30">
        <v>3.2819999999999999E-7</v>
      </c>
      <c r="P37" s="30">
        <v>3.8569999999999997E-6</v>
      </c>
      <c r="Q37" s="30">
        <v>1.734</v>
      </c>
    </row>
    <row r="38" spans="1:17" x14ac:dyDescent="0.25">
      <c r="A38" s="28">
        <v>110</v>
      </c>
      <c r="B38" s="28" t="s">
        <v>58</v>
      </c>
      <c r="C38" s="29" t="s">
        <v>72</v>
      </c>
      <c r="D38" s="28">
        <v>1</v>
      </c>
      <c r="E38" s="30">
        <v>3.95</v>
      </c>
      <c r="F38" s="30">
        <v>1.7490000000000001E-6</v>
      </c>
      <c r="G38" s="30">
        <v>4.1299999999999999E-8</v>
      </c>
      <c r="H38" s="30">
        <v>1.148E-5</v>
      </c>
      <c r="I38" s="30">
        <v>5.4500000000000005E-8</v>
      </c>
      <c r="J38" s="30">
        <v>1.4119999999999999</v>
      </c>
      <c r="K38" s="30">
        <v>1.4119999999999999</v>
      </c>
      <c r="L38" s="30">
        <v>3.8400000000000001E-3</v>
      </c>
      <c r="M38" s="30">
        <v>3.8400000000000001E-3</v>
      </c>
      <c r="N38" s="30">
        <v>3.8300000000000001E-3</v>
      </c>
      <c r="O38" s="30">
        <v>2.8720000000000003E-7</v>
      </c>
      <c r="P38" s="30">
        <v>1.8889999999999998E-6</v>
      </c>
      <c r="Q38" s="30">
        <v>1.7110000000000001</v>
      </c>
    </row>
    <row r="39" spans="1:17" x14ac:dyDescent="0.25">
      <c r="A39" s="28">
        <v>110</v>
      </c>
      <c r="B39" s="28" t="s">
        <v>58</v>
      </c>
      <c r="C39" s="31" t="s">
        <v>73</v>
      </c>
      <c r="D39" s="28">
        <v>1</v>
      </c>
      <c r="E39" s="30">
        <v>0.97599999999999998</v>
      </c>
      <c r="F39" s="30">
        <v>3.5870000000000001E-6</v>
      </c>
      <c r="G39" s="30">
        <v>4.6000000000000002E-8</v>
      </c>
      <c r="H39" s="30">
        <v>1.5469999999999999E-5</v>
      </c>
      <c r="I39" s="30">
        <v>2.8800000000000003E-8</v>
      </c>
      <c r="J39" s="30">
        <v>1.6739999999999999</v>
      </c>
      <c r="K39" s="30">
        <v>1.6739999999999999</v>
      </c>
      <c r="L39" s="30">
        <v>3.9300000000000003E-3</v>
      </c>
      <c r="M39" s="30">
        <v>3.9900000000000005E-3</v>
      </c>
      <c r="N39" s="30">
        <v>3.98E-3</v>
      </c>
      <c r="O39" s="30">
        <v>2.8850000000000002E-7</v>
      </c>
      <c r="P39" s="30">
        <v>2.7599999999999998E-6</v>
      </c>
      <c r="Q39" s="30">
        <v>1.72</v>
      </c>
    </row>
    <row r="40" spans="1:17" x14ac:dyDescent="0.25">
      <c r="A40" s="28">
        <v>116</v>
      </c>
      <c r="B40" s="37" t="s">
        <v>58</v>
      </c>
      <c r="C40" s="29" t="s">
        <v>72</v>
      </c>
      <c r="D40" s="28">
        <v>1</v>
      </c>
      <c r="E40" s="38">
        <v>0.98750000000000004</v>
      </c>
      <c r="F40" s="30">
        <v>6.7149999999999992E-6</v>
      </c>
      <c r="G40" s="30">
        <v>5.3200000000000007E-8</v>
      </c>
      <c r="H40" s="30">
        <v>4.2519999999999999E-5</v>
      </c>
      <c r="I40" s="30">
        <v>6.5099999999999994E-8</v>
      </c>
      <c r="J40" s="30">
        <v>1.423</v>
      </c>
      <c r="K40" s="30">
        <v>1.423</v>
      </c>
      <c r="L40" s="30">
        <v>3.98E-3</v>
      </c>
      <c r="M40" s="30">
        <v>3.9700000000000004E-3</v>
      </c>
      <c r="N40" s="30">
        <v>3.9700000000000004E-3</v>
      </c>
      <c r="O40" s="30">
        <v>7.8940000000000001E-7</v>
      </c>
      <c r="P40" s="30">
        <v>7.3429999999999998E-6</v>
      </c>
      <c r="Q40" s="30">
        <v>1.6819999999999999</v>
      </c>
    </row>
    <row r="41" spans="1:17" x14ac:dyDescent="0.25">
      <c r="A41" s="28">
        <v>116</v>
      </c>
      <c r="B41" s="28" t="s">
        <v>58</v>
      </c>
      <c r="C41" s="31" t="s">
        <v>73</v>
      </c>
      <c r="D41" s="28">
        <v>1</v>
      </c>
      <c r="E41" s="30">
        <v>0.94989999999999997</v>
      </c>
      <c r="F41" s="30">
        <v>5.6589999999999995E-6</v>
      </c>
      <c r="G41" s="30">
        <v>5.4300000000000003E-8</v>
      </c>
      <c r="H41" s="30">
        <v>2.3309999999999999E-5</v>
      </c>
      <c r="I41" s="30">
        <v>2.9900000000000003E-8</v>
      </c>
      <c r="J41" s="30">
        <v>1.619</v>
      </c>
      <c r="K41" s="30">
        <v>1.619</v>
      </c>
      <c r="L41" s="30">
        <v>4.0400000000000002E-3</v>
      </c>
      <c r="M41" s="30">
        <v>4.1399999999999996E-3</v>
      </c>
      <c r="N41" s="30">
        <v>4.0499999999999998E-3</v>
      </c>
      <c r="O41" s="30">
        <v>3.9530000000000005E-7</v>
      </c>
      <c r="P41" s="30">
        <v>4.6040000000000003E-6</v>
      </c>
      <c r="Q41" s="30">
        <v>1.7290000000000001</v>
      </c>
    </row>
    <row r="42" spans="1:17" x14ac:dyDescent="0.25">
      <c r="A42" s="28">
        <v>118</v>
      </c>
      <c r="B42" s="28" t="s">
        <v>58</v>
      </c>
      <c r="C42" s="29" t="s">
        <v>72</v>
      </c>
      <c r="D42" s="28">
        <v>1</v>
      </c>
      <c r="E42" s="30">
        <v>0.97720000000000007</v>
      </c>
      <c r="F42" s="30">
        <v>6.472E-6</v>
      </c>
      <c r="G42" s="30">
        <v>3.9200000000000007E-8</v>
      </c>
      <c r="H42" s="30">
        <v>2.0339999999999998E-5</v>
      </c>
      <c r="I42" s="30">
        <v>4.5300000000000002E-8</v>
      </c>
      <c r="J42" s="30">
        <v>1.389</v>
      </c>
      <c r="K42" s="30">
        <v>1.389</v>
      </c>
      <c r="L42" s="30">
        <v>3.9300000000000003E-3</v>
      </c>
      <c r="M42" s="30">
        <v>3.9199999999999999E-3</v>
      </c>
      <c r="N42" s="30">
        <v>3.9199999999999999E-3</v>
      </c>
      <c r="O42" s="30">
        <v>3.1310000000000002E-7</v>
      </c>
      <c r="P42" s="30">
        <v>6.6299999999999992E-6</v>
      </c>
      <c r="Q42" s="30">
        <v>1.71</v>
      </c>
    </row>
    <row r="43" spans="1:17" x14ac:dyDescent="0.25">
      <c r="A43" s="28">
        <v>118</v>
      </c>
      <c r="B43" s="28" t="s">
        <v>58</v>
      </c>
      <c r="C43" s="31" t="s">
        <v>74</v>
      </c>
      <c r="D43" s="28">
        <v>1</v>
      </c>
      <c r="E43" s="30">
        <v>0.9507000000000001</v>
      </c>
      <c r="F43" s="30">
        <v>8.6859999999999995E-6</v>
      </c>
      <c r="G43" s="30">
        <v>5.8000000000000003E-8</v>
      </c>
      <c r="H43" s="30">
        <v>2.7249999999999998E-5</v>
      </c>
      <c r="I43" s="30">
        <v>2.9700000000000001E-8</v>
      </c>
      <c r="J43" s="30">
        <v>1.599</v>
      </c>
      <c r="K43" s="30">
        <v>1.599</v>
      </c>
      <c r="L43" s="30">
        <v>4.13E-3</v>
      </c>
      <c r="M43" s="30">
        <v>4.2500000000000003E-3</v>
      </c>
      <c r="N43" s="30">
        <v>4.1600000000000005E-3</v>
      </c>
      <c r="O43" s="30">
        <v>3.8450000000000004E-7</v>
      </c>
      <c r="P43" s="30">
        <v>6.2809999999999997E-6</v>
      </c>
      <c r="Q43" s="30">
        <v>1.7150000000000001</v>
      </c>
    </row>
    <row r="44" spans="1:17" x14ac:dyDescent="0.25">
      <c r="A44" s="28">
        <v>139</v>
      </c>
      <c r="B44" s="37" t="s">
        <v>58</v>
      </c>
      <c r="C44" s="29" t="s">
        <v>72</v>
      </c>
      <c r="D44" s="28">
        <v>1</v>
      </c>
      <c r="E44" s="38">
        <v>0.98880000000000001</v>
      </c>
      <c r="F44" s="30">
        <v>3.0649999999999999E-6</v>
      </c>
      <c r="G44" s="30">
        <v>4.8200000000000008E-8</v>
      </c>
      <c r="H44" s="30">
        <v>2.3940000000000001E-5</v>
      </c>
      <c r="I44" s="30">
        <v>6.1999999999999999E-8</v>
      </c>
      <c r="J44" s="30">
        <v>1.4079999999999999</v>
      </c>
      <c r="K44" s="30">
        <v>1.4079999999999999</v>
      </c>
      <c r="L44" s="30">
        <v>3.9300000000000003E-3</v>
      </c>
      <c r="M44" s="30">
        <v>3.9199999999999999E-3</v>
      </c>
      <c r="N44" s="30">
        <v>3.9199999999999999E-3</v>
      </c>
      <c r="O44" s="30">
        <v>3.9820000000000001E-7</v>
      </c>
      <c r="P44" s="30">
        <v>3.41E-6</v>
      </c>
      <c r="Q44" s="30">
        <v>1.704</v>
      </c>
    </row>
    <row r="45" spans="1:17" x14ac:dyDescent="0.25">
      <c r="A45" s="28">
        <v>139</v>
      </c>
      <c r="B45" s="28" t="s">
        <v>58</v>
      </c>
      <c r="C45" s="31" t="s">
        <v>73</v>
      </c>
      <c r="D45" s="28">
        <v>1</v>
      </c>
      <c r="E45" s="30">
        <v>0.95089999999999997</v>
      </c>
      <c r="F45" s="30">
        <v>1.3019999999999999E-5</v>
      </c>
      <c r="G45" s="30">
        <v>6.0100000000000002E-8</v>
      </c>
      <c r="H45" s="30">
        <v>4.8170000000000001E-5</v>
      </c>
      <c r="I45" s="30">
        <v>2.8300000000000002E-8</v>
      </c>
      <c r="J45" s="30">
        <v>1.54</v>
      </c>
      <c r="K45" s="30">
        <v>1.54</v>
      </c>
      <c r="L45" s="30">
        <v>4.0999999999999995E-3</v>
      </c>
      <c r="M45" s="30">
        <v>4.2100000000000002E-3</v>
      </c>
      <c r="N45" s="30">
        <v>4.0999999999999995E-3</v>
      </c>
      <c r="O45" s="30">
        <v>6.4750000000000005E-7</v>
      </c>
      <c r="P45" s="30">
        <v>1.0609999999999998E-5</v>
      </c>
      <c r="Q45" s="30">
        <v>1.698</v>
      </c>
    </row>
    <row r="46" spans="1:17" x14ac:dyDescent="0.25">
      <c r="A46" s="28">
        <v>142</v>
      </c>
      <c r="B46" s="28" t="s">
        <v>58</v>
      </c>
      <c r="C46" s="29" t="s">
        <v>72</v>
      </c>
      <c r="D46" s="28">
        <v>1</v>
      </c>
      <c r="E46" s="30">
        <v>3.7559999999999998</v>
      </c>
      <c r="F46" s="30">
        <v>3.117E-6</v>
      </c>
      <c r="G46" s="30">
        <v>5.3100000000000006E-8</v>
      </c>
      <c r="H46" s="30">
        <v>2.145E-5</v>
      </c>
      <c r="I46" s="30">
        <v>5.8100000000000004E-8</v>
      </c>
      <c r="J46" s="30">
        <v>1.415</v>
      </c>
      <c r="K46" s="30">
        <v>1.415</v>
      </c>
      <c r="L46" s="30">
        <v>4.0099999999999997E-3</v>
      </c>
      <c r="M46" s="30">
        <v>4.0000000000000001E-3</v>
      </c>
      <c r="N46" s="30">
        <v>3.9900000000000005E-3</v>
      </c>
      <c r="O46" s="30">
        <v>4.1700000000000004E-7</v>
      </c>
      <c r="P46" s="30">
        <v>3.0729999999999996E-6</v>
      </c>
      <c r="Q46" s="30">
        <v>1.7050000000000001</v>
      </c>
    </row>
    <row r="47" spans="1:17" x14ac:dyDescent="0.25">
      <c r="A47" s="28">
        <v>142</v>
      </c>
      <c r="B47" s="28" t="s">
        <v>58</v>
      </c>
      <c r="C47" s="31" t="s">
        <v>73</v>
      </c>
      <c r="D47" s="28">
        <v>1</v>
      </c>
      <c r="E47" s="30">
        <v>0.96660000000000001</v>
      </c>
      <c r="F47" s="30">
        <v>8.6459999999999999E-6</v>
      </c>
      <c r="G47" s="30">
        <v>4.5000000000000006E-8</v>
      </c>
      <c r="H47" s="30">
        <v>2.3640000000000001E-5</v>
      </c>
      <c r="I47" s="30">
        <v>2.3300000000000003E-8</v>
      </c>
      <c r="J47" s="30">
        <v>1.621</v>
      </c>
      <c r="K47" s="30">
        <v>1.621</v>
      </c>
      <c r="L47" s="30">
        <v>4.0700000000000007E-3</v>
      </c>
      <c r="M47" s="30">
        <v>4.1600000000000005E-3</v>
      </c>
      <c r="N47" s="30">
        <v>4.0599999999999994E-3</v>
      </c>
      <c r="O47" s="30">
        <v>2.9139999999999998E-7</v>
      </c>
      <c r="P47" s="30">
        <v>7.7169999999999991E-6</v>
      </c>
      <c r="Q47" s="30">
        <v>1.696</v>
      </c>
    </row>
    <row r="48" spans="1:17" x14ac:dyDescent="0.25">
      <c r="A48" s="28">
        <v>179</v>
      </c>
      <c r="B48" s="37" t="s">
        <v>58</v>
      </c>
      <c r="C48" s="29" t="s">
        <v>72</v>
      </c>
      <c r="D48" s="28">
        <v>1</v>
      </c>
      <c r="E48" s="38">
        <v>0.96610000000000007</v>
      </c>
      <c r="F48" s="30">
        <v>5.9320000000000001E-6</v>
      </c>
      <c r="G48" s="30">
        <v>4.1799999999999997E-8</v>
      </c>
      <c r="H48" s="30">
        <v>2.0899999999999996E-5</v>
      </c>
      <c r="I48" s="30">
        <v>4.3299999999999997E-8</v>
      </c>
      <c r="J48" s="30">
        <v>1.409</v>
      </c>
      <c r="K48" s="30">
        <v>1.409</v>
      </c>
      <c r="L48" s="30">
        <v>3.9300000000000003E-3</v>
      </c>
      <c r="M48" s="30">
        <v>3.9300000000000003E-3</v>
      </c>
      <c r="N48" s="30">
        <v>3.9199999999999999E-3</v>
      </c>
      <c r="O48" s="30">
        <v>3.5850000000000004E-7</v>
      </c>
      <c r="P48" s="30">
        <v>5.6729999999999997E-6</v>
      </c>
      <c r="Q48" s="30">
        <v>1.7170000000000001</v>
      </c>
    </row>
    <row r="49" spans="1:17" x14ac:dyDescent="0.25">
      <c r="A49" s="28">
        <v>179</v>
      </c>
      <c r="B49" s="28" t="s">
        <v>58</v>
      </c>
      <c r="C49" s="31" t="s">
        <v>74</v>
      </c>
      <c r="D49" s="28">
        <v>1</v>
      </c>
      <c r="E49" s="30">
        <v>0.95540000000000003</v>
      </c>
      <c r="F49" s="30">
        <v>3.3349999999999998E-6</v>
      </c>
      <c r="G49" s="30">
        <v>4.2799999999999999E-8</v>
      </c>
      <c r="H49" s="30">
        <v>1.1800000000000001E-5</v>
      </c>
      <c r="I49" s="30">
        <v>2.22E-8</v>
      </c>
      <c r="J49" s="30">
        <v>1.657</v>
      </c>
      <c r="K49" s="30">
        <v>1.657</v>
      </c>
      <c r="L49" s="30">
        <v>4.0899999999999999E-3</v>
      </c>
      <c r="M49" s="30">
        <v>4.2000000000000006E-3</v>
      </c>
      <c r="N49" s="30">
        <v>4.0999999999999995E-3</v>
      </c>
      <c r="O49" s="30">
        <v>2.7020000000000002E-7</v>
      </c>
      <c r="P49" s="30">
        <v>2.4780000000000002E-6</v>
      </c>
      <c r="Q49" s="30">
        <v>1.671</v>
      </c>
    </row>
    <row r="50" spans="1:17" x14ac:dyDescent="0.25">
      <c r="A50" s="28">
        <v>190</v>
      </c>
      <c r="B50" s="28" t="s">
        <v>58</v>
      </c>
      <c r="C50" s="29" t="s">
        <v>72</v>
      </c>
      <c r="D50" s="28">
        <v>1</v>
      </c>
      <c r="E50" s="30">
        <v>0.98010000000000008</v>
      </c>
      <c r="F50" s="30">
        <v>1.1839999999999998E-6</v>
      </c>
      <c r="G50" s="30">
        <v>3.6400000000000002E-8</v>
      </c>
      <c r="H50" s="30">
        <v>8.2910000000000007E-6</v>
      </c>
      <c r="I50" s="30">
        <v>3.5799999999999996E-8</v>
      </c>
      <c r="J50" s="30">
        <v>1.4259999999999999</v>
      </c>
      <c r="K50" s="30">
        <v>1.4259999999999999</v>
      </c>
      <c r="L50" s="30">
        <v>3.98E-3</v>
      </c>
      <c r="M50" s="30">
        <v>3.98E-3</v>
      </c>
      <c r="N50" s="30">
        <v>3.9700000000000004E-3</v>
      </c>
      <c r="O50" s="30">
        <v>3.0320000000000002E-7</v>
      </c>
      <c r="P50" s="30">
        <v>1.181E-6</v>
      </c>
      <c r="Q50" s="30">
        <v>1.7070000000000001</v>
      </c>
    </row>
    <row r="51" spans="1:17" x14ac:dyDescent="0.25">
      <c r="A51" s="28">
        <v>190</v>
      </c>
      <c r="B51" s="28" t="s">
        <v>58</v>
      </c>
      <c r="C51" s="31" t="s">
        <v>73</v>
      </c>
      <c r="D51" s="28">
        <v>1</v>
      </c>
      <c r="E51" s="30">
        <v>0.9496</v>
      </c>
      <c r="F51" s="30">
        <v>1.0550000000000001E-5</v>
      </c>
      <c r="G51" s="30">
        <v>4.7700000000000004E-8</v>
      </c>
      <c r="H51" s="30">
        <v>2.5729999999999999E-5</v>
      </c>
      <c r="I51" s="30">
        <v>2.6899999999999999E-8</v>
      </c>
      <c r="J51" s="30">
        <v>1.619</v>
      </c>
      <c r="K51" s="30">
        <v>1.619</v>
      </c>
      <c r="L51" s="30">
        <v>4.0800000000000003E-3</v>
      </c>
      <c r="M51" s="30">
        <v>4.1399999999999996E-3</v>
      </c>
      <c r="N51" s="30">
        <v>4.0499999999999998E-3</v>
      </c>
      <c r="O51" s="30">
        <v>2.9480000000000002E-7</v>
      </c>
      <c r="P51" s="30">
        <v>9.5869999999999999E-6</v>
      </c>
      <c r="Q51" s="30">
        <v>1.6739999999999999</v>
      </c>
    </row>
    <row r="52" spans="1:17" x14ac:dyDescent="0.25">
      <c r="A52" s="28">
        <v>212</v>
      </c>
      <c r="B52" s="37" t="s">
        <v>58</v>
      </c>
      <c r="C52" s="29" t="s">
        <v>72</v>
      </c>
      <c r="D52" s="28">
        <v>1</v>
      </c>
      <c r="E52" s="38">
        <v>0.97320000000000007</v>
      </c>
      <c r="F52" s="30">
        <v>4.2030000000000002E-6</v>
      </c>
      <c r="G52" s="30">
        <v>4.6900000000000003E-8</v>
      </c>
      <c r="H52" s="30">
        <v>3.0579999999999995E-5</v>
      </c>
      <c r="I52" s="30">
        <v>6.3300000000000004E-8</v>
      </c>
      <c r="J52" s="30">
        <v>1.466</v>
      </c>
      <c r="K52" s="30">
        <v>1.466</v>
      </c>
      <c r="L52" s="30">
        <v>3.96E-3</v>
      </c>
      <c r="M52" s="30">
        <v>3.9500000000000004E-3</v>
      </c>
      <c r="N52" s="30">
        <v>3.9399999999999999E-3</v>
      </c>
      <c r="O52" s="30">
        <v>4.7899999999999999E-7</v>
      </c>
      <c r="P52" s="30">
        <v>4.7599999999999993E-6</v>
      </c>
      <c r="Q52" s="30">
        <v>1.6870000000000001</v>
      </c>
    </row>
    <row r="53" spans="1:17" x14ac:dyDescent="0.25">
      <c r="A53" s="28">
        <v>212</v>
      </c>
      <c r="B53" s="28" t="s">
        <v>58</v>
      </c>
      <c r="C53" s="31" t="s">
        <v>73</v>
      </c>
      <c r="D53" s="28">
        <v>1</v>
      </c>
      <c r="E53" s="30">
        <v>0.98910000000000009</v>
      </c>
      <c r="F53" s="30">
        <v>1.1699999999999998E-5</v>
      </c>
      <c r="G53" s="30">
        <v>5.4200000000000009E-8</v>
      </c>
      <c r="H53" s="30">
        <v>4.528E-5</v>
      </c>
      <c r="I53" s="30">
        <v>2.7500000000000001E-8</v>
      </c>
      <c r="J53" s="30">
        <v>1.607</v>
      </c>
      <c r="K53" s="30">
        <v>1.607</v>
      </c>
      <c r="L53" s="30">
        <v>4.1600000000000005E-3</v>
      </c>
      <c r="M53" s="30">
        <v>4.1600000000000005E-3</v>
      </c>
      <c r="N53" s="30">
        <v>4.0800000000000003E-3</v>
      </c>
      <c r="O53" s="30">
        <v>4.5210000000000003E-7</v>
      </c>
      <c r="P53" s="30">
        <v>8.5050000000000007E-6</v>
      </c>
      <c r="Q53" s="30">
        <v>1.6879999999999999</v>
      </c>
    </row>
    <row r="54" spans="1:17" x14ac:dyDescent="0.25">
      <c r="A54" s="28">
        <v>223</v>
      </c>
      <c r="B54" s="28" t="s">
        <v>58</v>
      </c>
      <c r="C54" s="29" t="s">
        <v>72</v>
      </c>
      <c r="D54" s="28">
        <v>1</v>
      </c>
      <c r="E54" s="30">
        <v>0.95910000000000006</v>
      </c>
      <c r="F54" s="30">
        <v>3.2869999999999996E-6</v>
      </c>
      <c r="G54" s="30">
        <v>5.2299999999999998E-8</v>
      </c>
      <c r="H54" s="30">
        <v>2.2589999999999999E-5</v>
      </c>
      <c r="I54" s="30">
        <v>6.2600000000000005E-8</v>
      </c>
      <c r="J54" s="30">
        <v>1.3919999999999999</v>
      </c>
      <c r="K54" s="30">
        <v>1.3919999999999999</v>
      </c>
      <c r="L54" s="30">
        <v>3.96E-3</v>
      </c>
      <c r="M54" s="30">
        <v>3.9500000000000004E-3</v>
      </c>
      <c r="N54" s="30">
        <v>3.9399999999999999E-3</v>
      </c>
      <c r="O54" s="30">
        <v>6.243E-7</v>
      </c>
      <c r="P54" s="30">
        <v>3.4580000000000002E-6</v>
      </c>
      <c r="Q54" s="30">
        <v>1.696</v>
      </c>
    </row>
    <row r="55" spans="1:17" x14ac:dyDescent="0.25">
      <c r="A55" s="28">
        <v>223</v>
      </c>
      <c r="B55" s="28" t="s">
        <v>58</v>
      </c>
      <c r="C55" s="31" t="s">
        <v>74</v>
      </c>
      <c r="D55" s="28">
        <v>1</v>
      </c>
      <c r="E55" s="30">
        <v>0.94370000000000009</v>
      </c>
      <c r="F55" s="30">
        <v>1.023E-5</v>
      </c>
      <c r="G55" s="30">
        <v>5.8200000000000005E-8</v>
      </c>
      <c r="H55" s="30">
        <v>3.2990000000000001E-5</v>
      </c>
      <c r="I55" s="30">
        <v>2.92E-8</v>
      </c>
      <c r="J55" s="30">
        <v>1.55</v>
      </c>
      <c r="K55" s="30">
        <v>1.55</v>
      </c>
      <c r="L55" s="30">
        <v>4.0400000000000002E-3</v>
      </c>
      <c r="M55" s="30">
        <v>4.1600000000000005E-3</v>
      </c>
      <c r="N55" s="30">
        <v>4.0899999999999999E-3</v>
      </c>
      <c r="O55" s="30">
        <v>4.9139999999999997E-7</v>
      </c>
      <c r="P55" s="30">
        <v>7.2019999999999998E-6</v>
      </c>
      <c r="Q55" s="30">
        <v>1.7110000000000001</v>
      </c>
    </row>
    <row r="56" spans="1:17" x14ac:dyDescent="0.25">
      <c r="A56" s="28">
        <v>232</v>
      </c>
      <c r="B56" s="37" t="s">
        <v>58</v>
      </c>
      <c r="C56" s="29" t="s">
        <v>72</v>
      </c>
      <c r="D56" s="28">
        <v>1</v>
      </c>
      <c r="E56" s="38">
        <v>0.99210000000000009</v>
      </c>
      <c r="F56" s="30">
        <v>1.2889999999999999E-6</v>
      </c>
      <c r="G56" s="30">
        <v>2.6710000000000006E-7</v>
      </c>
      <c r="H56" s="30">
        <v>9.5740000000000002E-6</v>
      </c>
      <c r="I56" s="30">
        <v>3.8700000000000002E-8</v>
      </c>
      <c r="J56" s="30">
        <v>1.4079999999999999</v>
      </c>
      <c r="K56" s="30">
        <v>1.4079999999999999</v>
      </c>
      <c r="L56" s="30">
        <v>3.8999999999999998E-3</v>
      </c>
      <c r="M56" s="30">
        <v>3.8900000000000002E-3</v>
      </c>
      <c r="N56" s="30">
        <v>3.8799999999999998E-3</v>
      </c>
      <c r="O56" s="30">
        <v>5.9450000000000009E-7</v>
      </c>
      <c r="P56" s="30">
        <v>1.229E-6</v>
      </c>
      <c r="Q56" s="30">
        <v>1.69</v>
      </c>
    </row>
    <row r="57" spans="1:17" x14ac:dyDescent="0.25">
      <c r="A57" s="28">
        <v>232</v>
      </c>
      <c r="B57" s="28" t="s">
        <v>58</v>
      </c>
      <c r="C57" s="31" t="s">
        <v>73</v>
      </c>
      <c r="D57" s="28">
        <v>1</v>
      </c>
      <c r="E57" s="30">
        <v>0.94359999999999999</v>
      </c>
      <c r="F57" s="30">
        <v>2.6079999999999998E-6</v>
      </c>
      <c r="G57" s="30">
        <v>3.4719999999999999E-7</v>
      </c>
      <c r="H57" s="30">
        <v>9.1789999999999997E-6</v>
      </c>
      <c r="I57" s="30">
        <v>2.1600000000000002E-8</v>
      </c>
      <c r="J57" s="30">
        <v>1.647</v>
      </c>
      <c r="K57" s="30">
        <v>1.647</v>
      </c>
      <c r="L57" s="30">
        <v>4.0899999999999999E-3</v>
      </c>
      <c r="M57" s="30">
        <v>4.0899999999999999E-3</v>
      </c>
      <c r="N57" s="30">
        <v>3.9900000000000005E-3</v>
      </c>
      <c r="O57" s="30">
        <v>4.2910000000000005E-7</v>
      </c>
      <c r="P57" s="30">
        <v>2.0529999999999997E-6</v>
      </c>
      <c r="Q57" s="30">
        <v>1.7030000000000001</v>
      </c>
    </row>
    <row r="58" spans="1:17" x14ac:dyDescent="0.25">
      <c r="A58" s="28">
        <v>237</v>
      </c>
      <c r="B58" s="28" t="s">
        <v>58</v>
      </c>
      <c r="C58" s="29" t="s">
        <v>72</v>
      </c>
      <c r="D58" s="28">
        <v>1</v>
      </c>
      <c r="E58" s="30">
        <v>0.98080000000000001</v>
      </c>
      <c r="F58" s="30">
        <v>4.1180000000000002E-6</v>
      </c>
      <c r="G58" s="30">
        <v>6.250000000000001E-8</v>
      </c>
      <c r="H58" s="30">
        <v>3.4189999999999996E-5</v>
      </c>
      <c r="I58" s="30">
        <v>6.8299999999999996E-8</v>
      </c>
      <c r="J58" s="30">
        <v>1.4</v>
      </c>
      <c r="K58" s="30">
        <v>1.4</v>
      </c>
      <c r="L58" s="30">
        <v>4.0300000000000006E-3</v>
      </c>
      <c r="M58" s="30">
        <v>4.0199999999999993E-3</v>
      </c>
      <c r="N58" s="30">
        <v>4.0099999999999997E-3</v>
      </c>
      <c r="O58" s="30">
        <v>8.3310000000000012E-7</v>
      </c>
      <c r="P58" s="30">
        <v>4.6989999999999994E-6</v>
      </c>
      <c r="Q58" s="30">
        <v>1.6830000000000001</v>
      </c>
    </row>
    <row r="59" spans="1:17" x14ac:dyDescent="0.25">
      <c r="A59" s="28">
        <v>237</v>
      </c>
      <c r="B59" s="28" t="s">
        <v>58</v>
      </c>
      <c r="C59" s="31" t="s">
        <v>73</v>
      </c>
      <c r="D59" s="28">
        <v>1</v>
      </c>
      <c r="E59" s="30">
        <v>0.95250000000000001</v>
      </c>
      <c r="F59" s="30">
        <v>1.1739999999999999E-5</v>
      </c>
      <c r="G59" s="30">
        <v>8.9900000000000018E-8</v>
      </c>
      <c r="H59" s="30">
        <v>4.4649999999999994E-5</v>
      </c>
      <c r="I59" s="30">
        <v>3.9600000000000004E-8</v>
      </c>
      <c r="J59" s="30">
        <v>1.522</v>
      </c>
      <c r="K59" s="30">
        <v>1.522</v>
      </c>
      <c r="L59" s="30">
        <v>4.1799999999999997E-3</v>
      </c>
      <c r="M59" s="30">
        <v>4.2100000000000002E-3</v>
      </c>
      <c r="N59" s="30">
        <v>4.1600000000000005E-3</v>
      </c>
      <c r="O59" s="30">
        <v>7.3379999999999997E-7</v>
      </c>
      <c r="P59" s="30">
        <v>9.3640000000000005E-6</v>
      </c>
      <c r="Q59" s="30">
        <v>1.704</v>
      </c>
    </row>
    <row r="60" spans="1:17" x14ac:dyDescent="0.25">
      <c r="A60" s="28">
        <v>307</v>
      </c>
      <c r="B60" s="37" t="s">
        <v>58</v>
      </c>
      <c r="C60" s="29" t="s">
        <v>72</v>
      </c>
      <c r="D60" s="28">
        <v>1</v>
      </c>
      <c r="E60" s="38">
        <v>0.98660000000000003</v>
      </c>
      <c r="F60" s="30">
        <v>3.3189999999999999E-6</v>
      </c>
      <c r="G60" s="30">
        <v>5.0700000000000004E-8</v>
      </c>
      <c r="H60" s="30">
        <v>2.4530000000000001E-5</v>
      </c>
      <c r="I60" s="30">
        <v>6.7900000000000006E-8</v>
      </c>
      <c r="J60" s="30">
        <v>1.4079999999999999</v>
      </c>
      <c r="K60" s="30">
        <v>1.4079999999999999</v>
      </c>
      <c r="L60" s="30">
        <v>3.96E-3</v>
      </c>
      <c r="M60" s="30">
        <v>3.96E-3</v>
      </c>
      <c r="N60" s="30">
        <v>3.9500000000000004E-3</v>
      </c>
      <c r="O60" s="30">
        <v>6.1560000000000009E-7</v>
      </c>
      <c r="P60" s="30">
        <v>3.5219999999999995E-6</v>
      </c>
      <c r="Q60" s="30">
        <v>1.6970000000000001</v>
      </c>
    </row>
    <row r="61" spans="1:17" x14ac:dyDescent="0.25">
      <c r="A61" s="28">
        <v>307</v>
      </c>
      <c r="B61" s="28" t="s">
        <v>58</v>
      </c>
      <c r="C61" s="31" t="s">
        <v>74</v>
      </c>
      <c r="D61" s="28">
        <v>1</v>
      </c>
      <c r="E61" s="30">
        <v>0.94579999999999997</v>
      </c>
      <c r="F61" s="30">
        <v>9.9999999999999991E-6</v>
      </c>
      <c r="G61" s="30">
        <v>5.6400000000000002E-8</v>
      </c>
      <c r="H61" s="30">
        <v>3.5249999999999996E-5</v>
      </c>
      <c r="I61" s="30">
        <v>2.8000000000000003E-8</v>
      </c>
      <c r="J61" s="30">
        <v>1.5569999999999999</v>
      </c>
      <c r="K61" s="30">
        <v>1.5569999999999999</v>
      </c>
      <c r="L61" s="30">
        <v>4.1200000000000004E-3</v>
      </c>
      <c r="M61" s="30">
        <v>4.1900000000000001E-3</v>
      </c>
      <c r="N61" s="30">
        <v>4.0899999999999999E-3</v>
      </c>
      <c r="O61" s="30">
        <v>4.975E-7</v>
      </c>
      <c r="P61" s="30">
        <v>7.3929999999999994E-6</v>
      </c>
      <c r="Q61" s="30">
        <v>1.8380000000000001</v>
      </c>
    </row>
    <row r="62" spans="1:17" x14ac:dyDescent="0.25">
      <c r="A62" s="28">
        <v>320</v>
      </c>
      <c r="B62" s="28" t="s">
        <v>58</v>
      </c>
      <c r="C62" s="29" t="s">
        <v>72</v>
      </c>
      <c r="D62" s="28">
        <v>1</v>
      </c>
      <c r="E62" s="30">
        <v>0.95720000000000005</v>
      </c>
      <c r="F62" s="30">
        <v>3.484E-6</v>
      </c>
      <c r="G62" s="30">
        <v>4.73E-8</v>
      </c>
      <c r="H62" s="30">
        <v>2.3269999999999999E-5</v>
      </c>
      <c r="I62" s="30">
        <v>6.990000000000001E-8</v>
      </c>
      <c r="J62" s="30">
        <v>1.4690000000000001</v>
      </c>
      <c r="K62" s="30">
        <v>1.4690000000000001</v>
      </c>
      <c r="L62" s="30">
        <v>3.9700000000000004E-3</v>
      </c>
      <c r="M62" s="30">
        <v>3.9900000000000005E-3</v>
      </c>
      <c r="N62" s="30">
        <v>3.98E-3</v>
      </c>
      <c r="O62" s="30">
        <v>3.5040000000000001E-7</v>
      </c>
      <c r="P62" s="30">
        <v>3.5990000000000002E-6</v>
      </c>
      <c r="Q62" s="30">
        <v>1.88</v>
      </c>
    </row>
    <row r="63" spans="1:17" x14ac:dyDescent="0.25">
      <c r="A63" s="28">
        <v>320</v>
      </c>
      <c r="B63" s="28" t="s">
        <v>58</v>
      </c>
      <c r="C63" s="31" t="s">
        <v>73</v>
      </c>
      <c r="D63" s="28">
        <v>1</v>
      </c>
      <c r="E63" s="30">
        <v>0.94720000000000004</v>
      </c>
      <c r="F63" s="30">
        <v>2.2189999999999998E-6</v>
      </c>
      <c r="G63" s="30">
        <v>5.8900000000000005E-8</v>
      </c>
      <c r="H63" s="30">
        <v>1.0909999999999999E-5</v>
      </c>
      <c r="I63" s="30">
        <v>3.8299999999999999E-8</v>
      </c>
      <c r="J63" s="30">
        <v>1.4630000000000001</v>
      </c>
      <c r="K63" s="30">
        <v>1.4630000000000001</v>
      </c>
      <c r="L63" s="30">
        <v>4.0800000000000003E-3</v>
      </c>
      <c r="M63" s="30">
        <v>4.1600000000000005E-3</v>
      </c>
      <c r="N63" s="30">
        <v>4.0800000000000003E-3</v>
      </c>
      <c r="O63" s="30">
        <v>3.2030000000000003E-7</v>
      </c>
      <c r="P63" s="30">
        <v>1.5099999999999999E-6</v>
      </c>
      <c r="Q63" s="30">
        <v>1.831</v>
      </c>
    </row>
    <row r="64" spans="1:17" x14ac:dyDescent="0.25">
      <c r="A64" s="28">
        <v>326</v>
      </c>
      <c r="B64" s="28" t="s">
        <v>58</v>
      </c>
      <c r="C64" s="29" t="s">
        <v>72</v>
      </c>
      <c r="D64" s="28">
        <v>1</v>
      </c>
      <c r="E64" s="30">
        <v>0.98229999999999995</v>
      </c>
      <c r="F64" s="30">
        <v>1.6789999999999999E-6</v>
      </c>
      <c r="G64" s="30">
        <v>3.8799999999999997E-8</v>
      </c>
      <c r="H64" s="30">
        <v>1.026E-5</v>
      </c>
      <c r="I64" s="30">
        <v>4.58E-8</v>
      </c>
      <c r="J64" s="30">
        <v>1.395</v>
      </c>
      <c r="K64" s="30">
        <v>1.395</v>
      </c>
      <c r="L64" s="30">
        <v>3.9399999999999999E-3</v>
      </c>
      <c r="M64" s="30">
        <v>3.9300000000000003E-3</v>
      </c>
      <c r="N64" s="30">
        <v>3.9199999999999999E-3</v>
      </c>
      <c r="O64" s="30">
        <v>2.6940000000000002E-7</v>
      </c>
      <c r="P64" s="30">
        <v>1.575E-6</v>
      </c>
      <c r="Q64" s="30">
        <v>1.85</v>
      </c>
    </row>
    <row r="65" spans="1:17" x14ac:dyDescent="0.25">
      <c r="A65" s="28">
        <v>326</v>
      </c>
      <c r="B65" s="28" t="s">
        <v>58</v>
      </c>
      <c r="C65" s="31" t="s">
        <v>73</v>
      </c>
      <c r="D65" s="28">
        <v>1</v>
      </c>
      <c r="E65" s="30">
        <v>0.94979999999999998</v>
      </c>
      <c r="F65" s="30">
        <v>4.9379999999999991E-6</v>
      </c>
      <c r="G65" s="30">
        <v>5.0799999999999998E-8</v>
      </c>
      <c r="H65" s="30">
        <v>1.5909999999999998E-5</v>
      </c>
      <c r="I65" s="30">
        <v>2.8200000000000001E-8</v>
      </c>
      <c r="J65" s="30">
        <v>1.6819999999999999</v>
      </c>
      <c r="K65" s="30">
        <v>1.6819999999999999</v>
      </c>
      <c r="L65" s="30">
        <v>4.2300000000000003E-3</v>
      </c>
      <c r="M65" s="30">
        <v>4.2900000000000004E-3</v>
      </c>
      <c r="N65" s="30">
        <v>4.1700000000000001E-3</v>
      </c>
      <c r="O65" s="30">
        <v>3.269E-7</v>
      </c>
      <c r="P65" s="30">
        <v>3.681E-6</v>
      </c>
      <c r="Q65" s="30">
        <v>1.869</v>
      </c>
    </row>
    <row r="66" spans="1:17" x14ac:dyDescent="0.25">
      <c r="A66" s="28">
        <v>327</v>
      </c>
      <c r="B66" s="28" t="s">
        <v>58</v>
      </c>
      <c r="C66" s="29" t="s">
        <v>72</v>
      </c>
      <c r="D66" s="28">
        <v>1</v>
      </c>
      <c r="E66" s="30">
        <v>0.99229999999999996</v>
      </c>
      <c r="F66" s="30">
        <v>3.4740000000000001E-6</v>
      </c>
      <c r="G66" s="30">
        <v>4.7799999999999998E-8</v>
      </c>
      <c r="H66" s="30">
        <v>2.614E-5</v>
      </c>
      <c r="I66" s="30">
        <v>7.0099999999999999E-8</v>
      </c>
      <c r="J66" s="30">
        <v>1.448</v>
      </c>
      <c r="K66" s="30">
        <v>1.448</v>
      </c>
      <c r="L66" s="30">
        <v>3.9300000000000003E-3</v>
      </c>
      <c r="M66" s="30">
        <v>3.9199999999999999E-3</v>
      </c>
      <c r="N66" s="30">
        <v>3.9100000000000003E-3</v>
      </c>
      <c r="O66" s="30">
        <v>4.0960000000000007E-7</v>
      </c>
      <c r="P66" s="30">
        <v>3.8759999999999998E-6</v>
      </c>
      <c r="Q66" s="30">
        <v>1.8620000000000001</v>
      </c>
    </row>
    <row r="67" spans="1:17" x14ac:dyDescent="0.25">
      <c r="A67" s="28">
        <v>327</v>
      </c>
      <c r="B67" s="28" t="s">
        <v>58</v>
      </c>
      <c r="C67" s="31" t="s">
        <v>74</v>
      </c>
      <c r="D67" s="28">
        <v>1</v>
      </c>
      <c r="E67" s="30">
        <v>0.94920000000000004</v>
      </c>
      <c r="F67" s="30">
        <v>6.1759999999999998E-6</v>
      </c>
      <c r="G67" s="30">
        <v>7.870000000000001E-8</v>
      </c>
      <c r="H67" s="30">
        <v>3.1600000000000002E-5</v>
      </c>
      <c r="I67" s="30">
        <v>4.7899999999999999E-8</v>
      </c>
      <c r="J67" s="30">
        <v>1.5069999999999999</v>
      </c>
      <c r="K67" s="30">
        <v>1.5069999999999999</v>
      </c>
      <c r="L67" s="30">
        <v>4.0899999999999999E-3</v>
      </c>
      <c r="M67" s="30">
        <v>4.1799999999999997E-3</v>
      </c>
      <c r="N67" s="30">
        <v>4.13E-3</v>
      </c>
      <c r="O67" s="30">
        <v>4.7720000000000006E-7</v>
      </c>
      <c r="P67" s="30">
        <v>4.1359999999999999E-6</v>
      </c>
      <c r="Q67" s="30">
        <v>1.7809999999999999</v>
      </c>
    </row>
    <row r="68" spans="1:17" x14ac:dyDescent="0.25">
      <c r="A68" s="28">
        <v>328</v>
      </c>
      <c r="B68" s="28" t="s">
        <v>58</v>
      </c>
      <c r="C68" s="29" t="s">
        <v>72</v>
      </c>
      <c r="D68" s="28">
        <v>1</v>
      </c>
      <c r="E68" s="30">
        <v>0.96920000000000006</v>
      </c>
      <c r="F68" s="30">
        <v>1.1439999999999998E-6</v>
      </c>
      <c r="G68" s="30">
        <v>3.7200000000000002E-8</v>
      </c>
      <c r="H68" s="30">
        <v>8.5719999999999986E-6</v>
      </c>
      <c r="I68" s="30">
        <v>4.4500000000000001E-8</v>
      </c>
      <c r="J68" s="30">
        <v>1.419</v>
      </c>
      <c r="K68" s="30">
        <v>1.419</v>
      </c>
      <c r="L68" s="30">
        <v>3.96E-3</v>
      </c>
      <c r="M68" s="30">
        <v>3.9500000000000004E-3</v>
      </c>
      <c r="N68" s="30">
        <v>3.9500000000000004E-3</v>
      </c>
      <c r="O68" s="30">
        <v>2.8310000000000004E-7</v>
      </c>
      <c r="P68" s="30">
        <v>1.0589999999999999E-6</v>
      </c>
      <c r="Q68" s="30">
        <v>1.8089999999999999</v>
      </c>
    </row>
    <row r="69" spans="1:17" x14ac:dyDescent="0.25">
      <c r="A69" s="28">
        <v>328</v>
      </c>
      <c r="B69" s="28" t="s">
        <v>58</v>
      </c>
      <c r="C69" s="31" t="s">
        <v>73</v>
      </c>
      <c r="D69" s="28">
        <v>1</v>
      </c>
      <c r="E69" s="30">
        <v>0.95550000000000002</v>
      </c>
      <c r="F69" s="30">
        <v>7.9160000000000001E-6</v>
      </c>
      <c r="G69" s="30">
        <v>8.5000000000000007E-8</v>
      </c>
      <c r="H69" s="30">
        <v>4.1409999999999991E-5</v>
      </c>
      <c r="I69" s="30">
        <v>5.0200000000000006E-8</v>
      </c>
      <c r="J69" s="30">
        <v>1.4319999999999999</v>
      </c>
      <c r="K69" s="30">
        <v>1.4319999999999999</v>
      </c>
      <c r="L69" s="30">
        <v>4.1600000000000005E-3</v>
      </c>
      <c r="M69" s="30">
        <v>4.2599999999999999E-3</v>
      </c>
      <c r="N69" s="30">
        <v>4.1700000000000001E-3</v>
      </c>
      <c r="O69" s="30">
        <v>5.7300000000000006E-7</v>
      </c>
      <c r="P69" s="30">
        <v>5.7409999999999998E-6</v>
      </c>
      <c r="Q69" s="30">
        <v>1.6060000000000001</v>
      </c>
    </row>
    <row r="70" spans="1:17" x14ac:dyDescent="0.25">
      <c r="A70" s="28">
        <v>330</v>
      </c>
      <c r="B70" s="28" t="s">
        <v>58</v>
      </c>
      <c r="C70" s="29" t="s">
        <v>72</v>
      </c>
      <c r="D70" s="28">
        <v>1</v>
      </c>
      <c r="E70" s="30">
        <v>0.96650000000000003</v>
      </c>
      <c r="F70" s="30">
        <v>4.2690000000000001E-6</v>
      </c>
      <c r="G70" s="30">
        <v>4.9100000000000003E-8</v>
      </c>
      <c r="H70" s="30">
        <v>3.1590000000000001E-5</v>
      </c>
      <c r="I70" s="30">
        <v>7.2300000000000006E-8</v>
      </c>
      <c r="J70" s="30">
        <v>1.4079999999999999</v>
      </c>
      <c r="K70" s="30">
        <v>1.4079999999999999</v>
      </c>
      <c r="L70" s="30">
        <v>4.0199999999999993E-3</v>
      </c>
      <c r="M70" s="30">
        <v>4.0199999999999993E-3</v>
      </c>
      <c r="N70" s="30">
        <v>4.0199999999999993E-3</v>
      </c>
      <c r="O70" s="30">
        <v>4.8210000000000001E-7</v>
      </c>
      <c r="P70" s="30">
        <v>4.6790000000000004E-6</v>
      </c>
      <c r="Q70" s="30">
        <v>1.84</v>
      </c>
    </row>
    <row r="71" spans="1:17" x14ac:dyDescent="0.25">
      <c r="A71" s="28">
        <v>330</v>
      </c>
      <c r="B71" s="28" t="s">
        <v>58</v>
      </c>
      <c r="C71" s="31" t="s">
        <v>73</v>
      </c>
      <c r="D71" s="28">
        <v>1</v>
      </c>
      <c r="E71" s="30">
        <v>0.9869</v>
      </c>
      <c r="F71" s="30">
        <v>1.323E-5</v>
      </c>
      <c r="G71" s="30">
        <v>5.39E-8</v>
      </c>
      <c r="H71" s="30">
        <v>4.6E-5</v>
      </c>
      <c r="I71" s="30">
        <v>2.4800000000000004E-8</v>
      </c>
      <c r="J71" s="30">
        <v>1.6160000000000001</v>
      </c>
      <c r="K71" s="30">
        <v>1.6160000000000001</v>
      </c>
      <c r="L71" s="30">
        <v>4.0300000000000006E-3</v>
      </c>
      <c r="M71" s="30">
        <v>4.0999999999999995E-3</v>
      </c>
      <c r="N71" s="30">
        <v>4.0300000000000006E-3</v>
      </c>
      <c r="O71" s="30">
        <v>3.7710000000000006E-7</v>
      </c>
      <c r="P71" s="30">
        <v>1.0179999999999999E-5</v>
      </c>
      <c r="Q71" s="30">
        <v>1.8380000000000001</v>
      </c>
    </row>
    <row r="72" spans="1:17" x14ac:dyDescent="0.25">
      <c r="A72" s="28">
        <v>337</v>
      </c>
      <c r="B72" s="28" t="s">
        <v>58</v>
      </c>
      <c r="C72" s="29" t="s">
        <v>72</v>
      </c>
      <c r="D72" s="28">
        <v>1</v>
      </c>
      <c r="E72" s="30">
        <v>0.9466</v>
      </c>
      <c r="F72" s="30">
        <v>2.1309999999999996E-6</v>
      </c>
      <c r="G72" s="30">
        <v>4.4100000000000004E-8</v>
      </c>
      <c r="H72" s="30">
        <v>1.5970000000000001E-5</v>
      </c>
      <c r="I72" s="30">
        <v>6.0100000000000002E-8</v>
      </c>
      <c r="J72" s="30">
        <v>1.456</v>
      </c>
      <c r="K72" s="30">
        <v>1.456</v>
      </c>
      <c r="L72" s="30">
        <v>3.9300000000000003E-3</v>
      </c>
      <c r="M72" s="30">
        <v>3.9100000000000003E-3</v>
      </c>
      <c r="N72" s="30">
        <v>3.9199999999999999E-3</v>
      </c>
      <c r="O72" s="30">
        <v>2.9850000000000003E-7</v>
      </c>
      <c r="P72" s="30">
        <v>2.075E-6</v>
      </c>
      <c r="Q72" s="30">
        <v>1.8620000000000001</v>
      </c>
    </row>
    <row r="73" spans="1:17" x14ac:dyDescent="0.25">
      <c r="A73" s="28">
        <v>337</v>
      </c>
      <c r="B73" s="28" t="s">
        <v>58</v>
      </c>
      <c r="C73" s="31" t="s">
        <v>74</v>
      </c>
      <c r="D73" s="28">
        <v>1</v>
      </c>
      <c r="E73" s="30">
        <v>0.95300000000000007</v>
      </c>
      <c r="F73" s="30">
        <v>3.6449999999999998E-6</v>
      </c>
      <c r="G73" s="30">
        <v>4.3100000000000002E-8</v>
      </c>
      <c r="H73" s="30">
        <v>1.2369999999999998E-5</v>
      </c>
      <c r="I73" s="30">
        <v>2.3100000000000002E-8</v>
      </c>
      <c r="J73" s="30">
        <v>1.6990000000000001</v>
      </c>
      <c r="K73" s="30">
        <v>1.6990000000000001</v>
      </c>
      <c r="L73" s="30">
        <v>4.2100000000000002E-3</v>
      </c>
      <c r="M73" s="30">
        <v>4.2000000000000006E-3</v>
      </c>
      <c r="N73" s="30">
        <v>4.1100000000000008E-3</v>
      </c>
      <c r="O73" s="30">
        <v>2.6260000000000004E-7</v>
      </c>
      <c r="P73" s="30">
        <v>2.6569999999999997E-6</v>
      </c>
      <c r="Q73" s="30">
        <v>1.829</v>
      </c>
    </row>
    <row r="74" spans="1:17" x14ac:dyDescent="0.25">
      <c r="A74" s="28">
        <v>344</v>
      </c>
      <c r="B74" s="28" t="s">
        <v>58</v>
      </c>
      <c r="C74" s="29" t="s">
        <v>72</v>
      </c>
      <c r="D74" s="28">
        <v>1</v>
      </c>
      <c r="E74" s="30">
        <v>0.97250000000000003</v>
      </c>
      <c r="F74" s="30">
        <v>1.362E-6</v>
      </c>
      <c r="G74" s="30">
        <v>3.8500000000000001E-8</v>
      </c>
      <c r="H74" s="30">
        <v>8.5319999999999989E-6</v>
      </c>
      <c r="I74" s="30">
        <v>4.9000000000000002E-8</v>
      </c>
      <c r="J74" s="30">
        <v>1.4330000000000001</v>
      </c>
      <c r="K74" s="30">
        <v>1.4330000000000001</v>
      </c>
      <c r="L74" s="30">
        <v>3.96E-3</v>
      </c>
      <c r="M74" s="30">
        <v>3.9500000000000004E-3</v>
      </c>
      <c r="N74" s="30">
        <v>3.9500000000000004E-3</v>
      </c>
      <c r="O74" s="30">
        <v>2.6010000000000006E-7</v>
      </c>
      <c r="P74" s="30">
        <v>1.4179999999999998E-6</v>
      </c>
      <c r="Q74" s="30">
        <v>1.82</v>
      </c>
    </row>
    <row r="75" spans="1:17" x14ac:dyDescent="0.25">
      <c r="A75" s="28">
        <v>344</v>
      </c>
      <c r="B75" s="28" t="s">
        <v>58</v>
      </c>
      <c r="C75" s="31" t="s">
        <v>73</v>
      </c>
      <c r="D75" s="28">
        <v>1</v>
      </c>
      <c r="E75" s="30">
        <v>0.94900000000000007</v>
      </c>
      <c r="F75" s="30">
        <v>3.9600000000000002E-6</v>
      </c>
      <c r="G75" s="30">
        <v>4.6800000000000002E-8</v>
      </c>
      <c r="H75" s="30">
        <v>1.7289999999999999E-5</v>
      </c>
      <c r="I75" s="30">
        <v>2.8600000000000005E-8</v>
      </c>
      <c r="J75" s="30">
        <v>1.718</v>
      </c>
      <c r="K75" s="30">
        <v>1.718</v>
      </c>
      <c r="L75" s="30">
        <v>4.1100000000000008E-3</v>
      </c>
      <c r="M75" s="30">
        <v>4.1700000000000001E-3</v>
      </c>
      <c r="N75" s="30">
        <v>4.0800000000000003E-3</v>
      </c>
      <c r="O75" s="30">
        <v>3.2250000000000004E-7</v>
      </c>
      <c r="P75" s="30">
        <v>3.2029999999999997E-6</v>
      </c>
      <c r="Q75" s="30">
        <v>1.802</v>
      </c>
    </row>
    <row r="76" spans="1:17" x14ac:dyDescent="0.25">
      <c r="A76" s="28">
        <v>360</v>
      </c>
      <c r="B76" s="28" t="s">
        <v>58</v>
      </c>
      <c r="C76" s="29" t="s">
        <v>72</v>
      </c>
      <c r="D76" s="28">
        <v>1</v>
      </c>
      <c r="E76" s="30">
        <v>3.7349999999999999</v>
      </c>
      <c r="F76" s="30">
        <v>3.5999999999999998E-6</v>
      </c>
      <c r="G76" s="30">
        <v>4.2300000000000002E-8</v>
      </c>
      <c r="H76" s="30">
        <v>1.7059999999999999E-5</v>
      </c>
      <c r="I76" s="30">
        <v>5.6300000000000001E-8</v>
      </c>
      <c r="J76" s="30">
        <v>1.444</v>
      </c>
      <c r="K76" s="30">
        <v>1.444</v>
      </c>
      <c r="L76" s="30">
        <v>4.0000000000000001E-3</v>
      </c>
      <c r="M76" s="30">
        <v>4.0000000000000001E-3</v>
      </c>
      <c r="N76" s="30">
        <v>4.0000000000000001E-3</v>
      </c>
      <c r="O76" s="30">
        <v>3.0900000000000003E-7</v>
      </c>
      <c r="P76" s="30">
        <v>3.512E-6</v>
      </c>
      <c r="Q76" s="30">
        <v>1.847</v>
      </c>
    </row>
    <row r="77" spans="1:17" x14ac:dyDescent="0.25">
      <c r="A77" s="28">
        <v>360</v>
      </c>
      <c r="B77" s="28" t="s">
        <v>58</v>
      </c>
      <c r="C77" s="31" t="s">
        <v>73</v>
      </c>
      <c r="D77" s="28">
        <v>1</v>
      </c>
      <c r="E77" s="30">
        <v>0.95110000000000006</v>
      </c>
      <c r="F77" s="30">
        <v>9.8479999999999996E-6</v>
      </c>
      <c r="G77" s="30">
        <v>5.6600000000000004E-8</v>
      </c>
      <c r="H77" s="30">
        <v>3.9959999999999997E-5</v>
      </c>
      <c r="I77" s="30">
        <v>3.0899999999999999E-8</v>
      </c>
      <c r="J77" s="30">
        <v>1.585</v>
      </c>
      <c r="K77" s="30">
        <v>1.585</v>
      </c>
      <c r="L77" s="30">
        <v>4.0800000000000003E-3</v>
      </c>
      <c r="M77" s="30">
        <v>4.13E-3</v>
      </c>
      <c r="N77" s="30">
        <v>4.0199999999999993E-3</v>
      </c>
      <c r="O77" s="30">
        <v>4.2510000000000007E-7</v>
      </c>
      <c r="P77" s="30">
        <v>8.419999999999999E-6</v>
      </c>
      <c r="Q77" s="30">
        <v>1.869</v>
      </c>
    </row>
    <row r="78" spans="1:17" x14ac:dyDescent="0.25">
      <c r="A78" s="28">
        <v>361</v>
      </c>
      <c r="B78" s="28" t="s">
        <v>58</v>
      </c>
      <c r="C78" s="29" t="s">
        <v>72</v>
      </c>
      <c r="D78" s="28">
        <v>1</v>
      </c>
      <c r="E78" s="30">
        <v>0.95479999999999998</v>
      </c>
      <c r="F78" s="30">
        <v>5.9240000000000004E-6</v>
      </c>
      <c r="G78" s="30">
        <v>4.9800000000000003E-8</v>
      </c>
      <c r="H78" s="30">
        <v>3.5590000000000003E-5</v>
      </c>
      <c r="I78" s="30">
        <v>7.0400000000000008E-8</v>
      </c>
      <c r="J78" s="30">
        <v>1.421</v>
      </c>
      <c r="K78" s="30">
        <v>1.421</v>
      </c>
      <c r="L78" s="30">
        <v>3.8799999999999998E-3</v>
      </c>
      <c r="M78" s="30">
        <v>3.8700000000000002E-3</v>
      </c>
      <c r="N78" s="30">
        <v>3.8600000000000001E-3</v>
      </c>
      <c r="O78" s="30">
        <v>3.8530000000000004E-7</v>
      </c>
      <c r="P78" s="30">
        <v>6.2569999999999996E-6</v>
      </c>
      <c r="Q78" s="30">
        <v>1.8280000000000001</v>
      </c>
    </row>
    <row r="79" spans="1:17" x14ac:dyDescent="0.25">
      <c r="A79" s="28">
        <v>361</v>
      </c>
      <c r="B79" s="28" t="s">
        <v>58</v>
      </c>
      <c r="C79" s="31" t="s">
        <v>74</v>
      </c>
      <c r="D79" s="28">
        <v>1</v>
      </c>
      <c r="E79" s="30">
        <v>3.8450000000000002</v>
      </c>
      <c r="F79" s="30">
        <v>4.1459999999999998E-6</v>
      </c>
      <c r="G79" s="30">
        <v>1.3890000000000001E-7</v>
      </c>
      <c r="H79" s="30">
        <v>3.082E-5</v>
      </c>
      <c r="I79" s="30">
        <v>1.1770000000000002E-7</v>
      </c>
      <c r="J79" s="30">
        <v>1.361</v>
      </c>
      <c r="K79" s="30">
        <v>1.361</v>
      </c>
      <c r="L79" s="30">
        <v>4.0000000000000001E-3</v>
      </c>
      <c r="M79" s="30">
        <v>4.0999999999999995E-3</v>
      </c>
      <c r="N79" s="30">
        <v>4.0199999999999993E-3</v>
      </c>
      <c r="O79" s="30">
        <v>7.7339999999999998E-7</v>
      </c>
      <c r="P79" s="30">
        <v>4.5000000000000001E-6</v>
      </c>
      <c r="Q79" s="30">
        <v>1.831</v>
      </c>
    </row>
    <row r="80" spans="1:17" x14ac:dyDescent="0.25">
      <c r="A80" s="28">
        <v>365</v>
      </c>
      <c r="B80" s="28" t="s">
        <v>58</v>
      </c>
      <c r="C80" s="29" t="s">
        <v>72</v>
      </c>
      <c r="D80" s="28">
        <v>1</v>
      </c>
      <c r="E80" s="30">
        <v>0.97440000000000004</v>
      </c>
      <c r="F80" s="30">
        <v>5.0429999999999998E-6</v>
      </c>
      <c r="G80" s="30">
        <v>4.6299999999999998E-8</v>
      </c>
      <c r="H80" s="30">
        <v>3.1079999999999994E-5</v>
      </c>
      <c r="I80" s="30">
        <v>7.6500000000000003E-8</v>
      </c>
      <c r="J80" s="30">
        <v>1.4179999999999999</v>
      </c>
      <c r="K80" s="30">
        <v>1.4179999999999999</v>
      </c>
      <c r="L80" s="30">
        <v>3.8600000000000001E-3</v>
      </c>
      <c r="M80" s="30">
        <v>3.8600000000000001E-3</v>
      </c>
      <c r="N80" s="30">
        <v>3.8400000000000001E-3</v>
      </c>
      <c r="O80" s="30">
        <v>4.4070000000000002E-7</v>
      </c>
      <c r="P80" s="30">
        <v>5.5650000000000001E-6</v>
      </c>
      <c r="Q80" s="30">
        <v>1.794</v>
      </c>
    </row>
    <row r="81" spans="1:17" x14ac:dyDescent="0.25">
      <c r="A81" s="28">
        <v>365</v>
      </c>
      <c r="B81" s="28" t="s">
        <v>58</v>
      </c>
      <c r="C81" s="31" t="s">
        <v>73</v>
      </c>
      <c r="D81" s="28">
        <v>1</v>
      </c>
      <c r="E81" s="30">
        <v>0.96360000000000001</v>
      </c>
      <c r="F81" s="30">
        <v>2.644E-6</v>
      </c>
      <c r="G81" s="30">
        <v>4.5300000000000002E-8</v>
      </c>
      <c r="H81" s="30">
        <v>8.8759999999999994E-6</v>
      </c>
      <c r="I81" s="30">
        <v>2.4800000000000004E-8</v>
      </c>
      <c r="J81" s="30">
        <v>1.7290000000000001</v>
      </c>
      <c r="K81" s="30">
        <v>1.7290000000000001</v>
      </c>
      <c r="L81" s="30">
        <v>4.1200000000000004E-3</v>
      </c>
      <c r="M81" s="30">
        <v>4.1700000000000001E-3</v>
      </c>
      <c r="N81" s="30">
        <v>4.1200000000000004E-3</v>
      </c>
      <c r="O81" s="30">
        <v>2.7530000000000004E-7</v>
      </c>
      <c r="P81" s="30">
        <v>2.182E-6</v>
      </c>
      <c r="Q81" s="30">
        <v>1.867</v>
      </c>
    </row>
    <row r="82" spans="1:17" x14ac:dyDescent="0.25">
      <c r="A82" s="28">
        <v>367</v>
      </c>
      <c r="B82" s="28" t="s">
        <v>58</v>
      </c>
      <c r="C82" s="29" t="s">
        <v>72</v>
      </c>
      <c r="D82" s="28">
        <v>1</v>
      </c>
      <c r="E82" s="30">
        <v>0.96029999999999993</v>
      </c>
      <c r="F82" s="30">
        <v>2.075E-6</v>
      </c>
      <c r="G82" s="30">
        <v>4.4700000000000003E-8</v>
      </c>
      <c r="H82" s="30">
        <v>1.488E-5</v>
      </c>
      <c r="I82" s="30">
        <v>5.39E-8</v>
      </c>
      <c r="J82" s="30">
        <v>1.375</v>
      </c>
      <c r="K82" s="30">
        <v>1.375</v>
      </c>
      <c r="L82" s="30">
        <v>4.0000000000000001E-3</v>
      </c>
      <c r="M82" s="30">
        <v>3.9900000000000005E-3</v>
      </c>
      <c r="N82" s="30">
        <v>3.9900000000000005E-3</v>
      </c>
      <c r="O82" s="30">
        <v>3.5639999999999999E-7</v>
      </c>
      <c r="P82" s="30">
        <v>2.2929999999999999E-6</v>
      </c>
      <c r="Q82" s="30">
        <v>1.7869999999999999</v>
      </c>
    </row>
    <row r="83" spans="1:17" x14ac:dyDescent="0.25">
      <c r="A83" s="28">
        <v>367</v>
      </c>
      <c r="B83" s="28" t="s">
        <v>58</v>
      </c>
      <c r="C83" s="31" t="s">
        <v>73</v>
      </c>
      <c r="D83" s="28">
        <v>1</v>
      </c>
      <c r="E83" s="30">
        <v>0.95029999999999992</v>
      </c>
      <c r="F83" s="30">
        <v>4.8949999999999997E-6</v>
      </c>
      <c r="G83" s="30">
        <v>6.4000000000000004E-8</v>
      </c>
      <c r="H83" s="30">
        <v>2.209E-5</v>
      </c>
      <c r="I83" s="30">
        <v>3.8100000000000004E-8</v>
      </c>
      <c r="J83" s="30">
        <v>1.427</v>
      </c>
      <c r="K83" s="30">
        <v>1.427</v>
      </c>
      <c r="L83" s="30">
        <v>4.0899999999999999E-3</v>
      </c>
      <c r="M83" s="30">
        <v>4.2199999999999998E-3</v>
      </c>
      <c r="N83" s="30">
        <v>4.1200000000000004E-3</v>
      </c>
      <c r="O83" s="30">
        <v>3.6590000000000001E-7</v>
      </c>
      <c r="P83" s="30">
        <v>3.7999999999999996E-6</v>
      </c>
      <c r="Q83" s="30">
        <v>1.794</v>
      </c>
    </row>
    <row r="84" spans="1:17" x14ac:dyDescent="0.25">
      <c r="A84" s="28">
        <v>371</v>
      </c>
      <c r="B84" s="28" t="s">
        <v>58</v>
      </c>
      <c r="C84" s="29" t="s">
        <v>72</v>
      </c>
      <c r="D84" s="28">
        <v>1</v>
      </c>
      <c r="E84" s="30">
        <v>0.94950000000000001</v>
      </c>
      <c r="F84" s="30">
        <v>4.6719999999999995E-6</v>
      </c>
      <c r="G84" s="30">
        <v>5.3400000000000002E-8</v>
      </c>
      <c r="H84" s="30">
        <v>2.614E-5</v>
      </c>
      <c r="I84" s="30">
        <v>7.2300000000000006E-8</v>
      </c>
      <c r="J84" s="30">
        <v>1.4370000000000001</v>
      </c>
      <c r="K84" s="30">
        <v>1.4370000000000001</v>
      </c>
      <c r="L84" s="30">
        <v>3.9500000000000004E-3</v>
      </c>
      <c r="M84" s="30">
        <v>3.9500000000000004E-3</v>
      </c>
      <c r="N84" s="30">
        <v>3.9399999999999999E-3</v>
      </c>
      <c r="O84" s="30">
        <v>3.7130000000000005E-7</v>
      </c>
      <c r="P84" s="30">
        <v>4.7770000000000002E-6</v>
      </c>
      <c r="Q84" s="30">
        <v>1.61</v>
      </c>
    </row>
    <row r="85" spans="1:17" x14ac:dyDescent="0.25">
      <c r="A85" s="28">
        <v>371</v>
      </c>
      <c r="B85" s="28" t="s">
        <v>58</v>
      </c>
      <c r="C85" s="31" t="s">
        <v>74</v>
      </c>
      <c r="D85" s="28">
        <v>1</v>
      </c>
      <c r="E85" s="30">
        <v>0.94710000000000005</v>
      </c>
      <c r="F85" s="30">
        <v>7.8159999999999994E-6</v>
      </c>
      <c r="G85" s="30">
        <v>8.8500000000000005E-8</v>
      </c>
      <c r="H85" s="30">
        <v>3.2450000000000003E-5</v>
      </c>
      <c r="I85" s="30">
        <v>5.1400000000000004E-8</v>
      </c>
      <c r="J85" s="30">
        <v>1.5129999999999999</v>
      </c>
      <c r="K85" s="30">
        <v>1.5129999999999999</v>
      </c>
      <c r="L85" s="30">
        <v>4.1100000000000008E-3</v>
      </c>
      <c r="M85" s="30">
        <v>4.1700000000000001E-3</v>
      </c>
      <c r="N85" s="30">
        <v>4.0999999999999995E-3</v>
      </c>
      <c r="O85" s="30">
        <v>4.9430000000000008E-7</v>
      </c>
      <c r="P85" s="30">
        <v>5.4210000000000003E-6</v>
      </c>
      <c r="Q85" s="30">
        <v>1.8680000000000001</v>
      </c>
    </row>
    <row r="86" spans="1:17" x14ac:dyDescent="0.25">
      <c r="A86" s="28">
        <v>377</v>
      </c>
      <c r="B86" s="28" t="s">
        <v>58</v>
      </c>
      <c r="C86" s="29" t="s">
        <v>72</v>
      </c>
      <c r="D86" s="28">
        <v>1</v>
      </c>
      <c r="E86" s="30">
        <v>3.9529999999999998</v>
      </c>
      <c r="F86" s="30">
        <v>1.782E-6</v>
      </c>
      <c r="G86" s="30">
        <v>4.0200000000000003E-8</v>
      </c>
      <c r="H86" s="30">
        <v>1.271E-5</v>
      </c>
      <c r="I86" s="30">
        <v>4.6299999999999998E-8</v>
      </c>
      <c r="J86" s="30">
        <v>1.405</v>
      </c>
      <c r="K86" s="30">
        <v>1.405</v>
      </c>
      <c r="L86" s="30">
        <v>3.79E-3</v>
      </c>
      <c r="M86" s="30">
        <v>3.7799999999999999E-3</v>
      </c>
      <c r="N86" s="30">
        <v>3.7699999999999999E-3</v>
      </c>
      <c r="O86" s="30">
        <v>2.7500000000000001E-7</v>
      </c>
      <c r="P86" s="30">
        <v>2.0199999999999997E-6</v>
      </c>
      <c r="Q86" s="30">
        <v>1.651</v>
      </c>
    </row>
    <row r="87" spans="1:17" x14ac:dyDescent="0.25">
      <c r="A87" s="28">
        <v>377</v>
      </c>
      <c r="B87" s="28" t="s">
        <v>58</v>
      </c>
      <c r="C87" s="31" t="s">
        <v>73</v>
      </c>
      <c r="D87" s="28">
        <v>1</v>
      </c>
      <c r="E87" s="30">
        <v>0.95970000000000011</v>
      </c>
      <c r="F87" s="30">
        <v>2.7329999999999999E-6</v>
      </c>
      <c r="G87" s="30">
        <v>1.0820000000000002E-7</v>
      </c>
      <c r="H87" s="30">
        <v>1.8320000000000001E-5</v>
      </c>
      <c r="I87" s="30">
        <v>9.2000000000000003E-8</v>
      </c>
      <c r="J87" s="30">
        <v>1.331</v>
      </c>
      <c r="K87" s="30">
        <v>1.331</v>
      </c>
      <c r="L87" s="30">
        <v>4.0000000000000001E-3</v>
      </c>
      <c r="M87" s="30">
        <v>4.0599999999999994E-3</v>
      </c>
      <c r="N87" s="30">
        <v>3.9900000000000005E-3</v>
      </c>
      <c r="O87" s="30">
        <v>5.0700000000000008E-7</v>
      </c>
      <c r="P87" s="30">
        <v>3.3299999999999999E-6</v>
      </c>
      <c r="Q87" s="30">
        <v>1.6120000000000001</v>
      </c>
    </row>
    <row r="88" spans="1:17" x14ac:dyDescent="0.25">
      <c r="A88" s="28">
        <v>392</v>
      </c>
      <c r="B88" s="28" t="s">
        <v>58</v>
      </c>
      <c r="C88" s="29" t="s">
        <v>72</v>
      </c>
      <c r="D88" s="28">
        <v>1</v>
      </c>
      <c r="E88" s="30">
        <v>0.96960000000000002</v>
      </c>
      <c r="F88" s="30">
        <v>3.613E-6</v>
      </c>
      <c r="G88" s="30">
        <v>4.9800000000000003E-8</v>
      </c>
      <c r="H88" s="30">
        <v>2.6089999999999999E-5</v>
      </c>
      <c r="I88" s="30">
        <v>7.1800000000000008E-8</v>
      </c>
      <c r="J88" s="30">
        <v>1.42</v>
      </c>
      <c r="K88" s="30">
        <v>1.42</v>
      </c>
      <c r="L88" s="30">
        <v>3.9399999999999999E-3</v>
      </c>
      <c r="M88" s="30">
        <v>3.9300000000000003E-3</v>
      </c>
      <c r="N88" s="30">
        <v>3.9300000000000003E-3</v>
      </c>
      <c r="O88" s="30">
        <v>3.4650000000000004E-7</v>
      </c>
      <c r="P88" s="30">
        <v>3.9310000000000001E-6</v>
      </c>
      <c r="Q88" s="30">
        <v>1.82</v>
      </c>
    </row>
    <row r="89" spans="1:17" x14ac:dyDescent="0.25">
      <c r="A89" s="28">
        <v>392</v>
      </c>
      <c r="B89" s="28" t="s">
        <v>58</v>
      </c>
      <c r="C89" s="31" t="s">
        <v>73</v>
      </c>
      <c r="D89" s="28">
        <v>1</v>
      </c>
      <c r="E89" s="30">
        <v>0.96560000000000001</v>
      </c>
      <c r="F89" s="30">
        <v>2.9909999999999998E-6</v>
      </c>
      <c r="G89" s="30">
        <v>4.0000000000000001E-8</v>
      </c>
      <c r="H89" s="30">
        <v>1.136E-5</v>
      </c>
      <c r="I89" s="30">
        <v>2.0500000000000002E-8</v>
      </c>
      <c r="J89" s="30">
        <v>1.65</v>
      </c>
      <c r="K89" s="30">
        <v>1.65</v>
      </c>
      <c r="L89" s="30">
        <v>3.8600000000000001E-3</v>
      </c>
      <c r="M89" s="30">
        <v>3.9300000000000003E-3</v>
      </c>
      <c r="N89" s="30">
        <v>3.8500000000000001E-3</v>
      </c>
      <c r="O89" s="30">
        <v>2.4770000000000003E-7</v>
      </c>
      <c r="P89" s="30">
        <v>2.3679999999999996E-6</v>
      </c>
      <c r="Q89" s="30">
        <v>1.8839999999999999</v>
      </c>
    </row>
    <row r="90" spans="1:17" x14ac:dyDescent="0.25">
      <c r="A90" s="28">
        <v>410</v>
      </c>
      <c r="B90" s="28" t="s">
        <v>58</v>
      </c>
      <c r="C90" s="29" t="s">
        <v>72</v>
      </c>
      <c r="D90" s="28">
        <v>1</v>
      </c>
      <c r="E90" s="30">
        <v>0.97950000000000004</v>
      </c>
      <c r="F90" s="30">
        <v>2.7229999999999996E-6</v>
      </c>
      <c r="G90" s="30">
        <v>4.0800000000000001E-8</v>
      </c>
      <c r="H90" s="30">
        <v>1.6209999999999999E-5</v>
      </c>
      <c r="I90" s="30">
        <v>5.5500000000000001E-8</v>
      </c>
      <c r="J90" s="30">
        <v>1.4390000000000001</v>
      </c>
      <c r="K90" s="30">
        <v>1.4390000000000001</v>
      </c>
      <c r="L90" s="30">
        <v>3.8999999999999998E-3</v>
      </c>
      <c r="M90" s="30">
        <v>3.8900000000000002E-3</v>
      </c>
      <c r="N90" s="30">
        <v>3.8900000000000002E-3</v>
      </c>
      <c r="O90" s="30">
        <v>2.7539999999999999E-7</v>
      </c>
      <c r="P90" s="30">
        <v>3.0649999999999999E-6</v>
      </c>
      <c r="Q90" s="30">
        <v>1.895</v>
      </c>
    </row>
    <row r="91" spans="1:17" x14ac:dyDescent="0.25">
      <c r="A91" s="28">
        <v>410</v>
      </c>
      <c r="B91" s="28" t="s">
        <v>58</v>
      </c>
      <c r="C91" s="31" t="s">
        <v>74</v>
      </c>
      <c r="D91" s="28">
        <v>1</v>
      </c>
      <c r="E91" s="30">
        <v>0.96050000000000002</v>
      </c>
      <c r="F91" s="30">
        <v>3.2649999999999997E-4</v>
      </c>
      <c r="G91" s="30">
        <v>6.7799999999999998E-8</v>
      </c>
      <c r="H91" s="30">
        <v>4.4639999999999995E-4</v>
      </c>
      <c r="I91" s="30">
        <v>1.3010000000000001E-7</v>
      </c>
      <c r="J91" s="30">
        <v>1.663</v>
      </c>
      <c r="K91" s="30">
        <v>1.663</v>
      </c>
      <c r="L91" s="30">
        <v>4.2000000000000006E-3</v>
      </c>
      <c r="M91" s="30">
        <v>4.2199999999999998E-3</v>
      </c>
      <c r="N91" s="30">
        <v>4.1700000000000001E-3</v>
      </c>
      <c r="O91" s="30">
        <v>4.0880000000000006E-7</v>
      </c>
      <c r="P91" s="30">
        <v>3.2569999999999995E-4</v>
      </c>
      <c r="Q91" s="30">
        <v>1.8080000000000001</v>
      </c>
    </row>
    <row r="92" spans="1:17" x14ac:dyDescent="0.25">
      <c r="A92" s="28">
        <v>435</v>
      </c>
      <c r="B92" s="28" t="s">
        <v>58</v>
      </c>
      <c r="C92" s="29" t="s">
        <v>72</v>
      </c>
      <c r="D92" s="28">
        <v>1</v>
      </c>
      <c r="E92" s="30">
        <v>0.97710000000000008</v>
      </c>
      <c r="F92" s="30">
        <v>1.1839999999999998E-6</v>
      </c>
      <c r="G92" s="30">
        <v>3.9000000000000005E-8</v>
      </c>
      <c r="H92" s="30">
        <v>1.027E-5</v>
      </c>
      <c r="I92" s="30">
        <v>4.0800000000000001E-8</v>
      </c>
      <c r="J92" s="30">
        <v>1.3859999999999999</v>
      </c>
      <c r="K92" s="30">
        <v>1.3859999999999999</v>
      </c>
      <c r="L92" s="30">
        <v>3.8E-3</v>
      </c>
      <c r="M92" s="30">
        <v>3.8E-3</v>
      </c>
      <c r="N92" s="30">
        <v>3.79E-3</v>
      </c>
      <c r="O92" s="30">
        <v>2.8330000000000006E-7</v>
      </c>
      <c r="P92" s="30">
        <v>1.139E-6</v>
      </c>
      <c r="Q92" s="30">
        <v>1.548</v>
      </c>
    </row>
    <row r="93" spans="1:17" x14ac:dyDescent="0.25">
      <c r="A93" s="28">
        <v>435</v>
      </c>
      <c r="B93" s="28" t="s">
        <v>58</v>
      </c>
      <c r="C93" s="31" t="s">
        <v>73</v>
      </c>
      <c r="D93" s="28">
        <v>1</v>
      </c>
      <c r="E93" s="30">
        <v>0.95189999999999997</v>
      </c>
      <c r="F93" s="30">
        <v>4.2069999999999997E-6</v>
      </c>
      <c r="G93" s="30">
        <v>4.4899999999999998E-8</v>
      </c>
      <c r="H93" s="30">
        <v>1.5739999999999998E-5</v>
      </c>
      <c r="I93" s="30">
        <v>2.4100000000000004E-8</v>
      </c>
      <c r="J93" s="30">
        <v>1.694</v>
      </c>
      <c r="K93" s="30">
        <v>1.694</v>
      </c>
      <c r="L93" s="30">
        <v>3.8900000000000002E-3</v>
      </c>
      <c r="M93" s="30">
        <v>3.98E-3</v>
      </c>
      <c r="N93" s="30">
        <v>3.9500000000000004E-3</v>
      </c>
      <c r="O93" s="30">
        <v>2.7600000000000004E-7</v>
      </c>
      <c r="P93" s="30">
        <v>3.0979999999999998E-6</v>
      </c>
      <c r="Q93" s="30">
        <v>1.8979999999999999</v>
      </c>
    </row>
    <row r="94" spans="1:17" x14ac:dyDescent="0.25">
      <c r="A94" s="28">
        <v>447</v>
      </c>
      <c r="B94" s="28" t="s">
        <v>58</v>
      </c>
      <c r="C94" s="29" t="s">
        <v>72</v>
      </c>
      <c r="D94" s="28">
        <v>1</v>
      </c>
      <c r="E94" s="30">
        <v>0.9536</v>
      </c>
      <c r="F94" s="30">
        <v>3.54E-6</v>
      </c>
      <c r="G94" s="30">
        <v>4.6500000000000006E-8</v>
      </c>
      <c r="H94" s="30">
        <v>2.6999999999999999E-5</v>
      </c>
      <c r="I94" s="30">
        <v>7.2200000000000011E-8</v>
      </c>
      <c r="J94" s="30">
        <v>1.4470000000000001</v>
      </c>
      <c r="K94" s="30">
        <v>1.4470000000000001</v>
      </c>
      <c r="L94" s="30">
        <v>3.8600000000000001E-3</v>
      </c>
      <c r="M94" s="30">
        <v>3.8500000000000001E-3</v>
      </c>
      <c r="N94" s="30">
        <v>3.8500000000000001E-3</v>
      </c>
      <c r="O94" s="30">
        <v>3.8140000000000001E-7</v>
      </c>
      <c r="P94" s="30">
        <v>4.3170000000000003E-6</v>
      </c>
      <c r="Q94" s="30">
        <v>1.5960000000000001</v>
      </c>
    </row>
    <row r="95" spans="1:17" x14ac:dyDescent="0.25">
      <c r="A95" s="28">
        <v>447</v>
      </c>
      <c r="B95" s="28" t="s">
        <v>58</v>
      </c>
      <c r="C95" s="31" t="s">
        <v>73</v>
      </c>
      <c r="D95" s="28">
        <v>1</v>
      </c>
      <c r="E95" s="30">
        <v>0.96010000000000006</v>
      </c>
      <c r="F95" s="30">
        <v>1.561E-6</v>
      </c>
      <c r="G95" s="30">
        <v>8.2000000000000006E-8</v>
      </c>
      <c r="H95" s="30">
        <v>1.238E-5</v>
      </c>
      <c r="I95" s="30">
        <v>6.6400000000000012E-8</v>
      </c>
      <c r="J95" s="30">
        <v>1.3009999999999999</v>
      </c>
      <c r="K95" s="30">
        <v>1.3009999999999999</v>
      </c>
      <c r="L95" s="30">
        <v>3.82E-3</v>
      </c>
      <c r="M95" s="30">
        <v>3.9300000000000003E-3</v>
      </c>
      <c r="N95" s="30">
        <v>3.9100000000000003E-3</v>
      </c>
      <c r="O95" s="30">
        <v>3.8790000000000003E-7</v>
      </c>
      <c r="P95" s="30">
        <v>1.3819999999999999E-6</v>
      </c>
      <c r="Q95" s="30">
        <v>1.6579999999999999</v>
      </c>
    </row>
    <row r="96" spans="1:17" x14ac:dyDescent="0.25">
      <c r="A96" s="28">
        <v>460</v>
      </c>
      <c r="B96" s="28" t="s">
        <v>58</v>
      </c>
      <c r="C96" s="29" t="s">
        <v>72</v>
      </c>
      <c r="D96" s="28">
        <v>1</v>
      </c>
      <c r="E96" s="30">
        <v>3.8519999999999999</v>
      </c>
      <c r="F96" s="30">
        <v>3.2989999999999997E-6</v>
      </c>
      <c r="G96" s="30">
        <v>4.6299999999999998E-8</v>
      </c>
      <c r="H96" s="30">
        <v>2.6529999999999998E-5</v>
      </c>
      <c r="I96" s="30">
        <v>6.3500000000000006E-8</v>
      </c>
      <c r="J96" s="30">
        <v>1.4079999999999999</v>
      </c>
      <c r="K96" s="30">
        <v>1.4079999999999999</v>
      </c>
      <c r="L96" s="30">
        <v>3.9500000000000004E-3</v>
      </c>
      <c r="M96" s="30">
        <v>3.9399999999999999E-3</v>
      </c>
      <c r="N96" s="30">
        <v>3.9300000000000003E-3</v>
      </c>
      <c r="O96" s="30">
        <v>4.2080000000000006E-7</v>
      </c>
      <c r="P96" s="30">
        <v>3.7629999999999998E-6</v>
      </c>
      <c r="Q96" s="30">
        <v>1.4830000000000001</v>
      </c>
    </row>
    <row r="97" spans="1:17" x14ac:dyDescent="0.25">
      <c r="A97" s="28">
        <v>460</v>
      </c>
      <c r="B97" s="28" t="s">
        <v>58</v>
      </c>
      <c r="C97" s="31" t="s">
        <v>74</v>
      </c>
      <c r="D97" s="28">
        <v>1</v>
      </c>
      <c r="E97" s="30">
        <v>0.9546</v>
      </c>
      <c r="F97" s="30">
        <v>2.0979999999999996E-6</v>
      </c>
      <c r="G97" s="30">
        <v>4.3700000000000007E-8</v>
      </c>
      <c r="H97" s="30">
        <v>8.4549999999999995E-6</v>
      </c>
      <c r="I97" s="30">
        <v>2.4100000000000004E-8</v>
      </c>
      <c r="J97" s="30">
        <v>1.69</v>
      </c>
      <c r="K97" s="30">
        <v>1.69</v>
      </c>
      <c r="L97" s="30">
        <v>4.0099999999999997E-3</v>
      </c>
      <c r="M97" s="30">
        <v>4.13E-3</v>
      </c>
      <c r="N97" s="30">
        <v>4.0899999999999999E-3</v>
      </c>
      <c r="O97" s="30">
        <v>2.6080000000000001E-7</v>
      </c>
      <c r="P97" s="30">
        <v>1.745E-6</v>
      </c>
      <c r="Q97" s="30">
        <v>1.851</v>
      </c>
    </row>
    <row r="98" spans="1:17" x14ac:dyDescent="0.25">
      <c r="A98" s="28">
        <v>470</v>
      </c>
      <c r="B98" s="28" t="s">
        <v>58</v>
      </c>
      <c r="C98" s="29" t="s">
        <v>72</v>
      </c>
      <c r="D98" s="28">
        <v>1</v>
      </c>
      <c r="E98" s="30">
        <v>0.98480000000000001</v>
      </c>
      <c r="F98" s="30">
        <v>1.145E-6</v>
      </c>
      <c r="G98" s="30">
        <v>3.8200000000000005E-8</v>
      </c>
      <c r="H98" s="30">
        <v>9.2590000000000006E-6</v>
      </c>
      <c r="I98" s="30">
        <v>5.1300000000000003E-8</v>
      </c>
      <c r="J98" s="30">
        <v>1.401</v>
      </c>
      <c r="K98" s="30">
        <v>1.401</v>
      </c>
      <c r="L98" s="30">
        <v>3.9199999999999999E-3</v>
      </c>
      <c r="M98" s="30">
        <v>3.9100000000000003E-3</v>
      </c>
      <c r="N98" s="30">
        <v>3.9100000000000003E-3</v>
      </c>
      <c r="O98" s="30">
        <v>2.8280000000000002E-7</v>
      </c>
      <c r="P98" s="30">
        <v>1.1489999999999999E-6</v>
      </c>
      <c r="Q98" s="30">
        <v>1.841</v>
      </c>
    </row>
    <row r="99" spans="1:17" x14ac:dyDescent="0.25">
      <c r="A99" s="28">
        <v>470</v>
      </c>
      <c r="B99" s="28" t="s">
        <v>58</v>
      </c>
      <c r="C99" s="31" t="s">
        <v>73</v>
      </c>
      <c r="D99" s="28">
        <v>1</v>
      </c>
      <c r="E99" s="30">
        <v>0.98440000000000005</v>
      </c>
      <c r="F99" s="30">
        <v>9.5850000000000006E-6</v>
      </c>
      <c r="G99" s="30">
        <v>5.4100000000000008E-8</v>
      </c>
      <c r="H99" s="30">
        <v>3.3850000000000003E-5</v>
      </c>
      <c r="I99" s="30">
        <v>3.0199999999999999E-8</v>
      </c>
      <c r="J99" s="30">
        <v>1.6519999999999999</v>
      </c>
      <c r="K99" s="30">
        <v>1.6519999999999999</v>
      </c>
      <c r="L99" s="30">
        <v>4.0199999999999993E-3</v>
      </c>
      <c r="M99" s="30">
        <v>4.1799999999999997E-3</v>
      </c>
      <c r="N99" s="30">
        <v>4.0999999999999995E-3</v>
      </c>
      <c r="O99" s="30">
        <v>3.5660000000000006E-7</v>
      </c>
      <c r="P99" s="30">
        <v>7.1659999999999997E-6</v>
      </c>
      <c r="Q99" s="30">
        <v>1.88</v>
      </c>
    </row>
    <row r="100" spans="1:17" x14ac:dyDescent="0.25">
      <c r="A100" s="28">
        <v>495</v>
      </c>
      <c r="B100" s="28" t="s">
        <v>58</v>
      </c>
      <c r="C100" s="29" t="s">
        <v>72</v>
      </c>
      <c r="D100" s="28">
        <v>1</v>
      </c>
      <c r="E100" s="30">
        <v>0.98510000000000009</v>
      </c>
      <c r="F100" s="30">
        <v>1.189E-6</v>
      </c>
      <c r="G100" s="30">
        <v>3.6799999999999999E-8</v>
      </c>
      <c r="H100" s="30">
        <v>9.1959999999999997E-6</v>
      </c>
      <c r="I100" s="30">
        <v>4.1600000000000002E-8</v>
      </c>
      <c r="J100" s="30">
        <v>1.389</v>
      </c>
      <c r="K100" s="30">
        <v>1.389</v>
      </c>
      <c r="L100" s="30">
        <v>3.7300000000000002E-3</v>
      </c>
      <c r="M100" s="30">
        <v>3.7300000000000002E-3</v>
      </c>
      <c r="N100" s="30">
        <v>3.7200000000000002E-3</v>
      </c>
      <c r="O100" s="30">
        <v>2.762E-7</v>
      </c>
      <c r="P100" s="30">
        <v>1.1930000000000001E-6</v>
      </c>
      <c r="Q100" s="30">
        <v>1.486</v>
      </c>
    </row>
    <row r="101" spans="1:17" x14ac:dyDescent="0.25">
      <c r="A101" s="28">
        <v>495</v>
      </c>
      <c r="B101" s="28" t="s">
        <v>58</v>
      </c>
      <c r="C101" s="31" t="s">
        <v>73</v>
      </c>
      <c r="D101" s="28">
        <v>1</v>
      </c>
      <c r="E101" s="30">
        <v>0.94979999999999998</v>
      </c>
      <c r="F101" s="30">
        <v>9.217E-6</v>
      </c>
      <c r="G101" s="30">
        <v>5.7800000000000001E-8</v>
      </c>
      <c r="H101" s="30">
        <v>3.3649999999999998E-5</v>
      </c>
      <c r="I101" s="30">
        <v>3.1900000000000001E-8</v>
      </c>
      <c r="J101" s="30">
        <v>1.6379999999999999</v>
      </c>
      <c r="K101" s="30">
        <v>1.6379999999999999</v>
      </c>
      <c r="L101" s="30">
        <v>3.9300000000000003E-3</v>
      </c>
      <c r="M101" s="30">
        <v>4.13E-3</v>
      </c>
      <c r="N101" s="30">
        <v>3.9900000000000005E-3</v>
      </c>
      <c r="O101" s="30">
        <v>4.1050000000000003E-7</v>
      </c>
      <c r="P101" s="30">
        <v>7.4629999999999995E-6</v>
      </c>
      <c r="Q101" s="30">
        <v>1.8879999999999999</v>
      </c>
    </row>
    <row r="102" spans="1:17" x14ac:dyDescent="0.25">
      <c r="A102" s="28">
        <v>496</v>
      </c>
      <c r="B102" s="28" t="s">
        <v>58</v>
      </c>
      <c r="C102" s="29" t="s">
        <v>72</v>
      </c>
      <c r="D102" s="28">
        <v>1</v>
      </c>
      <c r="E102" s="30">
        <v>0.97210000000000008</v>
      </c>
      <c r="F102" s="30">
        <v>2.1779999999999997E-6</v>
      </c>
      <c r="G102" s="30">
        <v>4.4400000000000001E-8</v>
      </c>
      <c r="H102" s="30">
        <v>1.4529999999999998E-5</v>
      </c>
      <c r="I102" s="30">
        <v>6.13E-8</v>
      </c>
      <c r="J102" s="30">
        <v>1.43</v>
      </c>
      <c r="K102" s="30">
        <v>1.43</v>
      </c>
      <c r="L102" s="30">
        <v>3.8400000000000001E-3</v>
      </c>
      <c r="M102" s="30">
        <v>3.8400000000000001E-3</v>
      </c>
      <c r="N102" s="30">
        <v>3.8300000000000001E-3</v>
      </c>
      <c r="O102" s="30">
        <v>3.0989999999999999E-7</v>
      </c>
      <c r="P102" s="30">
        <v>2.1299999999999999E-6</v>
      </c>
      <c r="Q102" s="30">
        <v>1.8420000000000001</v>
      </c>
    </row>
    <row r="103" spans="1:17" x14ac:dyDescent="0.25">
      <c r="A103" s="28">
        <v>496</v>
      </c>
      <c r="B103" s="28" t="s">
        <v>58</v>
      </c>
      <c r="C103" s="31" t="s">
        <v>74</v>
      </c>
      <c r="D103" s="28">
        <v>1</v>
      </c>
      <c r="E103" s="30">
        <v>0.95440000000000003</v>
      </c>
      <c r="F103" s="30">
        <v>1.133E-5</v>
      </c>
      <c r="G103" s="30">
        <v>5.3700000000000004E-8</v>
      </c>
      <c r="H103" s="30">
        <v>4.1819999999999996E-5</v>
      </c>
      <c r="I103" s="30">
        <v>1.4890000000000002E-7</v>
      </c>
      <c r="J103" s="30">
        <v>1.57</v>
      </c>
      <c r="K103" s="30">
        <v>1.57</v>
      </c>
      <c r="L103" s="30">
        <v>4.0000000000000001E-3</v>
      </c>
      <c r="M103" s="30">
        <v>4.1600000000000005E-3</v>
      </c>
      <c r="N103" s="30">
        <v>4.0599999999999994E-3</v>
      </c>
      <c r="O103" s="30">
        <v>3.9190000000000001E-7</v>
      </c>
      <c r="P103" s="30">
        <v>9.5529999999999998E-6</v>
      </c>
      <c r="Q103" s="30">
        <v>1.835</v>
      </c>
    </row>
    <row r="104" spans="1:17" x14ac:dyDescent="0.25">
      <c r="A104" s="28">
        <v>507</v>
      </c>
      <c r="B104" s="28" t="s">
        <v>58</v>
      </c>
      <c r="C104" s="29" t="s">
        <v>72</v>
      </c>
      <c r="D104" s="28">
        <v>1</v>
      </c>
      <c r="E104" s="30">
        <v>0.95940000000000003</v>
      </c>
      <c r="F104" s="30">
        <v>1.8899999999999999E-6</v>
      </c>
      <c r="G104" s="30">
        <v>4.2400000000000002E-8</v>
      </c>
      <c r="H104" s="30">
        <v>1.4249999999999999E-5</v>
      </c>
      <c r="I104" s="30">
        <v>5.7300000000000004E-8</v>
      </c>
      <c r="J104" s="30">
        <v>1.4450000000000001</v>
      </c>
      <c r="K104" s="30">
        <v>1.4450000000000001</v>
      </c>
      <c r="L104" s="30">
        <v>4.0099999999999997E-3</v>
      </c>
      <c r="M104" s="30">
        <v>4.0000000000000001E-3</v>
      </c>
      <c r="N104" s="30">
        <v>3.9900000000000005E-3</v>
      </c>
      <c r="O104" s="30">
        <v>2.8500000000000002E-7</v>
      </c>
      <c r="P104" s="30">
        <v>2.2360000000000003E-6</v>
      </c>
      <c r="Q104" s="30">
        <v>1.7909999999999999</v>
      </c>
    </row>
    <row r="105" spans="1:17" x14ac:dyDescent="0.25">
      <c r="A105" s="28">
        <v>507</v>
      </c>
      <c r="B105" s="28" t="s">
        <v>58</v>
      </c>
      <c r="C105" s="31" t="s">
        <v>73</v>
      </c>
      <c r="D105" s="28">
        <v>1</v>
      </c>
      <c r="E105" s="30">
        <v>0.94829999999999992</v>
      </c>
      <c r="F105" s="30">
        <v>4.6020000000000002E-6</v>
      </c>
      <c r="G105" s="30">
        <v>1.6269999999999999E-7</v>
      </c>
      <c r="H105" s="30">
        <v>3.7969999999999997E-5</v>
      </c>
      <c r="I105" s="30">
        <v>1.163E-7</v>
      </c>
      <c r="J105" s="30">
        <v>1.3260000000000001</v>
      </c>
      <c r="K105" s="30">
        <v>1.3260000000000001</v>
      </c>
      <c r="L105" s="30">
        <v>3.9100000000000003E-3</v>
      </c>
      <c r="M105" s="30">
        <v>4.0800000000000003E-3</v>
      </c>
      <c r="N105" s="30">
        <v>3.9700000000000004E-3</v>
      </c>
      <c r="O105" s="30">
        <v>1.201E-6</v>
      </c>
      <c r="P105" s="30">
        <v>5.288E-6</v>
      </c>
      <c r="Q105" s="30">
        <v>1.5509999999999999</v>
      </c>
    </row>
  </sheetData>
  <sheetProtection algorithmName="SHA-512" hashValue="VlAXEe+UAVuPo9Ccf67eOVh0fB440yU0To85CkV6FBRf0L4dleHjFt73p+/lkF3e/9DCU+ATzCyxijLJ63PHLw==" saltValue="BMJQTLr7b4Xc5o7Qn7v1CQ==" spinCount="100000" sheet="1" objects="1" scenarios="1" sort="0" autoFilter="0"/>
  <autoFilter ref="A15:P105" xr:uid="{D8BA927C-39E3-48A3-8410-2A6BD110878C}"/>
  <mergeCells count="13">
    <mergeCell ref="K3:L3"/>
    <mergeCell ref="A1:D1"/>
    <mergeCell ref="E1:F1"/>
    <mergeCell ref="H1:I1"/>
    <mergeCell ref="J1:L1"/>
    <mergeCell ref="K2:L2"/>
    <mergeCell ref="B10:E10"/>
    <mergeCell ref="K4:L4"/>
    <mergeCell ref="K5:L5"/>
    <mergeCell ref="K6:L6"/>
    <mergeCell ref="K7:L7"/>
    <mergeCell ref="K8:L8"/>
    <mergeCell ref="K9:L9"/>
  </mergeCells>
  <conditionalFormatting sqref="B16:B105">
    <cfRule type="containsBlanks" dxfId="31" priority="5" stopIfTrue="1">
      <formula>LEN(TRIM(B16))=0</formula>
    </cfRule>
    <cfRule type="cellIs" dxfId="30" priority="6" stopIfTrue="1" operator="equal">
      <formula>"ND"</formula>
    </cfRule>
    <cfRule type="cellIs" dxfId="29" priority="7" operator="equal">
      <formula>"ALL PASS"</formula>
    </cfRule>
    <cfRule type="cellIs" dxfId="28" priority="8" operator="notEqual">
      <formula>"ALL PASS"</formula>
    </cfRule>
  </conditionalFormatting>
  <conditionalFormatting sqref="D16:D105">
    <cfRule type="cellIs" dxfId="27" priority="2" stopIfTrue="1" operator="equal">
      <formula>99</formula>
    </cfRule>
    <cfRule type="cellIs" dxfId="26" priority="3" operator="between">
      <formula>2</formula>
      <formula>98</formula>
    </cfRule>
    <cfRule type="cellIs" dxfId="25" priority="4" operator="equal">
      <formula>1</formula>
    </cfRule>
  </conditionalFormatting>
  <conditionalFormatting sqref="K2:L6 K8:L9">
    <cfRule type="cellIs" dxfId="24" priority="1" operator="equal">
      <formula>0</formula>
    </cfRule>
  </conditionalFormatting>
  <hyperlinks>
    <hyperlink ref="E1" location="INDEX!A1" display="RETURN TO INDEX" xr:uid="{F1DE3567-353F-44E0-A8DE-19A0C315F264}"/>
    <hyperlink ref="H1" location="'SCREENING STATUS'!A1" display="SCREENING STATUS" xr:uid="{77AA3AE4-8979-41D1-82BC-A429E6913D40}"/>
    <hyperlink ref="J1:L1" location="'QCI Sample Selection'!A1" display="QCI SAMPLE SELECTION" xr:uid="{90E0E131-F490-4EC5-9ED6-1B033F1597BB}"/>
    <hyperlink ref="G1" location="SUMMARY!A1" display="SUMMARY" xr:uid="{C2BB4D70-AC44-443C-A5F0-74CA2EB1592C}"/>
  </hyperlinks>
  <pageMargins left="0.7" right="0.7" top="0.75" bottom="0.75" header="0.3" footer="0.3"/>
  <pageSetup paperSize="1001" orientation="portrait" horizontalDpi="1200" verticalDpi="1200" copies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BD1E-36A8-40E1-8FD8-53706DD22D38}">
  <sheetPr>
    <tabColor rgb="FF7030A0"/>
  </sheetPr>
  <dimension ref="A1:O105"/>
  <sheetViews>
    <sheetView zoomScaleNormal="100" workbookViewId="0">
      <pane xSplit="3" ySplit="15" topLeftCell="D16" activePane="bottomRight" state="frozen"/>
      <selection sqref="A1:D1"/>
      <selection pane="topRight" sqref="A1:D1"/>
      <selection pane="bottomLeft" sqref="A1:D1"/>
      <selection pane="bottomRight" activeCell="D16" sqref="D16"/>
    </sheetView>
  </sheetViews>
  <sheetFormatPr defaultColWidth="0" defaultRowHeight="15" x14ac:dyDescent="0.25"/>
  <cols>
    <col min="1" max="1" width="18.85546875" customWidth="1"/>
    <col min="2" max="2" width="13.5703125" style="32" customWidth="1"/>
    <col min="3" max="3" width="10.7109375" style="32" bestFit="1" customWidth="1"/>
    <col min="4" max="4" width="3.85546875" style="32" customWidth="1"/>
    <col min="5" max="15" width="18.85546875" customWidth="1"/>
  </cols>
  <sheetData>
    <row r="1" spans="1:15" ht="24" x14ac:dyDescent="0.25">
      <c r="A1" s="62" t="s">
        <v>75</v>
      </c>
      <c r="B1" s="62"/>
      <c r="C1" s="62"/>
      <c r="D1" s="62"/>
      <c r="E1" s="52" t="s">
        <v>1</v>
      </c>
      <c r="F1" s="52"/>
      <c r="G1" s="1" t="s">
        <v>2</v>
      </c>
      <c r="H1" s="63" t="s">
        <v>3</v>
      </c>
      <c r="I1" s="63"/>
      <c r="J1" s="63" t="s">
        <v>4</v>
      </c>
      <c r="K1" s="63"/>
      <c r="L1" s="63"/>
      <c r="M1" s="2"/>
      <c r="N1" s="2"/>
      <c r="O1" s="2"/>
    </row>
    <row r="2" spans="1:15" ht="15.75" x14ac:dyDescent="0.25">
      <c r="A2" s="3" t="s">
        <v>5</v>
      </c>
      <c r="B2" s="4" t="s">
        <v>6</v>
      </c>
      <c r="C2" s="5"/>
      <c r="D2" s="5"/>
      <c r="E2" s="6"/>
      <c r="G2" s="7" t="s">
        <v>5</v>
      </c>
      <c r="H2" s="8" t="s">
        <v>6</v>
      </c>
      <c r="I2" s="9"/>
      <c r="K2" s="58" t="s">
        <v>101</v>
      </c>
      <c r="L2" s="59"/>
    </row>
    <row r="3" spans="1:15" ht="15.75" x14ac:dyDescent="0.25">
      <c r="A3" s="10" t="s">
        <v>7</v>
      </c>
      <c r="B3" s="4" t="s">
        <v>8</v>
      </c>
      <c r="C3" s="5"/>
      <c r="D3" s="5"/>
      <c r="E3" s="6"/>
      <c r="G3" s="11" t="s">
        <v>7</v>
      </c>
      <c r="H3" s="8" t="s">
        <v>8</v>
      </c>
      <c r="I3" s="9"/>
      <c r="K3" s="60" t="s">
        <v>102</v>
      </c>
      <c r="L3" s="61"/>
    </row>
    <row r="4" spans="1:15" ht="15.75" x14ac:dyDescent="0.25">
      <c r="A4" s="10" t="s">
        <v>9</v>
      </c>
      <c r="B4" s="4" t="s">
        <v>76</v>
      </c>
      <c r="C4" s="5"/>
      <c r="D4" s="5"/>
      <c r="E4" s="6"/>
      <c r="G4" s="11" t="s">
        <v>9</v>
      </c>
      <c r="H4" s="8" t="s">
        <v>11</v>
      </c>
      <c r="I4" s="9"/>
      <c r="K4" s="54" t="s">
        <v>103</v>
      </c>
      <c r="L4" s="55"/>
    </row>
    <row r="5" spans="1:15" ht="15.75" x14ac:dyDescent="0.25">
      <c r="A5" s="10" t="s">
        <v>12</v>
      </c>
      <c r="B5" s="4" t="s">
        <v>77</v>
      </c>
      <c r="C5" s="5"/>
      <c r="D5" s="5"/>
      <c r="E5" s="6"/>
      <c r="G5" s="11" t="s">
        <v>12</v>
      </c>
      <c r="H5" s="8" t="s">
        <v>78</v>
      </c>
      <c r="I5" s="9"/>
      <c r="K5" s="56" t="s">
        <v>102</v>
      </c>
      <c r="L5" s="57"/>
    </row>
    <row r="6" spans="1:15" ht="15.75" x14ac:dyDescent="0.25">
      <c r="A6" s="10" t="s">
        <v>15</v>
      </c>
      <c r="B6" s="12">
        <v>45236</v>
      </c>
      <c r="C6" s="13"/>
      <c r="D6" s="13"/>
      <c r="E6" s="14"/>
      <c r="F6" s="15"/>
      <c r="G6" s="16" t="s">
        <v>15</v>
      </c>
      <c r="H6" s="17">
        <v>45327</v>
      </c>
      <c r="I6" s="36"/>
      <c r="K6" s="58" t="s">
        <v>104</v>
      </c>
      <c r="L6" s="59"/>
    </row>
    <row r="7" spans="1:15" ht="15.75" x14ac:dyDescent="0.25">
      <c r="A7" s="10" t="s">
        <v>16</v>
      </c>
      <c r="B7" s="12"/>
      <c r="C7" s="13"/>
      <c r="D7" s="13"/>
      <c r="E7" s="14"/>
      <c r="F7" s="15"/>
      <c r="G7" s="16" t="s">
        <v>16</v>
      </c>
      <c r="H7" s="17"/>
      <c r="I7" s="36"/>
      <c r="K7" s="60"/>
      <c r="L7" s="61"/>
    </row>
    <row r="8" spans="1:15" ht="15.75" x14ac:dyDescent="0.25">
      <c r="A8" s="10" t="s">
        <v>17</v>
      </c>
      <c r="B8" s="4" t="s">
        <v>102</v>
      </c>
      <c r="C8" s="5"/>
      <c r="D8" s="5"/>
      <c r="E8" s="6"/>
      <c r="G8" s="11" t="s">
        <v>17</v>
      </c>
      <c r="H8" s="8" t="str">
        <f>K3</f>
        <v>EPC7019DSF</v>
      </c>
      <c r="I8" s="9"/>
      <c r="K8" s="54" t="s">
        <v>105</v>
      </c>
      <c r="L8" s="55"/>
    </row>
    <row r="9" spans="1:15" ht="15.75" x14ac:dyDescent="0.25">
      <c r="A9" s="10" t="s">
        <v>18</v>
      </c>
      <c r="B9" s="18" t="s">
        <v>79</v>
      </c>
      <c r="C9" s="5"/>
      <c r="D9" s="5"/>
      <c r="E9" s="6"/>
      <c r="G9" s="11" t="s">
        <v>18</v>
      </c>
      <c r="H9" s="19" t="s">
        <v>80</v>
      </c>
      <c r="I9" s="9"/>
      <c r="K9" s="56">
        <v>2318</v>
      </c>
      <c r="L9" s="57"/>
    </row>
    <row r="10" spans="1:15" ht="24" x14ac:dyDescent="0.4">
      <c r="A10" s="20" t="str">
        <f>"N= " &amp; COUNT(F12:F1994)/2</f>
        <v>N= 45</v>
      </c>
      <c r="B10" s="53" t="str">
        <f>IF(COUNT(A16:A20)=COUNTIF(B16:B20,"All Pass"),"PASS","FAIL")</f>
        <v>PASS</v>
      </c>
      <c r="C10" s="53"/>
      <c r="D10" s="53"/>
      <c r="E10" s="53"/>
      <c r="F10" s="21"/>
    </row>
    <row r="11" spans="1:15" x14ac:dyDescent="0.25">
      <c r="A11" s="22" t="s">
        <v>21</v>
      </c>
      <c r="B11" s="23" t="s">
        <v>22</v>
      </c>
      <c r="C11" s="23" t="s">
        <v>23</v>
      </c>
      <c r="D11" s="23" t="s">
        <v>24</v>
      </c>
      <c r="E11" s="23" t="s">
        <v>25</v>
      </c>
      <c r="F11" s="22" t="s">
        <v>26</v>
      </c>
      <c r="G11" s="24" t="s">
        <v>27</v>
      </c>
      <c r="H11" s="22" t="s">
        <v>28</v>
      </c>
      <c r="I11" s="22" t="s">
        <v>29</v>
      </c>
      <c r="J11" s="22" t="s">
        <v>30</v>
      </c>
      <c r="K11" s="22" t="s">
        <v>31</v>
      </c>
      <c r="L11" s="22" t="s">
        <v>32</v>
      </c>
      <c r="M11" s="22" t="s">
        <v>33</v>
      </c>
      <c r="N11" s="22" t="s">
        <v>34</v>
      </c>
      <c r="O11" s="25" t="s">
        <v>35</v>
      </c>
    </row>
    <row r="12" spans="1:15" x14ac:dyDescent="0.25">
      <c r="A12" s="22"/>
      <c r="B12" s="23"/>
      <c r="C12" s="23"/>
      <c r="D12" s="23"/>
      <c r="E12" s="23" t="s">
        <v>36</v>
      </c>
      <c r="F12" s="22" t="s">
        <v>37</v>
      </c>
      <c r="G12" s="24" t="s">
        <v>38</v>
      </c>
      <c r="H12" s="22" t="s">
        <v>37</v>
      </c>
      <c r="I12" s="22" t="s">
        <v>39</v>
      </c>
      <c r="J12" s="22" t="s">
        <v>40</v>
      </c>
      <c r="K12" s="22" t="s">
        <v>41</v>
      </c>
      <c r="L12" s="22" t="s">
        <v>42</v>
      </c>
      <c r="M12" s="22" t="s">
        <v>43</v>
      </c>
      <c r="N12" s="22" t="s">
        <v>44</v>
      </c>
      <c r="O12" s="25" t="s">
        <v>38</v>
      </c>
    </row>
    <row r="13" spans="1:15" x14ac:dyDescent="0.25">
      <c r="A13" s="22"/>
      <c r="B13" s="23"/>
      <c r="C13" s="23"/>
      <c r="D13" s="23"/>
      <c r="E13" s="23" t="s">
        <v>45</v>
      </c>
      <c r="F13" s="22" t="s">
        <v>46</v>
      </c>
      <c r="G13" s="24" t="s">
        <v>47</v>
      </c>
      <c r="H13" s="22" t="s">
        <v>48</v>
      </c>
      <c r="I13" s="22" t="s">
        <v>49</v>
      </c>
      <c r="J13" s="22" t="s">
        <v>50</v>
      </c>
      <c r="K13" s="22" t="s">
        <v>51</v>
      </c>
      <c r="L13" s="22" t="s">
        <v>52</v>
      </c>
      <c r="M13" s="22" t="s">
        <v>52</v>
      </c>
      <c r="N13" s="22" t="s">
        <v>52</v>
      </c>
      <c r="O13" s="25" t="s">
        <v>53</v>
      </c>
    </row>
    <row r="14" spans="1:15" x14ac:dyDescent="0.25">
      <c r="A14" s="22"/>
      <c r="B14" s="23"/>
      <c r="C14" s="23"/>
      <c r="D14" s="23"/>
      <c r="E14" s="23" t="s">
        <v>54</v>
      </c>
      <c r="F14" s="22"/>
      <c r="G14" s="26"/>
      <c r="H14" s="22"/>
      <c r="I14" s="22"/>
      <c r="J14" s="22"/>
      <c r="K14" s="22"/>
      <c r="L14" s="22" t="s">
        <v>55</v>
      </c>
      <c r="M14" s="22" t="s">
        <v>56</v>
      </c>
      <c r="N14" s="22" t="s">
        <v>57</v>
      </c>
      <c r="O14" s="25"/>
    </row>
    <row r="15" spans="1:15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25">
      <c r="A16" s="28">
        <v>1</v>
      </c>
      <c r="B16" s="37" t="s">
        <v>58</v>
      </c>
      <c r="C16" s="29" t="s">
        <v>81</v>
      </c>
      <c r="D16" s="28">
        <v>1</v>
      </c>
      <c r="E16" s="38">
        <v>0.95979999999999999</v>
      </c>
      <c r="F16" s="30">
        <v>4.8969999999999999E-6</v>
      </c>
      <c r="G16" s="30">
        <v>4.5500000000000004E-8</v>
      </c>
      <c r="H16" s="30">
        <v>3.4999999999999997E-5</v>
      </c>
      <c r="I16" s="30">
        <v>6.4700000000000004E-8</v>
      </c>
      <c r="J16" s="30">
        <v>1.474</v>
      </c>
      <c r="K16" s="30">
        <v>1.474</v>
      </c>
      <c r="L16" s="30">
        <v>3.9100000000000003E-3</v>
      </c>
      <c r="M16" s="30">
        <v>3.8999999999999998E-3</v>
      </c>
      <c r="N16" s="30">
        <v>3.8999999999999998E-3</v>
      </c>
      <c r="O16" s="30">
        <v>4.4140000000000002E-7</v>
      </c>
    </row>
    <row r="17" spans="1:15" x14ac:dyDescent="0.25">
      <c r="A17" s="28">
        <v>1</v>
      </c>
      <c r="B17" s="28" t="s">
        <v>58</v>
      </c>
      <c r="C17" s="31" t="s">
        <v>74</v>
      </c>
      <c r="D17" s="28">
        <v>1</v>
      </c>
      <c r="E17" s="30">
        <v>0.92189999999999994</v>
      </c>
      <c r="F17" s="30">
        <v>4.2209999999999999E-6</v>
      </c>
      <c r="G17" s="30">
        <v>3.2799999999999996E-8</v>
      </c>
      <c r="H17" s="30">
        <v>3.3739999999999999E-5</v>
      </c>
      <c r="I17" s="30">
        <v>8.7400000000000015E-8</v>
      </c>
      <c r="J17" s="30">
        <v>1.6719999999999999</v>
      </c>
      <c r="K17" s="30">
        <v>1.6719999999999999</v>
      </c>
      <c r="L17" s="30">
        <v>4.0800000000000003E-3</v>
      </c>
      <c r="M17" s="30">
        <v>4.1799999999999997E-3</v>
      </c>
      <c r="N17" s="30">
        <v>4.1399999999999996E-3</v>
      </c>
      <c r="O17" s="30">
        <v>2.72E-7</v>
      </c>
    </row>
    <row r="18" spans="1:15" x14ac:dyDescent="0.25">
      <c r="A18" s="28">
        <v>16</v>
      </c>
      <c r="B18" s="37" t="s">
        <v>58</v>
      </c>
      <c r="C18" s="29" t="s">
        <v>81</v>
      </c>
      <c r="D18" s="28">
        <v>1</v>
      </c>
      <c r="E18" s="38">
        <v>0.98220000000000007</v>
      </c>
      <c r="F18" s="30">
        <v>2.7939999999999998E-6</v>
      </c>
      <c r="G18" s="30">
        <v>4.29E-8</v>
      </c>
      <c r="H18" s="30">
        <v>1.9729999999999999E-5</v>
      </c>
      <c r="I18" s="30">
        <v>5.9700000000000012E-8</v>
      </c>
      <c r="J18" s="30">
        <v>1.43</v>
      </c>
      <c r="K18" s="30">
        <v>1.43</v>
      </c>
      <c r="L18" s="30">
        <v>3.6800000000000001E-3</v>
      </c>
      <c r="M18" s="30">
        <v>3.65E-3</v>
      </c>
      <c r="N18" s="30">
        <v>3.64E-3</v>
      </c>
      <c r="O18" s="30">
        <v>4.0630000000000003E-7</v>
      </c>
    </row>
    <row r="19" spans="1:15" x14ac:dyDescent="0.25">
      <c r="A19" s="28">
        <v>16</v>
      </c>
      <c r="B19" s="28" t="s">
        <v>58</v>
      </c>
      <c r="C19" s="31" t="s">
        <v>72</v>
      </c>
      <c r="D19" s="28">
        <v>1</v>
      </c>
      <c r="E19" s="30">
        <v>0.9456</v>
      </c>
      <c r="F19" s="30">
        <v>2.5550000000000001E-6</v>
      </c>
      <c r="G19" s="30">
        <v>3.3600000000000003E-8</v>
      </c>
      <c r="H19" s="30">
        <v>1.9230000000000001E-5</v>
      </c>
      <c r="I19" s="30">
        <v>7.0500000000000003E-8</v>
      </c>
      <c r="J19" s="30">
        <v>1.673</v>
      </c>
      <c r="K19" s="30">
        <v>1.673</v>
      </c>
      <c r="L19" s="30">
        <v>3.8300000000000001E-3</v>
      </c>
      <c r="M19" s="30">
        <v>3.9900000000000005E-3</v>
      </c>
      <c r="N19" s="30">
        <v>3.8999999999999998E-3</v>
      </c>
      <c r="O19" s="30">
        <v>2.5040000000000002E-7</v>
      </c>
    </row>
    <row r="20" spans="1:15" x14ac:dyDescent="0.25">
      <c r="A20" s="28">
        <v>17</v>
      </c>
      <c r="B20" s="37" t="s">
        <v>58</v>
      </c>
      <c r="C20" s="29" t="s">
        <v>81</v>
      </c>
      <c r="D20" s="28">
        <v>1</v>
      </c>
      <c r="E20" s="38">
        <v>0.94330000000000003</v>
      </c>
      <c r="F20" s="30">
        <v>1.863E-6</v>
      </c>
      <c r="G20" s="30">
        <v>3.4299999999999996E-8</v>
      </c>
      <c r="H20" s="30">
        <v>1.1849999999999998E-5</v>
      </c>
      <c r="I20" s="30">
        <v>3.55E-8</v>
      </c>
      <c r="J20" s="30">
        <v>1.389</v>
      </c>
      <c r="K20" s="30">
        <v>1.389</v>
      </c>
      <c r="L20" s="30">
        <v>3.98E-3</v>
      </c>
      <c r="M20" s="30">
        <v>3.98E-3</v>
      </c>
      <c r="N20" s="30">
        <v>3.9700000000000004E-3</v>
      </c>
      <c r="O20" s="30">
        <v>3.5000000000000004E-7</v>
      </c>
    </row>
    <row r="21" spans="1:15" x14ac:dyDescent="0.25">
      <c r="A21" s="28">
        <v>17</v>
      </c>
      <c r="B21" s="28" t="s">
        <v>58</v>
      </c>
      <c r="C21" s="31" t="s">
        <v>73</v>
      </c>
      <c r="D21" s="28">
        <v>1</v>
      </c>
      <c r="E21" s="30">
        <v>0.95300000000000007</v>
      </c>
      <c r="F21" s="30">
        <v>1.7989999999999998E-6</v>
      </c>
      <c r="G21" s="30">
        <v>2.8000000000000003E-8</v>
      </c>
      <c r="H21" s="30">
        <v>1.131E-5</v>
      </c>
      <c r="I21" s="30">
        <v>4.0399999999999998E-8</v>
      </c>
      <c r="J21" s="30">
        <v>1.571</v>
      </c>
      <c r="K21" s="30">
        <v>1.571</v>
      </c>
      <c r="L21" s="30">
        <v>4.1700000000000001E-3</v>
      </c>
      <c r="M21" s="30">
        <v>4.3E-3</v>
      </c>
      <c r="N21" s="30">
        <v>4.2300000000000003E-3</v>
      </c>
      <c r="O21" s="30">
        <v>2.1710000000000001E-7</v>
      </c>
    </row>
    <row r="22" spans="1:15" x14ac:dyDescent="0.25">
      <c r="A22" s="28">
        <v>21</v>
      </c>
      <c r="B22" s="37" t="s">
        <v>58</v>
      </c>
      <c r="C22" s="29" t="s">
        <v>81</v>
      </c>
      <c r="D22" s="28">
        <v>1</v>
      </c>
      <c r="E22" s="38">
        <v>0.95950000000000002</v>
      </c>
      <c r="F22" s="30">
        <v>5.5959999999999994E-6</v>
      </c>
      <c r="G22" s="30">
        <v>4.6100000000000003E-8</v>
      </c>
      <c r="H22" s="30">
        <v>3.3049999999999997E-5</v>
      </c>
      <c r="I22" s="30">
        <v>6.4200000000000006E-8</v>
      </c>
      <c r="J22" s="30">
        <v>1.4750000000000001</v>
      </c>
      <c r="K22" s="30">
        <v>1.4750000000000001</v>
      </c>
      <c r="L22" s="30">
        <v>3.98E-3</v>
      </c>
      <c r="M22" s="30">
        <v>3.9700000000000004E-3</v>
      </c>
      <c r="N22" s="30">
        <v>3.9700000000000004E-3</v>
      </c>
      <c r="O22" s="30">
        <v>4.3520000000000003E-7</v>
      </c>
    </row>
    <row r="23" spans="1:15" x14ac:dyDescent="0.25">
      <c r="A23" s="28">
        <v>21</v>
      </c>
      <c r="B23" s="28" t="s">
        <v>58</v>
      </c>
      <c r="C23" s="31" t="s">
        <v>74</v>
      </c>
      <c r="D23" s="28">
        <v>1</v>
      </c>
      <c r="E23" s="30">
        <v>0.98040000000000005</v>
      </c>
      <c r="F23" s="30">
        <v>4.6229999999999996E-6</v>
      </c>
      <c r="G23" s="30">
        <v>3.3600000000000003E-8</v>
      </c>
      <c r="H23" s="30">
        <v>3.2119999999999997E-5</v>
      </c>
      <c r="I23" s="30">
        <v>7.9900000000000007E-8</v>
      </c>
      <c r="J23" s="30">
        <v>1.6839999999999999</v>
      </c>
      <c r="K23" s="30">
        <v>1.6839999999999999</v>
      </c>
      <c r="L23" s="30">
        <v>4.1399999999999996E-3</v>
      </c>
      <c r="M23" s="30">
        <v>4.3099999999999996E-3</v>
      </c>
      <c r="N23" s="30">
        <v>4.2199999999999998E-3</v>
      </c>
      <c r="O23" s="30">
        <v>2.8160000000000003E-7</v>
      </c>
    </row>
    <row r="24" spans="1:15" x14ac:dyDescent="0.25">
      <c r="A24" s="28">
        <v>22</v>
      </c>
      <c r="B24" s="37" t="s">
        <v>58</v>
      </c>
      <c r="C24" s="29" t="s">
        <v>81</v>
      </c>
      <c r="D24" s="28">
        <v>1</v>
      </c>
      <c r="E24" s="38">
        <v>3.8450000000000002</v>
      </c>
      <c r="F24" s="30">
        <v>3.0750000000000002E-6</v>
      </c>
      <c r="G24" s="30">
        <v>4.3700000000000007E-8</v>
      </c>
      <c r="H24" s="30">
        <v>2.1329999999999997E-5</v>
      </c>
      <c r="I24" s="30">
        <v>5.5000000000000003E-8</v>
      </c>
      <c r="J24" s="30">
        <v>1.4330000000000001</v>
      </c>
      <c r="K24" s="30">
        <v>1.4330000000000001</v>
      </c>
      <c r="L24" s="30">
        <v>3.8400000000000001E-3</v>
      </c>
      <c r="M24" s="30">
        <v>3.82E-3</v>
      </c>
      <c r="N24" s="30">
        <v>3.82E-3</v>
      </c>
      <c r="O24" s="30">
        <v>4.6610000000000008E-7</v>
      </c>
    </row>
    <row r="25" spans="1:15" x14ac:dyDescent="0.25">
      <c r="A25" s="28">
        <v>22</v>
      </c>
      <c r="B25" s="28" t="s">
        <v>58</v>
      </c>
      <c r="C25" s="31" t="s">
        <v>72</v>
      </c>
      <c r="D25" s="28">
        <v>1</v>
      </c>
      <c r="E25" s="30">
        <v>0.95340000000000003</v>
      </c>
      <c r="F25" s="30">
        <v>2.9239999999999999E-6</v>
      </c>
      <c r="G25" s="30">
        <v>3.2600000000000001E-8</v>
      </c>
      <c r="H25" s="30">
        <v>2.1710000000000001E-5</v>
      </c>
      <c r="I25" s="30">
        <v>6.1799999999999998E-8</v>
      </c>
      <c r="J25" s="30">
        <v>1.6459999999999999</v>
      </c>
      <c r="K25" s="30">
        <v>1.6459999999999999</v>
      </c>
      <c r="L25" s="30">
        <v>4.0199999999999993E-3</v>
      </c>
      <c r="M25" s="30">
        <v>4.15E-3</v>
      </c>
      <c r="N25" s="30">
        <v>4.0700000000000007E-3</v>
      </c>
      <c r="O25" s="30">
        <v>2.5750000000000002E-7</v>
      </c>
    </row>
    <row r="26" spans="1:15" x14ac:dyDescent="0.25">
      <c r="A26" s="28">
        <v>64</v>
      </c>
      <c r="B26" s="28" t="s">
        <v>58</v>
      </c>
      <c r="C26" s="29" t="s">
        <v>81</v>
      </c>
      <c r="D26" s="28">
        <v>1</v>
      </c>
      <c r="E26" s="30">
        <v>0.93940000000000001</v>
      </c>
      <c r="F26" s="30">
        <v>2.7869999999999997E-6</v>
      </c>
      <c r="G26" s="30">
        <v>4.3200000000000003E-8</v>
      </c>
      <c r="H26" s="30">
        <v>2.067E-5</v>
      </c>
      <c r="I26" s="30">
        <v>5.4E-8</v>
      </c>
      <c r="J26" s="30">
        <v>1.4510000000000001</v>
      </c>
      <c r="K26" s="30">
        <v>1.4510000000000001</v>
      </c>
      <c r="L26" s="30">
        <v>3.9700000000000004E-3</v>
      </c>
      <c r="M26" s="30">
        <v>3.9700000000000004E-3</v>
      </c>
      <c r="N26" s="30">
        <v>3.96E-3</v>
      </c>
      <c r="O26" s="30">
        <v>3.0970000000000003E-7</v>
      </c>
    </row>
    <row r="27" spans="1:15" x14ac:dyDescent="0.25">
      <c r="A27" s="28">
        <v>64</v>
      </c>
      <c r="B27" s="28" t="s">
        <v>58</v>
      </c>
      <c r="C27" s="31" t="s">
        <v>73</v>
      </c>
      <c r="D27" s="28">
        <v>1</v>
      </c>
      <c r="E27" s="30">
        <v>0.95410000000000006</v>
      </c>
      <c r="F27" s="30">
        <v>4.3269999999999994E-6</v>
      </c>
      <c r="G27" s="30">
        <v>3.1600000000000005E-8</v>
      </c>
      <c r="H27" s="30">
        <v>1.6899999999999997E-5</v>
      </c>
      <c r="I27" s="30">
        <v>6.5599999999999992E-8</v>
      </c>
      <c r="J27" s="30">
        <v>1.7010000000000001</v>
      </c>
      <c r="K27" s="30">
        <v>1.7010000000000001</v>
      </c>
      <c r="L27" s="30">
        <v>4.2000000000000006E-3</v>
      </c>
      <c r="M27" s="30">
        <v>4.3200000000000001E-3</v>
      </c>
      <c r="N27" s="30">
        <v>4.2500000000000003E-3</v>
      </c>
      <c r="O27" s="30">
        <v>2.3830000000000004E-7</v>
      </c>
    </row>
    <row r="28" spans="1:15" x14ac:dyDescent="0.25">
      <c r="A28" s="28">
        <v>71</v>
      </c>
      <c r="B28" s="28" t="s">
        <v>58</v>
      </c>
      <c r="C28" s="29" t="s">
        <v>81</v>
      </c>
      <c r="D28" s="28">
        <v>1</v>
      </c>
      <c r="E28" s="30">
        <v>0.97020000000000006</v>
      </c>
      <c r="F28" s="30">
        <v>6.0460000000000002E-6</v>
      </c>
      <c r="G28" s="30">
        <v>4.6900000000000003E-8</v>
      </c>
      <c r="H28" s="30">
        <v>3.3219999999999997E-5</v>
      </c>
      <c r="I28" s="30">
        <v>6.1999999999999999E-8</v>
      </c>
      <c r="J28" s="30">
        <v>1.4119999999999999</v>
      </c>
      <c r="K28" s="30">
        <v>1.4119999999999999</v>
      </c>
      <c r="L28" s="30">
        <v>3.98E-3</v>
      </c>
      <c r="M28" s="30">
        <v>3.9700000000000004E-3</v>
      </c>
      <c r="N28" s="30">
        <v>3.9500000000000004E-3</v>
      </c>
      <c r="O28" s="30">
        <v>4.9000000000000007E-7</v>
      </c>
    </row>
    <row r="29" spans="1:15" x14ac:dyDescent="0.25">
      <c r="A29" s="28">
        <v>71</v>
      </c>
      <c r="B29" s="28" t="s">
        <v>58</v>
      </c>
      <c r="C29" s="31" t="s">
        <v>74</v>
      </c>
      <c r="D29" s="28">
        <v>1</v>
      </c>
      <c r="E29" s="30">
        <v>0.94779999999999998</v>
      </c>
      <c r="F29" s="30">
        <v>4.0459999999999999E-6</v>
      </c>
      <c r="G29" s="30">
        <v>3.4100000000000001E-8</v>
      </c>
      <c r="H29" s="30">
        <v>2.9489999999999997E-5</v>
      </c>
      <c r="I29" s="30">
        <v>7.5900000000000011E-8</v>
      </c>
      <c r="J29" s="30">
        <v>1.64</v>
      </c>
      <c r="K29" s="30">
        <v>1.64</v>
      </c>
      <c r="L29" s="30">
        <v>4.1700000000000001E-3</v>
      </c>
      <c r="M29" s="30">
        <v>4.3E-3</v>
      </c>
      <c r="N29" s="30">
        <v>4.2100000000000002E-3</v>
      </c>
      <c r="O29" s="30">
        <v>2.6480000000000004E-7</v>
      </c>
    </row>
    <row r="30" spans="1:15" x14ac:dyDescent="0.25">
      <c r="A30" s="28">
        <v>121</v>
      </c>
      <c r="B30" s="28" t="s">
        <v>58</v>
      </c>
      <c r="C30" s="29" t="s">
        <v>81</v>
      </c>
      <c r="D30" s="28">
        <v>1</v>
      </c>
      <c r="E30" s="30">
        <v>0.95940000000000003</v>
      </c>
      <c r="F30" s="30">
        <v>1.524E-5</v>
      </c>
      <c r="G30" s="30">
        <v>7.3799999999999999E-8</v>
      </c>
      <c r="H30" s="30">
        <v>5.6339999999999999E-5</v>
      </c>
      <c r="I30" s="30">
        <v>8.2000000000000006E-8</v>
      </c>
      <c r="J30" s="30">
        <v>1.472</v>
      </c>
      <c r="K30" s="30">
        <v>1.472</v>
      </c>
      <c r="L30" s="30">
        <v>4.0000000000000001E-3</v>
      </c>
      <c r="M30" s="30">
        <v>4.0000000000000001E-3</v>
      </c>
      <c r="N30" s="30">
        <v>3.9900000000000005E-3</v>
      </c>
      <c r="O30" s="30">
        <v>4.8800000000000003E-7</v>
      </c>
    </row>
    <row r="31" spans="1:15" x14ac:dyDescent="0.25">
      <c r="A31" s="28">
        <v>121</v>
      </c>
      <c r="B31" s="28" t="s">
        <v>58</v>
      </c>
      <c r="C31" s="31" t="s">
        <v>72</v>
      </c>
      <c r="D31" s="28">
        <v>1</v>
      </c>
      <c r="E31" s="30">
        <v>0.97989999999999999</v>
      </c>
      <c r="F31" s="30">
        <v>1.048E-5</v>
      </c>
      <c r="G31" s="30">
        <v>3.69E-8</v>
      </c>
      <c r="H31" s="30">
        <v>4.6509999999999993E-5</v>
      </c>
      <c r="I31" s="30">
        <v>8.6400000000000006E-8</v>
      </c>
      <c r="J31" s="30">
        <v>1.6759999999999999</v>
      </c>
      <c r="K31" s="30">
        <v>1.6759999999999999</v>
      </c>
      <c r="L31" s="30">
        <v>4.1600000000000005E-3</v>
      </c>
      <c r="M31" s="30">
        <v>4.28E-3</v>
      </c>
      <c r="N31" s="30">
        <v>4.2199999999999998E-3</v>
      </c>
      <c r="O31" s="30">
        <v>2.9510000000000004E-7</v>
      </c>
    </row>
    <row r="32" spans="1:15" x14ac:dyDescent="0.25">
      <c r="A32" s="28">
        <v>153</v>
      </c>
      <c r="B32" s="28" t="s">
        <v>58</v>
      </c>
      <c r="C32" s="29" t="s">
        <v>81</v>
      </c>
      <c r="D32" s="28">
        <v>1</v>
      </c>
      <c r="E32" s="30">
        <v>0.95050000000000001</v>
      </c>
      <c r="F32" s="30">
        <v>8.1370000000000002E-6</v>
      </c>
      <c r="G32" s="30">
        <v>4.6900000000000003E-8</v>
      </c>
      <c r="H32" s="30">
        <v>3.7469999999999999E-5</v>
      </c>
      <c r="I32" s="30">
        <v>6.1000000000000004E-8</v>
      </c>
      <c r="J32" s="30">
        <v>1.4470000000000001</v>
      </c>
      <c r="K32" s="30">
        <v>1.4470000000000001</v>
      </c>
      <c r="L32" s="30">
        <v>3.9300000000000003E-3</v>
      </c>
      <c r="M32" s="30">
        <v>3.9300000000000003E-3</v>
      </c>
      <c r="N32" s="30">
        <v>3.9199999999999999E-3</v>
      </c>
      <c r="O32" s="30">
        <v>6.7560000000000004E-7</v>
      </c>
    </row>
    <row r="33" spans="1:15" x14ac:dyDescent="0.25">
      <c r="A33" s="28">
        <v>153</v>
      </c>
      <c r="B33" s="28" t="s">
        <v>58</v>
      </c>
      <c r="C33" s="31" t="s">
        <v>73</v>
      </c>
      <c r="D33" s="28">
        <v>1</v>
      </c>
      <c r="E33" s="30">
        <v>0.94889999999999997</v>
      </c>
      <c r="F33" s="30">
        <v>7.6719999999999987E-6</v>
      </c>
      <c r="G33" s="30">
        <v>3.2399999999999999E-8</v>
      </c>
      <c r="H33" s="30">
        <v>4.2789999999999995E-5</v>
      </c>
      <c r="I33" s="30">
        <v>8.2200000000000008E-8</v>
      </c>
      <c r="J33" s="30">
        <v>1.627</v>
      </c>
      <c r="K33" s="30">
        <v>1.627</v>
      </c>
      <c r="L33" s="30">
        <v>4.1200000000000004E-3</v>
      </c>
      <c r="M33" s="30">
        <v>4.2300000000000003E-3</v>
      </c>
      <c r="N33" s="30">
        <v>4.15E-3</v>
      </c>
      <c r="O33" s="30">
        <v>3.615E-7</v>
      </c>
    </row>
    <row r="34" spans="1:15" x14ac:dyDescent="0.25">
      <c r="A34" s="28">
        <v>159</v>
      </c>
      <c r="B34" s="28" t="s">
        <v>58</v>
      </c>
      <c r="C34" s="29" t="s">
        <v>81</v>
      </c>
      <c r="D34" s="28">
        <v>1</v>
      </c>
      <c r="E34" s="30">
        <v>3.8889999999999998</v>
      </c>
      <c r="F34" s="30">
        <v>3.5879999999999998E-6</v>
      </c>
      <c r="G34" s="30">
        <v>4.9399999999999999E-8</v>
      </c>
      <c r="H34" s="30">
        <v>2.5829999999999998E-5</v>
      </c>
      <c r="I34" s="30">
        <v>6.7799999999999998E-8</v>
      </c>
      <c r="J34" s="30">
        <v>1.4770000000000001</v>
      </c>
      <c r="K34" s="30">
        <v>1.4770000000000001</v>
      </c>
      <c r="L34" s="30">
        <v>3.7499999999999999E-3</v>
      </c>
      <c r="M34" s="30">
        <v>3.7499999999999999E-3</v>
      </c>
      <c r="N34" s="30">
        <v>3.7400000000000003E-3</v>
      </c>
      <c r="O34" s="30">
        <v>3.6370000000000001E-7</v>
      </c>
    </row>
    <row r="35" spans="1:15" x14ac:dyDescent="0.25">
      <c r="A35" s="28">
        <v>159</v>
      </c>
      <c r="B35" s="28" t="s">
        <v>58</v>
      </c>
      <c r="C35" s="31" t="s">
        <v>74</v>
      </c>
      <c r="D35" s="28">
        <v>1</v>
      </c>
      <c r="E35" s="30">
        <v>0.95229999999999992</v>
      </c>
      <c r="F35" s="30">
        <v>3.8019999999999998E-6</v>
      </c>
      <c r="G35" s="30">
        <v>3.3600000000000003E-8</v>
      </c>
      <c r="H35" s="30">
        <v>2.8429999999999997E-5</v>
      </c>
      <c r="I35" s="30">
        <v>8.1800000000000005E-8</v>
      </c>
      <c r="J35" s="30">
        <v>1.716</v>
      </c>
      <c r="K35" s="30">
        <v>1.716</v>
      </c>
      <c r="L35" s="30">
        <v>3.96E-3</v>
      </c>
      <c r="M35" s="30">
        <v>4.0999999999999995E-3</v>
      </c>
      <c r="N35" s="30">
        <v>4.0099999999999997E-3</v>
      </c>
      <c r="O35" s="30">
        <v>2.6870000000000002E-7</v>
      </c>
    </row>
    <row r="36" spans="1:15" x14ac:dyDescent="0.25">
      <c r="A36" s="28">
        <v>165</v>
      </c>
      <c r="B36" s="28" t="s">
        <v>58</v>
      </c>
      <c r="C36" s="29" t="s">
        <v>81</v>
      </c>
      <c r="D36" s="28">
        <v>1</v>
      </c>
      <c r="E36" s="30">
        <v>0.95770000000000011</v>
      </c>
      <c r="F36" s="30">
        <v>9.456000000000001E-7</v>
      </c>
      <c r="G36" s="30">
        <v>3.6100000000000006E-8</v>
      </c>
      <c r="H36" s="30">
        <v>6.7129999999999999E-6</v>
      </c>
      <c r="I36" s="30">
        <v>3.5100000000000003E-8</v>
      </c>
      <c r="J36" s="30">
        <v>1.391</v>
      </c>
      <c r="K36" s="30">
        <v>1.391</v>
      </c>
      <c r="L36" s="30">
        <v>3.9900000000000005E-3</v>
      </c>
      <c r="M36" s="30">
        <v>3.98E-3</v>
      </c>
      <c r="N36" s="30">
        <v>3.98E-3</v>
      </c>
      <c r="O36" s="30">
        <v>3.397E-7</v>
      </c>
    </row>
    <row r="37" spans="1:15" x14ac:dyDescent="0.25">
      <c r="A37" s="28">
        <v>165</v>
      </c>
      <c r="B37" s="28" t="s">
        <v>58</v>
      </c>
      <c r="C37" s="31" t="s">
        <v>72</v>
      </c>
      <c r="D37" s="28">
        <v>1</v>
      </c>
      <c r="E37" s="30">
        <v>0.97440000000000004</v>
      </c>
      <c r="F37" s="30">
        <v>1.3089999999999999E-6</v>
      </c>
      <c r="G37" s="30">
        <v>2.8000000000000003E-8</v>
      </c>
      <c r="H37" s="30">
        <v>8.3669999999999997E-6</v>
      </c>
      <c r="I37" s="30">
        <v>3.9300000000000001E-8</v>
      </c>
      <c r="J37" s="30">
        <v>1.6180000000000001</v>
      </c>
      <c r="K37" s="30">
        <v>1.6180000000000001</v>
      </c>
      <c r="L37" s="30">
        <v>4.2100000000000002E-3</v>
      </c>
      <c r="M37" s="30">
        <v>4.3499999999999997E-3</v>
      </c>
      <c r="N37" s="30">
        <v>4.2599999999999999E-3</v>
      </c>
      <c r="O37" s="30">
        <v>2.0210000000000002E-7</v>
      </c>
    </row>
    <row r="38" spans="1:15" x14ac:dyDescent="0.25">
      <c r="A38" s="28">
        <v>167</v>
      </c>
      <c r="B38" s="28" t="s">
        <v>58</v>
      </c>
      <c r="C38" s="29" t="s">
        <v>81</v>
      </c>
      <c r="D38" s="28">
        <v>1</v>
      </c>
      <c r="E38" s="30">
        <v>0.94370000000000009</v>
      </c>
      <c r="F38" s="30">
        <v>1.8919999999999998E-6</v>
      </c>
      <c r="G38" s="30">
        <v>4.4200000000000005E-8</v>
      </c>
      <c r="H38" s="30">
        <v>1.2649999999999999E-5</v>
      </c>
      <c r="I38" s="30">
        <v>5.3700000000000004E-8</v>
      </c>
      <c r="J38" s="30">
        <v>1.4430000000000001</v>
      </c>
      <c r="K38" s="30">
        <v>1.4430000000000001</v>
      </c>
      <c r="L38" s="30">
        <v>3.8600000000000001E-3</v>
      </c>
      <c r="M38" s="30">
        <v>3.8500000000000001E-3</v>
      </c>
      <c r="N38" s="30">
        <v>3.8500000000000001E-3</v>
      </c>
      <c r="O38" s="30">
        <v>3.0900000000000003E-7</v>
      </c>
    </row>
    <row r="39" spans="1:15" x14ac:dyDescent="0.25">
      <c r="A39" s="28">
        <v>167</v>
      </c>
      <c r="B39" s="28" t="s">
        <v>58</v>
      </c>
      <c r="C39" s="31" t="s">
        <v>73</v>
      </c>
      <c r="D39" s="28">
        <v>1</v>
      </c>
      <c r="E39" s="30">
        <v>0.94820000000000004</v>
      </c>
      <c r="F39" s="30">
        <v>2.0259999999999997E-6</v>
      </c>
      <c r="G39" s="30">
        <v>3.3799999999999998E-8</v>
      </c>
      <c r="H39" s="30">
        <v>1.3889999999999999E-5</v>
      </c>
      <c r="I39" s="30">
        <v>6.8700000000000013E-8</v>
      </c>
      <c r="J39" s="30">
        <v>1.7050000000000001</v>
      </c>
      <c r="K39" s="30">
        <v>1.7050000000000001</v>
      </c>
      <c r="L39" s="30">
        <v>4.1100000000000008E-3</v>
      </c>
      <c r="M39" s="30">
        <v>4.2199999999999998E-3</v>
      </c>
      <c r="N39" s="30">
        <v>4.15E-3</v>
      </c>
      <c r="O39" s="30">
        <v>2.4130000000000002E-7</v>
      </c>
    </row>
    <row r="40" spans="1:15" x14ac:dyDescent="0.25">
      <c r="A40" s="28">
        <v>172</v>
      </c>
      <c r="B40" s="28" t="s">
        <v>58</v>
      </c>
      <c r="C40" s="29" t="s">
        <v>81</v>
      </c>
      <c r="D40" s="28">
        <v>1</v>
      </c>
      <c r="E40" s="30">
        <v>0.96870000000000012</v>
      </c>
      <c r="F40" s="30">
        <v>3.3149999999999996E-6</v>
      </c>
      <c r="G40" s="30">
        <v>4.5400000000000003E-8</v>
      </c>
      <c r="H40" s="30">
        <v>2.1350000000000001E-5</v>
      </c>
      <c r="I40" s="30">
        <v>6.6700000000000008E-8</v>
      </c>
      <c r="J40" s="30">
        <v>1.4730000000000001</v>
      </c>
      <c r="K40" s="30">
        <v>1.4730000000000001</v>
      </c>
      <c r="L40" s="30">
        <v>3.7799999999999999E-3</v>
      </c>
      <c r="M40" s="30">
        <v>3.7799999999999999E-3</v>
      </c>
      <c r="N40" s="30">
        <v>3.7699999999999999E-3</v>
      </c>
      <c r="O40" s="30">
        <v>3.7260000000000004E-7</v>
      </c>
    </row>
    <row r="41" spans="1:15" x14ac:dyDescent="0.25">
      <c r="A41" s="28">
        <v>172</v>
      </c>
      <c r="B41" s="28" t="s">
        <v>58</v>
      </c>
      <c r="C41" s="31" t="s">
        <v>74</v>
      </c>
      <c r="D41" s="28">
        <v>1</v>
      </c>
      <c r="E41" s="30">
        <v>0.99790000000000001</v>
      </c>
      <c r="F41" s="30">
        <v>4.0749999999999999E-6</v>
      </c>
      <c r="G41" s="30">
        <v>2.8900000000000001E-8</v>
      </c>
      <c r="H41" s="30">
        <v>1.3269999999999998E-5</v>
      </c>
      <c r="I41" s="30">
        <v>4.8300000000000002E-8</v>
      </c>
      <c r="J41" s="30">
        <v>1.6850000000000001</v>
      </c>
      <c r="K41" s="30">
        <v>1.6850000000000001</v>
      </c>
      <c r="L41" s="30">
        <v>4.1399999999999996E-3</v>
      </c>
      <c r="M41" s="30">
        <v>4.2900000000000004E-3</v>
      </c>
      <c r="N41" s="30">
        <v>4.2199999999999998E-3</v>
      </c>
      <c r="O41" s="30">
        <v>2.1190000000000001E-7</v>
      </c>
    </row>
    <row r="42" spans="1:15" x14ac:dyDescent="0.25">
      <c r="A42" s="28">
        <v>180</v>
      </c>
      <c r="B42" s="28" t="s">
        <v>58</v>
      </c>
      <c r="C42" s="29" t="s">
        <v>81</v>
      </c>
      <c r="D42" s="28">
        <v>1</v>
      </c>
      <c r="E42" s="30">
        <v>0.95310000000000006</v>
      </c>
      <c r="F42" s="30">
        <v>2.525E-6</v>
      </c>
      <c r="G42" s="30">
        <v>4.0100000000000002E-8</v>
      </c>
      <c r="H42" s="30">
        <v>1.8129999999999998E-5</v>
      </c>
      <c r="I42" s="30">
        <v>4.9900000000000003E-8</v>
      </c>
      <c r="J42" s="30">
        <v>1.4450000000000001</v>
      </c>
      <c r="K42" s="30">
        <v>1.4450000000000001</v>
      </c>
      <c r="L42" s="30">
        <v>3.98E-3</v>
      </c>
      <c r="M42" s="30">
        <v>3.98E-3</v>
      </c>
      <c r="N42" s="30">
        <v>3.9700000000000004E-3</v>
      </c>
      <c r="O42" s="30">
        <v>3.2140000000000001E-7</v>
      </c>
    </row>
    <row r="43" spans="1:15" x14ac:dyDescent="0.25">
      <c r="A43" s="28">
        <v>180</v>
      </c>
      <c r="B43" s="28" t="s">
        <v>58</v>
      </c>
      <c r="C43" s="31" t="s">
        <v>72</v>
      </c>
      <c r="D43" s="28">
        <v>1</v>
      </c>
      <c r="E43" s="30">
        <v>0.95810000000000006</v>
      </c>
      <c r="F43" s="30">
        <v>3.269E-6</v>
      </c>
      <c r="G43" s="30">
        <v>3.1699999999999999E-8</v>
      </c>
      <c r="H43" s="30">
        <v>2.3479999999999999E-5</v>
      </c>
      <c r="I43" s="30">
        <v>8.1900000000000012E-8</v>
      </c>
      <c r="J43" s="30">
        <v>1.702</v>
      </c>
      <c r="K43" s="30">
        <v>1.702</v>
      </c>
      <c r="L43" s="30">
        <v>4.0199999999999993E-3</v>
      </c>
      <c r="M43" s="30">
        <v>4.1200000000000004E-3</v>
      </c>
      <c r="N43" s="30">
        <v>4.0400000000000002E-3</v>
      </c>
      <c r="O43" s="30">
        <v>2.642E-7</v>
      </c>
    </row>
    <row r="44" spans="1:15" x14ac:dyDescent="0.25">
      <c r="A44" s="28">
        <v>181</v>
      </c>
      <c r="B44" s="28" t="s">
        <v>58</v>
      </c>
      <c r="C44" s="29" t="s">
        <v>81</v>
      </c>
      <c r="D44" s="28">
        <v>1</v>
      </c>
      <c r="E44" s="30">
        <v>0.95089999999999997</v>
      </c>
      <c r="F44" s="30">
        <v>4.434999999999999E-6</v>
      </c>
      <c r="G44" s="30">
        <v>4.6900000000000003E-8</v>
      </c>
      <c r="H44" s="30">
        <v>3.2089999999999999E-5</v>
      </c>
      <c r="I44" s="30">
        <v>6.4900000000000005E-8</v>
      </c>
      <c r="J44" s="30">
        <v>1.4550000000000001</v>
      </c>
      <c r="K44" s="30">
        <v>1.4550000000000001</v>
      </c>
      <c r="L44" s="30">
        <v>3.8799999999999998E-3</v>
      </c>
      <c r="M44" s="30">
        <v>3.8700000000000002E-3</v>
      </c>
      <c r="N44" s="30">
        <v>3.8700000000000002E-3</v>
      </c>
      <c r="O44" s="30">
        <v>4.3380000000000003E-7</v>
      </c>
    </row>
    <row r="45" spans="1:15" x14ac:dyDescent="0.25">
      <c r="A45" s="28">
        <v>181</v>
      </c>
      <c r="B45" s="28" t="s">
        <v>58</v>
      </c>
      <c r="C45" s="31" t="s">
        <v>73</v>
      </c>
      <c r="D45" s="28">
        <v>1</v>
      </c>
      <c r="E45" s="30">
        <v>0.94689999999999996</v>
      </c>
      <c r="F45" s="30">
        <v>2.5349999999999999E-6</v>
      </c>
      <c r="G45" s="30">
        <v>3.0500000000000002E-8</v>
      </c>
      <c r="H45" s="30">
        <v>1.9899999999999999E-5</v>
      </c>
      <c r="I45" s="30">
        <v>6.4500000000000002E-8</v>
      </c>
      <c r="J45" s="30">
        <v>1.69</v>
      </c>
      <c r="K45" s="30">
        <v>1.69</v>
      </c>
      <c r="L45" s="30">
        <v>4.2100000000000002E-3</v>
      </c>
      <c r="M45" s="30">
        <v>4.3300000000000005E-3</v>
      </c>
      <c r="N45" s="30">
        <v>4.2599999999999999E-3</v>
      </c>
      <c r="O45" s="30">
        <v>2.3190000000000003E-7</v>
      </c>
    </row>
    <row r="46" spans="1:15" x14ac:dyDescent="0.25">
      <c r="A46" s="28">
        <v>182</v>
      </c>
      <c r="B46" s="28" t="s">
        <v>58</v>
      </c>
      <c r="C46" s="29" t="s">
        <v>81</v>
      </c>
      <c r="D46" s="28">
        <v>1</v>
      </c>
      <c r="E46" s="30">
        <v>0.95079999999999998</v>
      </c>
      <c r="F46" s="30">
        <v>3.9740000000000004E-6</v>
      </c>
      <c r="G46" s="30">
        <v>3.6300000000000001E-8</v>
      </c>
      <c r="H46" s="30">
        <v>1.26E-5</v>
      </c>
      <c r="I46" s="30">
        <v>4.4400000000000001E-8</v>
      </c>
      <c r="J46" s="30">
        <v>1.417</v>
      </c>
      <c r="K46" s="30">
        <v>1.417</v>
      </c>
      <c r="L46" s="30">
        <v>3.9700000000000004E-3</v>
      </c>
      <c r="M46" s="30">
        <v>3.96E-3</v>
      </c>
      <c r="N46" s="30">
        <v>3.9500000000000004E-3</v>
      </c>
      <c r="O46" s="30">
        <v>2.8380000000000004E-7</v>
      </c>
    </row>
    <row r="47" spans="1:15" x14ac:dyDescent="0.25">
      <c r="A47" s="28">
        <v>182</v>
      </c>
      <c r="B47" s="28" t="s">
        <v>58</v>
      </c>
      <c r="C47" s="31" t="s">
        <v>74</v>
      </c>
      <c r="D47" s="28">
        <v>1</v>
      </c>
      <c r="E47" s="30">
        <v>0.96599999999999997</v>
      </c>
      <c r="F47" s="30">
        <v>3.6989999999999997E-6</v>
      </c>
      <c r="G47" s="30">
        <v>3.5700000000000002E-8</v>
      </c>
      <c r="H47" s="30">
        <v>2.83E-5</v>
      </c>
      <c r="I47" s="30">
        <v>8.0299999999999998E-8</v>
      </c>
      <c r="J47" s="30">
        <v>1.653</v>
      </c>
      <c r="K47" s="30">
        <v>1.653</v>
      </c>
      <c r="L47" s="30">
        <v>3.9399999999999999E-3</v>
      </c>
      <c r="M47" s="30">
        <v>4.0899999999999999E-3</v>
      </c>
      <c r="N47" s="30">
        <v>4.0099999999999997E-3</v>
      </c>
      <c r="O47" s="30">
        <v>3.1320000000000003E-7</v>
      </c>
    </row>
    <row r="48" spans="1:15" x14ac:dyDescent="0.25">
      <c r="A48" s="28">
        <v>185</v>
      </c>
      <c r="B48" s="28" t="s">
        <v>58</v>
      </c>
      <c r="C48" s="29" t="s">
        <v>81</v>
      </c>
      <c r="D48" s="28">
        <v>1</v>
      </c>
      <c r="E48" s="30">
        <v>0.96220000000000006</v>
      </c>
      <c r="F48" s="30">
        <v>2.999E-6</v>
      </c>
      <c r="G48" s="30">
        <v>4.6100000000000003E-8</v>
      </c>
      <c r="H48" s="30">
        <v>1.8449999999999998E-5</v>
      </c>
      <c r="I48" s="30">
        <v>6.1999999999999999E-8</v>
      </c>
      <c r="J48" s="30">
        <v>1.4430000000000001</v>
      </c>
      <c r="K48" s="30">
        <v>1.4430000000000001</v>
      </c>
      <c r="L48" s="30">
        <v>4.0199999999999993E-3</v>
      </c>
      <c r="M48" s="30">
        <v>4.0199999999999993E-3</v>
      </c>
      <c r="N48" s="30">
        <v>3.9900000000000005E-3</v>
      </c>
      <c r="O48" s="30">
        <v>3.4439999999999999E-7</v>
      </c>
    </row>
    <row r="49" spans="1:15" x14ac:dyDescent="0.25">
      <c r="A49" s="28">
        <v>185</v>
      </c>
      <c r="B49" s="28" t="s">
        <v>58</v>
      </c>
      <c r="C49" s="31" t="s">
        <v>72</v>
      </c>
      <c r="D49" s="28">
        <v>1</v>
      </c>
      <c r="E49" s="30">
        <v>0.98910000000000009</v>
      </c>
      <c r="F49" s="30">
        <v>4.16E-6</v>
      </c>
      <c r="G49" s="30">
        <v>3.25E-8</v>
      </c>
      <c r="H49" s="30">
        <v>2.991E-5</v>
      </c>
      <c r="I49" s="30">
        <v>7.9700000000000006E-8</v>
      </c>
      <c r="J49" s="30">
        <v>1.6850000000000001</v>
      </c>
      <c r="K49" s="30">
        <v>1.6850000000000001</v>
      </c>
      <c r="L49" s="30">
        <v>4.0499999999999998E-3</v>
      </c>
      <c r="M49" s="30">
        <v>4.1900000000000001E-3</v>
      </c>
      <c r="N49" s="30">
        <v>4.13E-3</v>
      </c>
      <c r="O49" s="30">
        <v>2.7170000000000003E-7</v>
      </c>
    </row>
    <row r="50" spans="1:15" x14ac:dyDescent="0.25">
      <c r="A50" s="28">
        <v>194</v>
      </c>
      <c r="B50" s="28" t="s">
        <v>58</v>
      </c>
      <c r="C50" s="29" t="s">
        <v>81</v>
      </c>
      <c r="D50" s="28">
        <v>1</v>
      </c>
      <c r="E50" s="30">
        <v>0.96199999999999997</v>
      </c>
      <c r="F50" s="30">
        <v>3.4139999999999998E-6</v>
      </c>
      <c r="G50" s="30">
        <v>6.3399999999999999E-8</v>
      </c>
      <c r="H50" s="30">
        <v>2.3329999999999999E-5</v>
      </c>
      <c r="I50" s="30">
        <v>7.4099999999999995E-8</v>
      </c>
      <c r="J50" s="30">
        <v>1.486</v>
      </c>
      <c r="K50" s="30">
        <v>1.486</v>
      </c>
      <c r="L50" s="30">
        <v>3.9500000000000004E-3</v>
      </c>
      <c r="M50" s="30">
        <v>3.9399999999999999E-3</v>
      </c>
      <c r="N50" s="30">
        <v>3.9300000000000003E-3</v>
      </c>
      <c r="O50" s="30">
        <v>4.0330000000000002E-7</v>
      </c>
    </row>
    <row r="51" spans="1:15" x14ac:dyDescent="0.25">
      <c r="A51" s="28">
        <v>194</v>
      </c>
      <c r="B51" s="28" t="s">
        <v>58</v>
      </c>
      <c r="C51" s="31" t="s">
        <v>73</v>
      </c>
      <c r="D51" s="28">
        <v>1</v>
      </c>
      <c r="E51" s="30">
        <v>0.95660000000000001</v>
      </c>
      <c r="F51" s="30">
        <v>2.4839999999999998E-6</v>
      </c>
      <c r="G51" s="30">
        <v>3.3500000000000002E-8</v>
      </c>
      <c r="H51" s="30">
        <v>1.7859999999999998E-5</v>
      </c>
      <c r="I51" s="30">
        <v>6.8599999999999992E-8</v>
      </c>
      <c r="J51" s="30">
        <v>1.6990000000000001</v>
      </c>
      <c r="K51" s="30">
        <v>1.6990000000000001</v>
      </c>
      <c r="L51" s="30">
        <v>4.1700000000000001E-3</v>
      </c>
      <c r="M51" s="30">
        <v>4.2500000000000003E-3</v>
      </c>
      <c r="N51" s="30">
        <v>4.2400000000000007E-3</v>
      </c>
      <c r="O51" s="30">
        <v>2.4790000000000004E-7</v>
      </c>
    </row>
    <row r="52" spans="1:15" x14ac:dyDescent="0.25">
      <c r="A52" s="28">
        <v>201</v>
      </c>
      <c r="B52" s="28" t="s">
        <v>58</v>
      </c>
      <c r="C52" s="29" t="s">
        <v>81</v>
      </c>
      <c r="D52" s="28">
        <v>1</v>
      </c>
      <c r="E52" s="30">
        <v>0.94430000000000003</v>
      </c>
      <c r="F52" s="30">
        <v>2.7669999999999999E-6</v>
      </c>
      <c r="G52" s="30">
        <v>4.6500000000000006E-8</v>
      </c>
      <c r="H52" s="30">
        <v>2.0939999999999999E-5</v>
      </c>
      <c r="I52" s="30">
        <v>6.2700000000000012E-8</v>
      </c>
      <c r="J52" s="30">
        <v>1.4370000000000001</v>
      </c>
      <c r="K52" s="30">
        <v>1.4370000000000001</v>
      </c>
      <c r="L52" s="30">
        <v>3.98E-3</v>
      </c>
      <c r="M52" s="30">
        <v>3.98E-3</v>
      </c>
      <c r="N52" s="30">
        <v>3.9700000000000004E-3</v>
      </c>
      <c r="O52" s="30">
        <v>3.8230000000000003E-7</v>
      </c>
    </row>
    <row r="53" spans="1:15" x14ac:dyDescent="0.25">
      <c r="A53" s="28">
        <v>201</v>
      </c>
      <c r="B53" s="28" t="s">
        <v>58</v>
      </c>
      <c r="C53" s="31" t="s">
        <v>74</v>
      </c>
      <c r="D53" s="28">
        <v>1</v>
      </c>
      <c r="E53" s="30">
        <v>0.9526</v>
      </c>
      <c r="F53" s="30">
        <v>1.9089999999999998E-6</v>
      </c>
      <c r="G53" s="30">
        <v>3.1300000000000002E-8</v>
      </c>
      <c r="H53" s="30">
        <v>1.1769999999999999E-5</v>
      </c>
      <c r="I53" s="30">
        <v>6.0800000000000002E-8</v>
      </c>
      <c r="J53" s="30">
        <v>1.716</v>
      </c>
      <c r="K53" s="30">
        <v>1.716</v>
      </c>
      <c r="L53" s="30">
        <v>4.0999999999999995E-3</v>
      </c>
      <c r="M53" s="30">
        <v>4.2400000000000007E-3</v>
      </c>
      <c r="N53" s="30">
        <v>4.1799999999999997E-3</v>
      </c>
      <c r="O53" s="30">
        <v>2.2460000000000001E-7</v>
      </c>
    </row>
    <row r="54" spans="1:15" x14ac:dyDescent="0.25">
      <c r="A54" s="28">
        <v>214</v>
      </c>
      <c r="B54" s="28" t="s">
        <v>58</v>
      </c>
      <c r="C54" s="29" t="s">
        <v>81</v>
      </c>
      <c r="D54" s="28">
        <v>1</v>
      </c>
      <c r="E54" s="30">
        <v>0.97850000000000004</v>
      </c>
      <c r="F54" s="30">
        <v>3.765E-6</v>
      </c>
      <c r="G54" s="30">
        <v>4.5200000000000008E-8</v>
      </c>
      <c r="H54" s="30">
        <v>2.921E-5</v>
      </c>
      <c r="I54" s="30">
        <v>6.8099999999999994E-8</v>
      </c>
      <c r="J54" s="30">
        <v>1.44</v>
      </c>
      <c r="K54" s="30">
        <v>1.44</v>
      </c>
      <c r="L54" s="30">
        <v>3.79E-3</v>
      </c>
      <c r="M54" s="30">
        <v>3.79E-3</v>
      </c>
      <c r="N54" s="30">
        <v>3.7799999999999999E-3</v>
      </c>
      <c r="O54" s="30">
        <v>5.1130000000000009E-7</v>
      </c>
    </row>
    <row r="55" spans="1:15" x14ac:dyDescent="0.25">
      <c r="A55" s="28">
        <v>214</v>
      </c>
      <c r="B55" s="28" t="s">
        <v>58</v>
      </c>
      <c r="C55" s="31" t="s">
        <v>72</v>
      </c>
      <c r="D55" s="28">
        <v>1</v>
      </c>
      <c r="E55" s="30">
        <v>0.96179999999999999</v>
      </c>
      <c r="F55" s="30">
        <v>3.3669999999999997E-6</v>
      </c>
      <c r="G55" s="30">
        <v>4.1500000000000001E-8</v>
      </c>
      <c r="H55" s="30">
        <v>2.6149999999999999E-5</v>
      </c>
      <c r="I55" s="30">
        <v>9.7800000000000002E-8</v>
      </c>
      <c r="J55" s="30">
        <v>1.72</v>
      </c>
      <c r="K55" s="30">
        <v>1.72</v>
      </c>
      <c r="L55" s="30">
        <v>4.0800000000000003E-3</v>
      </c>
      <c r="M55" s="30">
        <v>4.2400000000000007E-3</v>
      </c>
      <c r="N55" s="30">
        <v>4.1600000000000005E-3</v>
      </c>
      <c r="O55" s="30">
        <v>3.1440000000000001E-7</v>
      </c>
    </row>
    <row r="56" spans="1:15" x14ac:dyDescent="0.25">
      <c r="A56" s="28">
        <v>216</v>
      </c>
      <c r="B56" s="28" t="s">
        <v>58</v>
      </c>
      <c r="C56" s="29" t="s">
        <v>81</v>
      </c>
      <c r="D56" s="28">
        <v>1</v>
      </c>
      <c r="E56" s="30">
        <v>0.97050000000000003</v>
      </c>
      <c r="F56" s="30">
        <v>1.5659999999999999E-6</v>
      </c>
      <c r="G56" s="30">
        <v>4.2200000000000007E-8</v>
      </c>
      <c r="H56" s="30">
        <v>1.009E-5</v>
      </c>
      <c r="I56" s="30">
        <v>5.6600000000000004E-8</v>
      </c>
      <c r="J56" s="30">
        <v>1.4339999999999999</v>
      </c>
      <c r="K56" s="30">
        <v>1.4339999999999999</v>
      </c>
      <c r="L56" s="30">
        <v>3.8799999999999998E-3</v>
      </c>
      <c r="M56" s="30">
        <v>3.8799999999999998E-3</v>
      </c>
      <c r="N56" s="30">
        <v>3.8700000000000002E-3</v>
      </c>
      <c r="O56" s="30">
        <v>2.967E-7</v>
      </c>
    </row>
    <row r="57" spans="1:15" x14ac:dyDescent="0.25">
      <c r="A57" s="28">
        <v>216</v>
      </c>
      <c r="B57" s="28" t="s">
        <v>58</v>
      </c>
      <c r="C57" s="31" t="s">
        <v>73</v>
      </c>
      <c r="D57" s="28">
        <v>1</v>
      </c>
      <c r="E57" s="30">
        <v>0.95579999999999998</v>
      </c>
      <c r="F57" s="30">
        <v>3.0429999999999999E-6</v>
      </c>
      <c r="G57" s="30">
        <v>3.3100000000000005E-8</v>
      </c>
      <c r="H57" s="30">
        <v>2.1739999999999999E-5</v>
      </c>
      <c r="I57" s="30">
        <v>7.6700000000000005E-8</v>
      </c>
      <c r="J57" s="30">
        <v>1.6739999999999999</v>
      </c>
      <c r="K57" s="30">
        <v>1.6739999999999999</v>
      </c>
      <c r="L57" s="30">
        <v>4.1600000000000005E-3</v>
      </c>
      <c r="M57" s="30">
        <v>4.3099999999999996E-3</v>
      </c>
      <c r="N57" s="30">
        <v>4.2400000000000007E-3</v>
      </c>
      <c r="O57" s="30">
        <v>2.5590000000000001E-7</v>
      </c>
    </row>
    <row r="58" spans="1:15" x14ac:dyDescent="0.25">
      <c r="A58" s="28">
        <v>235</v>
      </c>
      <c r="B58" s="28" t="s">
        <v>58</v>
      </c>
      <c r="C58" s="29" t="s">
        <v>81</v>
      </c>
      <c r="D58" s="28">
        <v>1</v>
      </c>
      <c r="E58" s="30">
        <v>0.97760000000000002</v>
      </c>
      <c r="F58" s="30">
        <v>2.3609999999999999E-5</v>
      </c>
      <c r="G58" s="30">
        <v>4.6800000000000002E-8</v>
      </c>
      <c r="H58" s="30">
        <v>5.5770000000000003E-5</v>
      </c>
      <c r="I58" s="30">
        <v>7.0300000000000001E-8</v>
      </c>
      <c r="J58" s="30">
        <v>1.4330000000000001</v>
      </c>
      <c r="K58" s="30">
        <v>1.4330000000000001</v>
      </c>
      <c r="L58" s="30">
        <v>4.0099999999999997E-3</v>
      </c>
      <c r="M58" s="30">
        <v>4.0099999999999997E-3</v>
      </c>
      <c r="N58" s="30">
        <v>4.0000000000000001E-3</v>
      </c>
      <c r="O58" s="30">
        <v>4.0470000000000002E-7</v>
      </c>
    </row>
    <row r="59" spans="1:15" x14ac:dyDescent="0.25">
      <c r="A59" s="28">
        <v>235</v>
      </c>
      <c r="B59" s="28" t="s">
        <v>58</v>
      </c>
      <c r="C59" s="31" t="s">
        <v>74</v>
      </c>
      <c r="D59" s="28">
        <v>1</v>
      </c>
      <c r="E59" s="30">
        <v>0.94700000000000006</v>
      </c>
      <c r="F59" s="30">
        <v>2.4989999999999996E-5</v>
      </c>
      <c r="G59" s="30">
        <v>3.4299999999999996E-8</v>
      </c>
      <c r="H59" s="30">
        <v>5.681E-5</v>
      </c>
      <c r="I59" s="30">
        <v>8.0000000000000002E-8</v>
      </c>
      <c r="J59" s="30">
        <v>1.68</v>
      </c>
      <c r="K59" s="30">
        <v>1.68</v>
      </c>
      <c r="L59" s="30">
        <v>4.2000000000000006E-3</v>
      </c>
      <c r="M59" s="30">
        <v>4.3E-3</v>
      </c>
      <c r="N59" s="30">
        <v>4.2699999999999995E-3</v>
      </c>
      <c r="O59" s="30">
        <v>2.6730000000000002E-7</v>
      </c>
    </row>
    <row r="60" spans="1:15" x14ac:dyDescent="0.25">
      <c r="A60" s="28">
        <v>236</v>
      </c>
      <c r="B60" s="28" t="s">
        <v>58</v>
      </c>
      <c r="C60" s="29" t="s">
        <v>81</v>
      </c>
      <c r="D60" s="28">
        <v>1</v>
      </c>
      <c r="E60" s="30">
        <v>0.97799999999999998</v>
      </c>
      <c r="F60" s="30">
        <v>2.4689999999999996E-6</v>
      </c>
      <c r="G60" s="30">
        <v>3.7900000000000002E-8</v>
      </c>
      <c r="H60" s="30">
        <v>1.271E-5</v>
      </c>
      <c r="I60" s="30">
        <v>4.3800000000000002E-8</v>
      </c>
      <c r="J60" s="30">
        <v>1.4450000000000001</v>
      </c>
      <c r="K60" s="30">
        <v>1.4450000000000001</v>
      </c>
      <c r="L60" s="30">
        <v>3.9100000000000003E-3</v>
      </c>
      <c r="M60" s="30">
        <v>3.8999999999999998E-3</v>
      </c>
      <c r="N60" s="30">
        <v>3.8600000000000001E-3</v>
      </c>
      <c r="O60" s="30">
        <v>2.8720000000000003E-7</v>
      </c>
    </row>
    <row r="61" spans="1:15" x14ac:dyDescent="0.25">
      <c r="A61" s="28">
        <v>236</v>
      </c>
      <c r="B61" s="28" t="s">
        <v>58</v>
      </c>
      <c r="C61" s="31" t="s">
        <v>72</v>
      </c>
      <c r="D61" s="28">
        <v>1</v>
      </c>
      <c r="E61" s="30">
        <v>0.97820000000000007</v>
      </c>
      <c r="F61" s="30">
        <v>3.3999999999999996E-6</v>
      </c>
      <c r="G61" s="30">
        <v>2.9400000000000002E-8</v>
      </c>
      <c r="H61" s="30">
        <v>1.4689999999999998E-5</v>
      </c>
      <c r="I61" s="30">
        <v>4.88E-8</v>
      </c>
      <c r="J61" s="30">
        <v>1.6930000000000001</v>
      </c>
      <c r="K61" s="30">
        <v>1.6930000000000001</v>
      </c>
      <c r="L61" s="30">
        <v>4.1100000000000008E-3</v>
      </c>
      <c r="M61" s="30">
        <v>4.2300000000000003E-3</v>
      </c>
      <c r="N61" s="30">
        <v>4.1799999999999997E-3</v>
      </c>
      <c r="O61" s="30">
        <v>2.2010000000000002E-7</v>
      </c>
    </row>
    <row r="62" spans="1:15" x14ac:dyDescent="0.25">
      <c r="A62" s="28">
        <v>316</v>
      </c>
      <c r="B62" s="28" t="s">
        <v>58</v>
      </c>
      <c r="C62" s="29" t="s">
        <v>81</v>
      </c>
      <c r="D62" s="28">
        <v>1</v>
      </c>
      <c r="E62" s="30">
        <v>0.96270000000000011</v>
      </c>
      <c r="F62" s="30">
        <v>4.0160000000000002E-6</v>
      </c>
      <c r="G62" s="30">
        <v>4.5200000000000008E-8</v>
      </c>
      <c r="H62" s="30">
        <v>2.5530000000000001E-5</v>
      </c>
      <c r="I62" s="30">
        <v>6.2900000000000001E-8</v>
      </c>
      <c r="J62" s="30">
        <v>1.423</v>
      </c>
      <c r="K62" s="30">
        <v>1.423</v>
      </c>
      <c r="L62" s="30">
        <v>3.8E-3</v>
      </c>
      <c r="M62" s="30">
        <v>3.8E-3</v>
      </c>
      <c r="N62" s="30">
        <v>3.79E-3</v>
      </c>
      <c r="O62" s="30">
        <v>4.6200000000000003E-7</v>
      </c>
    </row>
    <row r="63" spans="1:15" x14ac:dyDescent="0.25">
      <c r="A63" s="28">
        <v>316</v>
      </c>
      <c r="B63" s="28" t="s">
        <v>58</v>
      </c>
      <c r="C63" s="31" t="s">
        <v>73</v>
      </c>
      <c r="D63" s="28">
        <v>1</v>
      </c>
      <c r="E63" s="30">
        <v>0.94259999999999999</v>
      </c>
      <c r="F63" s="30">
        <v>5.3579999999999994E-6</v>
      </c>
      <c r="G63" s="30">
        <v>3.25E-8</v>
      </c>
      <c r="H63" s="30">
        <v>2.959E-5</v>
      </c>
      <c r="I63" s="30">
        <v>8.9900000000000018E-8</v>
      </c>
      <c r="J63" s="30">
        <v>1.6080000000000001</v>
      </c>
      <c r="K63" s="30">
        <v>1.6080000000000001</v>
      </c>
      <c r="L63" s="30">
        <v>4.1700000000000001E-3</v>
      </c>
      <c r="M63" s="30">
        <v>4.2900000000000004E-3</v>
      </c>
      <c r="N63" s="30">
        <v>4.2400000000000007E-3</v>
      </c>
      <c r="O63" s="30">
        <v>2.952E-7</v>
      </c>
    </row>
    <row r="64" spans="1:15" x14ac:dyDescent="0.25">
      <c r="A64" s="28">
        <v>321</v>
      </c>
      <c r="B64" s="28" t="s">
        <v>58</v>
      </c>
      <c r="C64" s="29" t="s">
        <v>81</v>
      </c>
      <c r="D64" s="28">
        <v>1</v>
      </c>
      <c r="E64" s="30">
        <v>0.97050000000000003</v>
      </c>
      <c r="F64" s="30">
        <v>7.8960000000000003E-6</v>
      </c>
      <c r="G64" s="30">
        <v>4.7100000000000005E-8</v>
      </c>
      <c r="H64" s="30">
        <v>4.3130000000000002E-5</v>
      </c>
      <c r="I64" s="30">
        <v>6.6700000000000008E-8</v>
      </c>
      <c r="J64" s="30">
        <v>1.4690000000000001</v>
      </c>
      <c r="K64" s="30">
        <v>1.4690000000000001</v>
      </c>
      <c r="L64" s="30">
        <v>3.9100000000000003E-3</v>
      </c>
      <c r="M64" s="30">
        <v>3.9100000000000003E-3</v>
      </c>
      <c r="N64" s="30">
        <v>3.8999999999999998E-3</v>
      </c>
      <c r="O64" s="30">
        <v>5.2330000000000003E-7</v>
      </c>
    </row>
    <row r="65" spans="1:15" x14ac:dyDescent="0.25">
      <c r="A65" s="28">
        <v>321</v>
      </c>
      <c r="B65" s="28" t="s">
        <v>58</v>
      </c>
      <c r="C65" s="31" t="s">
        <v>74</v>
      </c>
      <c r="D65" s="28">
        <v>1</v>
      </c>
      <c r="E65" s="30">
        <v>0.96670000000000011</v>
      </c>
      <c r="F65" s="30">
        <v>1.7069999999999999E-6</v>
      </c>
      <c r="G65" s="30">
        <v>3.1400000000000003E-8</v>
      </c>
      <c r="H65" s="30">
        <v>1.0289999999999998E-5</v>
      </c>
      <c r="I65" s="30">
        <v>4.9000000000000002E-8</v>
      </c>
      <c r="J65" s="30">
        <v>1.6379999999999999</v>
      </c>
      <c r="K65" s="30">
        <v>1.6379999999999999</v>
      </c>
      <c r="L65" s="30">
        <v>4.0700000000000007E-3</v>
      </c>
      <c r="M65" s="30">
        <v>4.1700000000000001E-3</v>
      </c>
      <c r="N65" s="30">
        <v>4.15E-3</v>
      </c>
      <c r="O65" s="30">
        <v>2.2070000000000001E-7</v>
      </c>
    </row>
    <row r="66" spans="1:15" x14ac:dyDescent="0.25">
      <c r="A66" s="28">
        <v>322</v>
      </c>
      <c r="B66" s="28" t="s">
        <v>58</v>
      </c>
      <c r="C66" s="29" t="s">
        <v>81</v>
      </c>
      <c r="D66" s="28">
        <v>1</v>
      </c>
      <c r="E66" s="30">
        <v>0.96829999999999994</v>
      </c>
      <c r="F66" s="30">
        <v>4.8929999999999996E-6</v>
      </c>
      <c r="G66" s="30">
        <v>4.5500000000000004E-8</v>
      </c>
      <c r="H66" s="30">
        <v>3.2639999999999999E-5</v>
      </c>
      <c r="I66" s="30">
        <v>6.5099999999999994E-8</v>
      </c>
      <c r="J66" s="30">
        <v>1.4610000000000001</v>
      </c>
      <c r="K66" s="30">
        <v>1.4610000000000001</v>
      </c>
      <c r="L66" s="30">
        <v>3.7699999999999999E-3</v>
      </c>
      <c r="M66" s="30">
        <v>3.7599999999999999E-3</v>
      </c>
      <c r="N66" s="30">
        <v>3.7400000000000003E-3</v>
      </c>
      <c r="O66" s="30">
        <v>4.7840000000000005E-7</v>
      </c>
    </row>
    <row r="67" spans="1:15" x14ac:dyDescent="0.25">
      <c r="A67" s="28">
        <v>322</v>
      </c>
      <c r="B67" s="28" t="s">
        <v>58</v>
      </c>
      <c r="C67" s="31" t="s">
        <v>72</v>
      </c>
      <c r="D67" s="28">
        <v>1</v>
      </c>
      <c r="E67" s="30">
        <v>0.96240000000000003</v>
      </c>
      <c r="F67" s="30">
        <v>3.9310000000000001E-6</v>
      </c>
      <c r="G67" s="30">
        <v>3.1600000000000005E-8</v>
      </c>
      <c r="H67" s="30">
        <v>2.7949999999999998E-5</v>
      </c>
      <c r="I67" s="30">
        <v>7.9700000000000006E-8</v>
      </c>
      <c r="J67" s="30">
        <v>1.6439999999999999</v>
      </c>
      <c r="K67" s="30">
        <v>1.6439999999999999</v>
      </c>
      <c r="L67" s="30">
        <v>3.96E-3</v>
      </c>
      <c r="M67" s="30">
        <v>4.1100000000000008E-3</v>
      </c>
      <c r="N67" s="30">
        <v>4.0499999999999998E-3</v>
      </c>
      <c r="O67" s="30">
        <v>2.6170000000000002E-7</v>
      </c>
    </row>
    <row r="68" spans="1:15" x14ac:dyDescent="0.25">
      <c r="A68" s="28">
        <v>333</v>
      </c>
      <c r="B68" s="28" t="s">
        <v>58</v>
      </c>
      <c r="C68" s="29" t="s">
        <v>81</v>
      </c>
      <c r="D68" s="28">
        <v>1</v>
      </c>
      <c r="E68" s="30">
        <v>0.96910000000000007</v>
      </c>
      <c r="F68" s="30">
        <v>4.4729999999999994E-6</v>
      </c>
      <c r="G68" s="30">
        <v>4.9399999999999999E-8</v>
      </c>
      <c r="H68" s="30">
        <v>2.8229999999999999E-5</v>
      </c>
      <c r="I68" s="30">
        <v>6.9300000000000005E-8</v>
      </c>
      <c r="J68" s="30">
        <v>1.411</v>
      </c>
      <c r="K68" s="30">
        <v>1.411</v>
      </c>
      <c r="L68" s="30">
        <v>3.9900000000000005E-3</v>
      </c>
      <c r="M68" s="30">
        <v>3.9900000000000005E-3</v>
      </c>
      <c r="N68" s="30">
        <v>3.9500000000000004E-3</v>
      </c>
      <c r="O68" s="30">
        <v>5.8920000000000011E-7</v>
      </c>
    </row>
    <row r="69" spans="1:15" x14ac:dyDescent="0.25">
      <c r="A69" s="28">
        <v>333</v>
      </c>
      <c r="B69" s="28" t="s">
        <v>58</v>
      </c>
      <c r="C69" s="31" t="s">
        <v>73</v>
      </c>
      <c r="D69" s="28">
        <v>1</v>
      </c>
      <c r="E69" s="30">
        <v>0.96740000000000004</v>
      </c>
      <c r="F69" s="30">
        <v>2.1579999999999999E-6</v>
      </c>
      <c r="G69" s="30">
        <v>3.3200000000000006E-8</v>
      </c>
      <c r="H69" s="30">
        <v>1.5739999999999998E-5</v>
      </c>
      <c r="I69" s="30">
        <v>6.8200000000000002E-8</v>
      </c>
      <c r="J69" s="30">
        <v>1.7150000000000001</v>
      </c>
      <c r="K69" s="30">
        <v>1.7150000000000001</v>
      </c>
      <c r="L69" s="30">
        <v>3.98E-3</v>
      </c>
      <c r="M69" s="30">
        <v>4.0800000000000003E-3</v>
      </c>
      <c r="N69" s="30">
        <v>4.0700000000000007E-3</v>
      </c>
      <c r="O69" s="30">
        <v>2.3760000000000001E-7</v>
      </c>
    </row>
    <row r="70" spans="1:15" x14ac:dyDescent="0.25">
      <c r="A70" s="28">
        <v>349</v>
      </c>
      <c r="B70" s="28" t="s">
        <v>58</v>
      </c>
      <c r="C70" s="29" t="s">
        <v>81</v>
      </c>
      <c r="D70" s="28">
        <v>1</v>
      </c>
      <c r="E70" s="30">
        <v>3.831</v>
      </c>
      <c r="F70" s="30">
        <v>1.4559999999999999E-6</v>
      </c>
      <c r="G70" s="30">
        <v>3.9799999999999999E-8</v>
      </c>
      <c r="H70" s="30">
        <v>9.1929999999999999E-6</v>
      </c>
      <c r="I70" s="30">
        <v>3.8000000000000003E-8</v>
      </c>
      <c r="J70" s="30">
        <v>1.4219999999999999</v>
      </c>
      <c r="K70" s="30">
        <v>1.4219999999999999</v>
      </c>
      <c r="L70" s="30">
        <v>3.8900000000000002E-3</v>
      </c>
      <c r="M70" s="30">
        <v>3.8799999999999998E-3</v>
      </c>
      <c r="N70" s="30">
        <v>3.8799999999999998E-3</v>
      </c>
      <c r="O70" s="30">
        <v>3.0280000000000004E-7</v>
      </c>
    </row>
    <row r="71" spans="1:15" x14ac:dyDescent="0.25">
      <c r="A71" s="28">
        <v>349</v>
      </c>
      <c r="B71" s="28" t="s">
        <v>58</v>
      </c>
      <c r="C71" s="31" t="s">
        <v>74</v>
      </c>
      <c r="D71" s="28">
        <v>1</v>
      </c>
      <c r="E71" s="30">
        <v>0.95600000000000007</v>
      </c>
      <c r="F71" s="30">
        <v>3.0329999999999996E-6</v>
      </c>
      <c r="G71" s="30">
        <v>3.2700000000000002E-8</v>
      </c>
      <c r="H71" s="30">
        <v>2.546E-5</v>
      </c>
      <c r="I71" s="30">
        <v>6.8499999999999998E-8</v>
      </c>
      <c r="J71" s="30">
        <v>1.643</v>
      </c>
      <c r="K71" s="30">
        <v>1.643</v>
      </c>
      <c r="L71" s="30">
        <v>4.15E-3</v>
      </c>
      <c r="M71" s="30">
        <v>4.2100000000000002E-3</v>
      </c>
      <c r="N71" s="30">
        <v>4.2199999999999998E-3</v>
      </c>
      <c r="O71" s="30">
        <v>2.3370000000000001E-7</v>
      </c>
    </row>
    <row r="72" spans="1:15" x14ac:dyDescent="0.25">
      <c r="A72" s="28">
        <v>356</v>
      </c>
      <c r="B72" s="28" t="s">
        <v>58</v>
      </c>
      <c r="C72" s="29" t="s">
        <v>81</v>
      </c>
      <c r="D72" s="28">
        <v>1</v>
      </c>
      <c r="E72" s="30">
        <v>0.97789999999999999</v>
      </c>
      <c r="F72" s="30">
        <v>4.1919999999999998E-6</v>
      </c>
      <c r="G72" s="30">
        <v>5.0600000000000003E-8</v>
      </c>
      <c r="H72" s="30">
        <v>3.3030000000000001E-5</v>
      </c>
      <c r="I72" s="30">
        <v>6.620000000000001E-8</v>
      </c>
      <c r="J72" s="30">
        <v>1.427</v>
      </c>
      <c r="K72" s="30">
        <v>1.427</v>
      </c>
      <c r="L72" s="30">
        <v>3.9900000000000005E-3</v>
      </c>
      <c r="M72" s="30">
        <v>3.98E-3</v>
      </c>
      <c r="N72" s="30">
        <v>3.9500000000000004E-3</v>
      </c>
      <c r="O72" s="30">
        <v>5.3010000000000002E-7</v>
      </c>
    </row>
    <row r="73" spans="1:15" x14ac:dyDescent="0.25">
      <c r="A73" s="28">
        <v>356</v>
      </c>
      <c r="B73" s="28" t="s">
        <v>58</v>
      </c>
      <c r="C73" s="31" t="s">
        <v>72</v>
      </c>
      <c r="D73" s="28">
        <v>1</v>
      </c>
      <c r="E73" s="30">
        <v>0.95950000000000002</v>
      </c>
      <c r="F73" s="30">
        <v>7.8329999999999994E-6</v>
      </c>
      <c r="G73" s="30">
        <v>3.5799999999999996E-8</v>
      </c>
      <c r="H73" s="30">
        <v>6.1849999999999999E-5</v>
      </c>
      <c r="I73" s="30">
        <v>9.350000000000001E-8</v>
      </c>
      <c r="J73" s="30">
        <v>1.5920000000000001</v>
      </c>
      <c r="K73" s="30">
        <v>1.5920000000000001</v>
      </c>
      <c r="L73" s="30">
        <v>4.0999999999999995E-3</v>
      </c>
      <c r="M73" s="30">
        <v>4.2000000000000006E-3</v>
      </c>
      <c r="N73" s="30">
        <v>4.1700000000000001E-3</v>
      </c>
      <c r="O73" s="30">
        <v>5.2020000000000012E-7</v>
      </c>
    </row>
    <row r="74" spans="1:15" x14ac:dyDescent="0.25">
      <c r="A74" s="28">
        <v>357</v>
      </c>
      <c r="B74" s="28" t="s">
        <v>58</v>
      </c>
      <c r="C74" s="29" t="s">
        <v>81</v>
      </c>
      <c r="D74" s="28">
        <v>1</v>
      </c>
      <c r="E74" s="30">
        <v>0.98720000000000008</v>
      </c>
      <c r="F74" s="30">
        <v>3.1299999999999997E-6</v>
      </c>
      <c r="G74" s="30">
        <v>4.3500000000000006E-8</v>
      </c>
      <c r="H74" s="30">
        <v>2.459E-5</v>
      </c>
      <c r="I74" s="30">
        <v>5.7900000000000002E-8</v>
      </c>
      <c r="J74" s="30">
        <v>1.407</v>
      </c>
      <c r="K74" s="30">
        <v>1.407</v>
      </c>
      <c r="L74" s="30">
        <v>4.0000000000000001E-3</v>
      </c>
      <c r="M74" s="30">
        <v>3.9900000000000005E-3</v>
      </c>
      <c r="N74" s="30">
        <v>3.98E-3</v>
      </c>
      <c r="O74" s="30">
        <v>3.7520000000000002E-7</v>
      </c>
    </row>
    <row r="75" spans="1:15" x14ac:dyDescent="0.25">
      <c r="A75" s="28">
        <v>357</v>
      </c>
      <c r="B75" s="28" t="s">
        <v>58</v>
      </c>
      <c r="C75" s="31" t="s">
        <v>73</v>
      </c>
      <c r="D75" s="28">
        <v>1</v>
      </c>
      <c r="E75" s="30">
        <v>0.95010000000000006</v>
      </c>
      <c r="F75" s="30">
        <v>4.639E-6</v>
      </c>
      <c r="G75" s="30">
        <v>3.3899999999999999E-8</v>
      </c>
      <c r="H75" s="30">
        <v>3.5750000000000002E-5</v>
      </c>
      <c r="I75" s="30">
        <v>8.7900000000000013E-8</v>
      </c>
      <c r="J75" s="30">
        <v>1.6559999999999999</v>
      </c>
      <c r="K75" s="30">
        <v>1.6559999999999999</v>
      </c>
      <c r="L75" s="30">
        <v>3.9199999999999999E-3</v>
      </c>
      <c r="M75" s="30">
        <v>4.0599999999999994E-3</v>
      </c>
      <c r="N75" s="30">
        <v>4.0099999999999997E-3</v>
      </c>
      <c r="O75" s="30">
        <v>2.9130000000000002E-7</v>
      </c>
    </row>
    <row r="76" spans="1:15" x14ac:dyDescent="0.25">
      <c r="A76" s="28">
        <v>368</v>
      </c>
      <c r="B76" s="28" t="s">
        <v>58</v>
      </c>
      <c r="C76" s="29" t="s">
        <v>81</v>
      </c>
      <c r="D76" s="28">
        <v>1</v>
      </c>
      <c r="E76" s="30">
        <v>3.8479999999999999</v>
      </c>
      <c r="F76" s="30">
        <v>2.2109999999999997E-6</v>
      </c>
      <c r="G76" s="30">
        <v>4.1899999999999998E-8</v>
      </c>
      <c r="H76" s="30">
        <v>1.3749999999999999E-5</v>
      </c>
      <c r="I76" s="30">
        <v>5.7500000000000005E-8</v>
      </c>
      <c r="J76" s="30">
        <v>1.466</v>
      </c>
      <c r="K76" s="30">
        <v>1.466</v>
      </c>
      <c r="L76" s="30">
        <v>3.81E-3</v>
      </c>
      <c r="M76" s="30">
        <v>3.79E-3</v>
      </c>
      <c r="N76" s="30">
        <v>3.7799999999999999E-3</v>
      </c>
      <c r="O76" s="30">
        <v>2.9300000000000004E-7</v>
      </c>
    </row>
    <row r="77" spans="1:15" x14ac:dyDescent="0.25">
      <c r="A77" s="28">
        <v>368</v>
      </c>
      <c r="B77" s="28" t="s">
        <v>58</v>
      </c>
      <c r="C77" s="31" t="s">
        <v>74</v>
      </c>
      <c r="D77" s="28">
        <v>1</v>
      </c>
      <c r="E77" s="30">
        <v>0.9487000000000001</v>
      </c>
      <c r="F77" s="30">
        <v>7.5449999999999998E-6</v>
      </c>
      <c r="G77" s="30">
        <v>3.4E-8</v>
      </c>
      <c r="H77" s="30">
        <v>4.3979999999999996E-5</v>
      </c>
      <c r="I77" s="30">
        <v>9.0800000000000006E-8</v>
      </c>
      <c r="J77" s="30">
        <v>1.6459999999999999</v>
      </c>
      <c r="K77" s="30">
        <v>1.6459999999999999</v>
      </c>
      <c r="L77" s="30">
        <v>4.0599999999999994E-3</v>
      </c>
      <c r="M77" s="30">
        <v>4.1900000000000001E-3</v>
      </c>
      <c r="N77" s="30">
        <v>4.1399999999999996E-3</v>
      </c>
      <c r="O77" s="30">
        <v>3.2160000000000002E-7</v>
      </c>
    </row>
    <row r="78" spans="1:15" x14ac:dyDescent="0.25">
      <c r="A78" s="28">
        <v>370</v>
      </c>
      <c r="B78" s="28" t="s">
        <v>58</v>
      </c>
      <c r="C78" s="29" t="s">
        <v>81</v>
      </c>
      <c r="D78" s="28">
        <v>1</v>
      </c>
      <c r="E78" s="30">
        <v>0.97310000000000008</v>
      </c>
      <c r="F78" s="30">
        <v>9.9789999999999988E-6</v>
      </c>
      <c r="G78" s="30">
        <v>5.5700000000000009E-8</v>
      </c>
      <c r="H78" s="30">
        <v>6.2649999999999991E-5</v>
      </c>
      <c r="I78" s="30">
        <v>7.0900000000000006E-8</v>
      </c>
      <c r="J78" s="30">
        <v>1.4450000000000001</v>
      </c>
      <c r="K78" s="30">
        <v>1.4450000000000001</v>
      </c>
      <c r="L78" s="30">
        <v>3.9900000000000005E-3</v>
      </c>
      <c r="M78" s="30">
        <v>3.98E-3</v>
      </c>
      <c r="N78" s="30">
        <v>3.9500000000000004E-3</v>
      </c>
      <c r="O78" s="30">
        <v>8.8240000000000001E-7</v>
      </c>
    </row>
    <row r="79" spans="1:15" x14ac:dyDescent="0.25">
      <c r="A79" s="28">
        <v>370</v>
      </c>
      <c r="B79" s="28" t="s">
        <v>58</v>
      </c>
      <c r="C79" s="31" t="s">
        <v>72</v>
      </c>
      <c r="D79" s="28">
        <v>1</v>
      </c>
      <c r="E79" s="30">
        <v>0.99120000000000008</v>
      </c>
      <c r="F79" s="30">
        <v>4.622E-6</v>
      </c>
      <c r="G79" s="30">
        <v>3.3799999999999998E-8</v>
      </c>
      <c r="H79" s="30">
        <v>3.2469999999999999E-5</v>
      </c>
      <c r="I79" s="30">
        <v>8.4700000000000011E-8</v>
      </c>
      <c r="J79" s="30">
        <v>1.6279999999999999</v>
      </c>
      <c r="K79" s="30">
        <v>1.6279999999999999</v>
      </c>
      <c r="L79" s="30">
        <v>4.13E-3</v>
      </c>
      <c r="M79" s="30">
        <v>4.1900000000000001E-3</v>
      </c>
      <c r="N79" s="30">
        <v>4.2000000000000006E-3</v>
      </c>
      <c r="O79" s="30">
        <v>2.8180000000000005E-7</v>
      </c>
    </row>
    <row r="80" spans="1:15" x14ac:dyDescent="0.25">
      <c r="A80" s="28">
        <v>381</v>
      </c>
      <c r="B80" s="28" t="s">
        <v>58</v>
      </c>
      <c r="C80" s="29" t="s">
        <v>81</v>
      </c>
      <c r="D80" s="28">
        <v>1</v>
      </c>
      <c r="E80" s="30">
        <v>3.7509999999999999</v>
      </c>
      <c r="F80" s="30">
        <v>1.085E-6</v>
      </c>
      <c r="G80" s="30">
        <v>3.7500000000000005E-8</v>
      </c>
      <c r="H80" s="30">
        <v>6.6279999999999999E-6</v>
      </c>
      <c r="I80" s="30">
        <v>4.5700000000000006E-8</v>
      </c>
      <c r="J80" s="30">
        <v>1.4419999999999999</v>
      </c>
      <c r="K80" s="30">
        <v>1.4419999999999999</v>
      </c>
      <c r="L80" s="30">
        <v>3.9500000000000004E-3</v>
      </c>
      <c r="M80" s="30">
        <v>3.9500000000000004E-3</v>
      </c>
      <c r="N80" s="30">
        <v>3.9399999999999999E-3</v>
      </c>
      <c r="O80" s="30">
        <v>2.5559999999999999E-7</v>
      </c>
    </row>
    <row r="81" spans="1:15" x14ac:dyDescent="0.25">
      <c r="A81" s="28">
        <v>381</v>
      </c>
      <c r="B81" s="28" t="s">
        <v>58</v>
      </c>
      <c r="C81" s="31" t="s">
        <v>73</v>
      </c>
      <c r="D81" s="28">
        <v>1</v>
      </c>
      <c r="E81" s="30">
        <v>0.94750000000000001</v>
      </c>
      <c r="F81" s="30">
        <v>2.1960000000000002E-6</v>
      </c>
      <c r="G81" s="30">
        <v>3.1600000000000005E-8</v>
      </c>
      <c r="H81" s="30">
        <v>1.6249999999999999E-5</v>
      </c>
      <c r="I81" s="30">
        <v>6.9800000000000003E-8</v>
      </c>
      <c r="J81" s="30">
        <v>1.712</v>
      </c>
      <c r="K81" s="30">
        <v>1.712</v>
      </c>
      <c r="L81" s="30">
        <v>3.9700000000000004E-3</v>
      </c>
      <c r="M81" s="30">
        <v>4.0300000000000006E-3</v>
      </c>
      <c r="N81" s="30">
        <v>4.0400000000000002E-3</v>
      </c>
      <c r="O81" s="30">
        <v>2.3620000000000001E-7</v>
      </c>
    </row>
    <row r="82" spans="1:15" x14ac:dyDescent="0.25">
      <c r="A82" s="28">
        <v>383</v>
      </c>
      <c r="B82" s="28" t="s">
        <v>58</v>
      </c>
      <c r="C82" s="29" t="s">
        <v>81</v>
      </c>
      <c r="D82" s="28">
        <v>1</v>
      </c>
      <c r="E82" s="30">
        <v>0.95600000000000007</v>
      </c>
      <c r="F82" s="30">
        <v>2.3149999999999999E-6</v>
      </c>
      <c r="G82" s="30">
        <v>4.3200000000000003E-8</v>
      </c>
      <c r="H82" s="30">
        <v>1.4960000000000001E-5</v>
      </c>
      <c r="I82" s="30">
        <v>6.0300000000000004E-8</v>
      </c>
      <c r="J82" s="30">
        <v>1.466</v>
      </c>
      <c r="K82" s="30">
        <v>1.466</v>
      </c>
      <c r="L82" s="30">
        <v>3.79E-3</v>
      </c>
      <c r="M82" s="30">
        <v>3.7799999999999999E-3</v>
      </c>
      <c r="N82" s="30">
        <v>3.8E-3</v>
      </c>
      <c r="O82" s="30">
        <v>2.9369999999999999E-7</v>
      </c>
    </row>
    <row r="83" spans="1:15" x14ac:dyDescent="0.25">
      <c r="A83" s="28">
        <v>383</v>
      </c>
      <c r="B83" s="28" t="s">
        <v>58</v>
      </c>
      <c r="C83" s="31" t="s">
        <v>74</v>
      </c>
      <c r="D83" s="28">
        <v>1</v>
      </c>
      <c r="E83" s="30">
        <v>0.98660000000000003</v>
      </c>
      <c r="F83" s="30">
        <v>3.7269999999999996E-6</v>
      </c>
      <c r="G83" s="30">
        <v>3.1300000000000002E-8</v>
      </c>
      <c r="H83" s="30">
        <v>2.3059999999999996E-5</v>
      </c>
      <c r="I83" s="30">
        <v>8.1100000000000005E-8</v>
      </c>
      <c r="J83" s="30">
        <v>1.671</v>
      </c>
      <c r="K83" s="30">
        <v>1.671</v>
      </c>
      <c r="L83" s="30">
        <v>4.0800000000000003E-3</v>
      </c>
      <c r="M83" s="30">
        <v>4.1399999999999996E-3</v>
      </c>
      <c r="N83" s="30">
        <v>4.13E-3</v>
      </c>
      <c r="O83" s="30">
        <v>2.5480000000000003E-7</v>
      </c>
    </row>
    <row r="84" spans="1:15" x14ac:dyDescent="0.25">
      <c r="A84" s="28">
        <v>384</v>
      </c>
      <c r="B84" s="28" t="s">
        <v>58</v>
      </c>
      <c r="C84" s="29" t="s">
        <v>81</v>
      </c>
      <c r="D84" s="28">
        <v>1</v>
      </c>
      <c r="E84" s="30">
        <v>0.97320000000000007</v>
      </c>
      <c r="F84" s="30">
        <v>3.6619999999999998E-6</v>
      </c>
      <c r="G84" s="30">
        <v>4.6200000000000003E-8</v>
      </c>
      <c r="H84" s="30">
        <v>2.2489999999999996E-5</v>
      </c>
      <c r="I84" s="30">
        <v>5.9400000000000003E-8</v>
      </c>
      <c r="J84" s="30">
        <v>1.431</v>
      </c>
      <c r="K84" s="30">
        <v>1.431</v>
      </c>
      <c r="L84" s="30">
        <v>3.8900000000000002E-3</v>
      </c>
      <c r="M84" s="30">
        <v>3.8900000000000002E-3</v>
      </c>
      <c r="N84" s="30">
        <v>3.8900000000000002E-3</v>
      </c>
      <c r="O84" s="30">
        <v>4.0960000000000007E-7</v>
      </c>
    </row>
    <row r="85" spans="1:15" x14ac:dyDescent="0.25">
      <c r="A85" s="28">
        <v>384</v>
      </c>
      <c r="B85" s="28" t="s">
        <v>58</v>
      </c>
      <c r="C85" s="31" t="s">
        <v>72</v>
      </c>
      <c r="D85" s="28">
        <v>1</v>
      </c>
      <c r="E85" s="30">
        <v>0.95029999999999992</v>
      </c>
      <c r="F85" s="30">
        <v>1.4039999999999998E-6</v>
      </c>
      <c r="G85" s="30">
        <v>2.9500000000000003E-8</v>
      </c>
      <c r="H85" s="30">
        <v>8.1099999999999986E-6</v>
      </c>
      <c r="I85" s="30">
        <v>5.0799999999999998E-8</v>
      </c>
      <c r="J85" s="30">
        <v>1.7250000000000001</v>
      </c>
      <c r="K85" s="30">
        <v>1.7250000000000001</v>
      </c>
      <c r="L85" s="30">
        <v>4.1900000000000001E-3</v>
      </c>
      <c r="M85" s="30">
        <v>4.2500000000000003E-3</v>
      </c>
      <c r="N85" s="30">
        <v>4.2300000000000003E-3</v>
      </c>
      <c r="O85" s="30">
        <v>2.0870000000000001E-7</v>
      </c>
    </row>
    <row r="86" spans="1:15" x14ac:dyDescent="0.25">
      <c r="A86" s="28">
        <v>412</v>
      </c>
      <c r="B86" s="28" t="s">
        <v>58</v>
      </c>
      <c r="C86" s="29" t="s">
        <v>81</v>
      </c>
      <c r="D86" s="28">
        <v>1</v>
      </c>
      <c r="E86" s="30">
        <v>0.96029999999999993</v>
      </c>
      <c r="F86" s="30">
        <v>2.8569999999999999E-6</v>
      </c>
      <c r="G86" s="30">
        <v>4.3200000000000003E-8</v>
      </c>
      <c r="H86" s="30">
        <v>1.2329999999999999E-5</v>
      </c>
      <c r="I86" s="30">
        <v>5.7000000000000001E-8</v>
      </c>
      <c r="J86" s="30">
        <v>1.458</v>
      </c>
      <c r="K86" s="30">
        <v>1.458</v>
      </c>
      <c r="L86" s="30">
        <v>3.9500000000000004E-3</v>
      </c>
      <c r="M86" s="30">
        <v>3.9399999999999999E-3</v>
      </c>
      <c r="N86" s="30">
        <v>3.9300000000000003E-3</v>
      </c>
      <c r="O86" s="30">
        <v>2.8869999999999998E-7</v>
      </c>
    </row>
    <row r="87" spans="1:15" x14ac:dyDescent="0.25">
      <c r="A87" s="28">
        <v>412</v>
      </c>
      <c r="B87" s="28" t="s">
        <v>58</v>
      </c>
      <c r="C87" s="31" t="s">
        <v>73</v>
      </c>
      <c r="D87" s="28">
        <v>1</v>
      </c>
      <c r="E87" s="30">
        <v>0.98910000000000009</v>
      </c>
      <c r="F87" s="30">
        <v>5.4770000000000002E-6</v>
      </c>
      <c r="G87" s="30">
        <v>3.1200000000000001E-8</v>
      </c>
      <c r="H87" s="30">
        <v>2.2789999999999997E-5</v>
      </c>
      <c r="I87" s="30">
        <v>7.9900000000000007E-8</v>
      </c>
      <c r="J87" s="30">
        <v>1.7230000000000001</v>
      </c>
      <c r="K87" s="30">
        <v>1.7230000000000001</v>
      </c>
      <c r="L87" s="30">
        <v>4.15E-3</v>
      </c>
      <c r="M87" s="30">
        <v>4.2300000000000003E-3</v>
      </c>
      <c r="N87" s="30">
        <v>4.2400000000000007E-3</v>
      </c>
      <c r="O87" s="30">
        <v>2.3380000000000002E-7</v>
      </c>
    </row>
    <row r="88" spans="1:15" x14ac:dyDescent="0.25">
      <c r="A88" s="28">
        <v>476</v>
      </c>
      <c r="B88" s="28" t="s">
        <v>58</v>
      </c>
      <c r="C88" s="29" t="s">
        <v>81</v>
      </c>
      <c r="D88" s="28">
        <v>1</v>
      </c>
      <c r="E88" s="30">
        <v>0.96640000000000004</v>
      </c>
      <c r="F88" s="30">
        <v>4.7549999999999994E-6</v>
      </c>
      <c r="G88" s="30">
        <v>4.6399999999999999E-8</v>
      </c>
      <c r="H88" s="30">
        <v>2.7499999999999998E-5</v>
      </c>
      <c r="I88" s="30">
        <v>6.3899999999999996E-8</v>
      </c>
      <c r="J88" s="30">
        <v>1.4610000000000001</v>
      </c>
      <c r="K88" s="30">
        <v>1.4610000000000001</v>
      </c>
      <c r="L88" s="30">
        <v>3.8600000000000001E-3</v>
      </c>
      <c r="M88" s="30">
        <v>3.8500000000000001E-3</v>
      </c>
      <c r="N88" s="30">
        <v>3.8300000000000001E-3</v>
      </c>
      <c r="O88" s="30">
        <v>3.4510000000000004E-7</v>
      </c>
    </row>
    <row r="89" spans="1:15" x14ac:dyDescent="0.25">
      <c r="A89" s="28">
        <v>476</v>
      </c>
      <c r="B89" s="28" t="s">
        <v>58</v>
      </c>
      <c r="C89" s="31" t="s">
        <v>74</v>
      </c>
      <c r="D89" s="28">
        <v>1</v>
      </c>
      <c r="E89" s="30">
        <v>0.95840000000000003</v>
      </c>
      <c r="F89" s="30">
        <v>2.74E-6</v>
      </c>
      <c r="G89" s="30">
        <v>3.3899999999999999E-8</v>
      </c>
      <c r="H89" s="30">
        <v>1.448E-5</v>
      </c>
      <c r="I89" s="30">
        <v>7.7200000000000003E-8</v>
      </c>
      <c r="J89" s="30">
        <v>1.7010000000000001</v>
      </c>
      <c r="K89" s="30">
        <v>1.7010000000000001</v>
      </c>
      <c r="L89" s="30">
        <v>4.1700000000000001E-3</v>
      </c>
      <c r="M89" s="30">
        <v>4.2300000000000003E-3</v>
      </c>
      <c r="N89" s="30">
        <v>4.2300000000000003E-3</v>
      </c>
      <c r="O89" s="30">
        <v>2.5040000000000002E-7</v>
      </c>
    </row>
    <row r="90" spans="1:15" x14ac:dyDescent="0.25">
      <c r="A90" s="28">
        <v>489</v>
      </c>
      <c r="B90" s="28" t="s">
        <v>58</v>
      </c>
      <c r="C90" s="29" t="s">
        <v>81</v>
      </c>
      <c r="D90" s="28">
        <v>1</v>
      </c>
      <c r="E90" s="30">
        <v>0.9547000000000001</v>
      </c>
      <c r="F90" s="30">
        <v>1.2860000000000001E-6</v>
      </c>
      <c r="G90" s="30">
        <v>3.9300000000000001E-8</v>
      </c>
      <c r="H90" s="30">
        <v>9.9399999999999997E-6</v>
      </c>
      <c r="I90" s="30">
        <v>5.0200000000000006E-8</v>
      </c>
      <c r="J90" s="30">
        <v>1.45</v>
      </c>
      <c r="K90" s="30">
        <v>1.45</v>
      </c>
      <c r="L90" s="30">
        <v>3.8799999999999998E-3</v>
      </c>
      <c r="M90" s="30">
        <v>3.8700000000000002E-3</v>
      </c>
      <c r="N90" s="30">
        <v>3.8900000000000002E-3</v>
      </c>
      <c r="O90" s="30">
        <v>2.6150000000000001E-7</v>
      </c>
    </row>
    <row r="91" spans="1:15" x14ac:dyDescent="0.25">
      <c r="A91" s="28">
        <v>489</v>
      </c>
      <c r="B91" s="28" t="s">
        <v>58</v>
      </c>
      <c r="C91" s="31" t="s">
        <v>72</v>
      </c>
      <c r="D91" s="28">
        <v>1</v>
      </c>
      <c r="E91" s="30">
        <v>0.95050000000000001</v>
      </c>
      <c r="F91" s="30">
        <v>2.8610000000000002E-6</v>
      </c>
      <c r="G91" s="30">
        <v>3.0400000000000001E-8</v>
      </c>
      <c r="H91" s="30">
        <v>1.364E-5</v>
      </c>
      <c r="I91" s="30">
        <v>6.6500000000000007E-8</v>
      </c>
      <c r="J91" s="30">
        <v>1.7130000000000001</v>
      </c>
      <c r="K91" s="30">
        <v>1.7130000000000001</v>
      </c>
      <c r="L91" s="30">
        <v>4.1700000000000001E-3</v>
      </c>
      <c r="M91" s="30">
        <v>4.2199999999999998E-3</v>
      </c>
      <c r="N91" s="30">
        <v>4.2199999999999998E-3</v>
      </c>
      <c r="O91" s="30">
        <v>2.2730000000000003E-7</v>
      </c>
    </row>
    <row r="92" spans="1:15" x14ac:dyDescent="0.25">
      <c r="A92" s="28">
        <v>494</v>
      </c>
      <c r="B92" s="28" t="s">
        <v>58</v>
      </c>
      <c r="C92" s="29" t="s">
        <v>81</v>
      </c>
      <c r="D92" s="28">
        <v>1</v>
      </c>
      <c r="E92" s="30">
        <v>3.9409999999999998</v>
      </c>
      <c r="F92" s="30">
        <v>3.5459999999999996E-6</v>
      </c>
      <c r="G92" s="30">
        <v>6.0100000000000002E-8</v>
      </c>
      <c r="H92" s="30">
        <v>2.798E-5</v>
      </c>
      <c r="I92" s="30">
        <v>6.6100000000000003E-8</v>
      </c>
      <c r="J92" s="30">
        <v>1.349</v>
      </c>
      <c r="K92" s="30">
        <v>1.349</v>
      </c>
      <c r="L92" s="30">
        <v>3.9199999999999999E-3</v>
      </c>
      <c r="M92" s="30">
        <v>3.9199999999999999E-3</v>
      </c>
      <c r="N92" s="30">
        <v>3.9100000000000003E-3</v>
      </c>
      <c r="O92" s="30">
        <v>7.0760000000000012E-7</v>
      </c>
    </row>
    <row r="93" spans="1:15" x14ac:dyDescent="0.25">
      <c r="A93" s="28">
        <v>494</v>
      </c>
      <c r="B93" s="28" t="s">
        <v>58</v>
      </c>
      <c r="C93" s="31" t="s">
        <v>73</v>
      </c>
      <c r="D93" s="28">
        <v>1</v>
      </c>
      <c r="E93" s="30">
        <v>0.96220000000000006</v>
      </c>
      <c r="F93" s="30">
        <v>1.8809999999999999E-6</v>
      </c>
      <c r="G93" s="30">
        <v>2.8700000000000002E-8</v>
      </c>
      <c r="H93" s="30">
        <v>1.1960000000000001E-5</v>
      </c>
      <c r="I93" s="30">
        <v>6.0000000000000008E-8</v>
      </c>
      <c r="J93" s="30">
        <v>1.6990000000000001</v>
      </c>
      <c r="K93" s="30">
        <v>1.6990000000000001</v>
      </c>
      <c r="L93" s="30">
        <v>4.0499999999999998E-3</v>
      </c>
      <c r="M93" s="30">
        <v>4.15E-3</v>
      </c>
      <c r="N93" s="30">
        <v>4.13E-3</v>
      </c>
      <c r="O93" s="30">
        <v>2.0170000000000001E-7</v>
      </c>
    </row>
    <row r="94" spans="1:15" x14ac:dyDescent="0.25">
      <c r="A94" s="28">
        <v>517</v>
      </c>
      <c r="B94" s="28" t="s">
        <v>58</v>
      </c>
      <c r="C94" s="29" t="s">
        <v>81</v>
      </c>
      <c r="D94" s="28">
        <v>1</v>
      </c>
      <c r="E94" s="30">
        <v>0.94650000000000001</v>
      </c>
      <c r="F94" s="30">
        <v>1.668E-6</v>
      </c>
      <c r="G94" s="30">
        <v>3.9400000000000002E-8</v>
      </c>
      <c r="H94" s="30">
        <v>1.1449999999999999E-5</v>
      </c>
      <c r="I94" s="30">
        <v>5.03E-8</v>
      </c>
      <c r="J94" s="30">
        <v>1.4410000000000001</v>
      </c>
      <c r="K94" s="30">
        <v>1.4410000000000001</v>
      </c>
      <c r="L94" s="30">
        <v>3.9500000000000004E-3</v>
      </c>
      <c r="M94" s="30">
        <v>3.9399999999999999E-3</v>
      </c>
      <c r="N94" s="30">
        <v>3.9399999999999999E-3</v>
      </c>
      <c r="O94" s="30">
        <v>2.6819999999999998E-7</v>
      </c>
    </row>
    <row r="95" spans="1:15" x14ac:dyDescent="0.25">
      <c r="A95" s="28">
        <v>517</v>
      </c>
      <c r="B95" s="28" t="s">
        <v>58</v>
      </c>
      <c r="C95" s="31" t="s">
        <v>74</v>
      </c>
      <c r="D95" s="28">
        <v>1</v>
      </c>
      <c r="E95" s="30">
        <v>0.96370000000000011</v>
      </c>
      <c r="F95" s="30">
        <v>1.9699999999999998E-6</v>
      </c>
      <c r="G95" s="30">
        <v>3.0700000000000004E-8</v>
      </c>
      <c r="H95" s="30">
        <v>1.307E-5</v>
      </c>
      <c r="I95" s="30">
        <v>6.0399999999999998E-8</v>
      </c>
      <c r="J95" s="30">
        <v>1.714</v>
      </c>
      <c r="K95" s="30">
        <v>1.714</v>
      </c>
      <c r="L95" s="30">
        <v>4.15E-3</v>
      </c>
      <c r="M95" s="30">
        <v>4.2400000000000007E-3</v>
      </c>
      <c r="N95" s="30">
        <v>4.2300000000000003E-3</v>
      </c>
      <c r="O95" s="30">
        <v>2.0270000000000001E-7</v>
      </c>
    </row>
    <row r="96" spans="1:15" x14ac:dyDescent="0.25">
      <c r="A96" s="28">
        <v>520</v>
      </c>
      <c r="B96" s="28" t="s">
        <v>58</v>
      </c>
      <c r="C96" s="29" t="s">
        <v>81</v>
      </c>
      <c r="D96" s="28">
        <v>1</v>
      </c>
      <c r="E96" s="30">
        <v>0.96720000000000006</v>
      </c>
      <c r="F96" s="30">
        <v>2.3329999999999999E-6</v>
      </c>
      <c r="G96" s="30">
        <v>4.5300000000000002E-8</v>
      </c>
      <c r="H96" s="30">
        <v>1.4519999999999998E-5</v>
      </c>
      <c r="I96" s="30">
        <v>6.2700000000000012E-8</v>
      </c>
      <c r="J96" s="30">
        <v>1.4119999999999999</v>
      </c>
      <c r="K96" s="30">
        <v>1.4119999999999999</v>
      </c>
      <c r="L96" s="30">
        <v>3.96E-3</v>
      </c>
      <c r="M96" s="30">
        <v>3.9500000000000004E-3</v>
      </c>
      <c r="N96" s="30">
        <v>3.9399999999999999E-3</v>
      </c>
      <c r="O96" s="30">
        <v>3.4770000000000002E-7</v>
      </c>
    </row>
    <row r="97" spans="1:15" x14ac:dyDescent="0.25">
      <c r="A97" s="28">
        <v>520</v>
      </c>
      <c r="B97" s="28" t="s">
        <v>58</v>
      </c>
      <c r="C97" s="31" t="s">
        <v>72</v>
      </c>
      <c r="D97" s="28">
        <v>1</v>
      </c>
      <c r="E97" s="30">
        <v>0.98629999999999995</v>
      </c>
      <c r="F97" s="30">
        <v>3.7009999999999998E-6</v>
      </c>
      <c r="G97" s="30">
        <v>3.2200000000000004E-8</v>
      </c>
      <c r="H97" s="30">
        <v>2.7499999999999998E-5</v>
      </c>
      <c r="I97" s="30">
        <v>8.5000000000000007E-8</v>
      </c>
      <c r="J97" s="30">
        <v>1.6879999999999999</v>
      </c>
      <c r="K97" s="30">
        <v>1.6879999999999999</v>
      </c>
      <c r="L97" s="30">
        <v>4.0199999999999993E-3</v>
      </c>
      <c r="M97" s="30">
        <v>4.0999999999999995E-3</v>
      </c>
      <c r="N97" s="30">
        <v>4.0899999999999999E-3</v>
      </c>
      <c r="O97" s="30">
        <v>2.5810000000000001E-7</v>
      </c>
    </row>
    <row r="98" spans="1:15" x14ac:dyDescent="0.25">
      <c r="A98" s="28">
        <v>527</v>
      </c>
      <c r="B98" s="28" t="s">
        <v>58</v>
      </c>
      <c r="C98" s="29" t="s">
        <v>81</v>
      </c>
      <c r="D98" s="28">
        <v>1</v>
      </c>
      <c r="E98" s="30">
        <v>0.9738</v>
      </c>
      <c r="F98" s="30">
        <v>5.7450000000000001E-6</v>
      </c>
      <c r="G98" s="30">
        <v>4.3800000000000002E-8</v>
      </c>
      <c r="H98" s="30">
        <v>2.2289999999999998E-5</v>
      </c>
      <c r="I98" s="30">
        <v>7.0099999999999999E-8</v>
      </c>
      <c r="J98" s="30">
        <v>1.4470000000000001</v>
      </c>
      <c r="K98" s="30">
        <v>1.4470000000000001</v>
      </c>
      <c r="L98" s="30">
        <v>3.9900000000000005E-3</v>
      </c>
      <c r="M98" s="30">
        <v>3.9900000000000005E-3</v>
      </c>
      <c r="N98" s="30">
        <v>4.0000000000000001E-3</v>
      </c>
      <c r="O98" s="30">
        <v>2.9250000000000001E-7</v>
      </c>
    </row>
    <row r="99" spans="1:15" x14ac:dyDescent="0.25">
      <c r="A99" s="28">
        <v>527</v>
      </c>
      <c r="B99" s="28" t="s">
        <v>58</v>
      </c>
      <c r="C99" s="31" t="s">
        <v>73</v>
      </c>
      <c r="D99" s="28">
        <v>1</v>
      </c>
      <c r="E99" s="30">
        <v>0.95420000000000005</v>
      </c>
      <c r="F99" s="30">
        <v>3.4379999999999999E-6</v>
      </c>
      <c r="G99" s="30">
        <v>3.4200000000000002E-8</v>
      </c>
      <c r="H99" s="30">
        <v>2.6209999999999998E-5</v>
      </c>
      <c r="I99" s="30">
        <v>7.7000000000000001E-8</v>
      </c>
      <c r="J99" s="30">
        <v>1.5569999999999999</v>
      </c>
      <c r="K99" s="30">
        <v>1.5569999999999999</v>
      </c>
      <c r="L99" s="30">
        <v>4.0700000000000007E-3</v>
      </c>
      <c r="M99" s="30">
        <v>4.1700000000000001E-3</v>
      </c>
      <c r="N99" s="30">
        <v>4.1399999999999996E-3</v>
      </c>
      <c r="O99" s="30">
        <v>2.8289999999999997E-7</v>
      </c>
    </row>
    <row r="100" spans="1:15" x14ac:dyDescent="0.25">
      <c r="A100" s="28">
        <v>528</v>
      </c>
      <c r="B100" s="28" t="s">
        <v>58</v>
      </c>
      <c r="C100" s="29" t="s">
        <v>81</v>
      </c>
      <c r="D100" s="28">
        <v>1</v>
      </c>
      <c r="E100" s="30">
        <v>3.7869999999999999</v>
      </c>
      <c r="F100" s="30">
        <v>2.633E-6</v>
      </c>
      <c r="G100" s="30">
        <v>5.1600000000000005E-8</v>
      </c>
      <c r="H100" s="30">
        <v>1.702E-5</v>
      </c>
      <c r="I100" s="30">
        <v>6.5400000000000003E-8</v>
      </c>
      <c r="J100" s="30">
        <v>1.4450000000000001</v>
      </c>
      <c r="K100" s="30">
        <v>1.4450000000000001</v>
      </c>
      <c r="L100" s="30">
        <v>3.9199999999999999E-3</v>
      </c>
      <c r="M100" s="30">
        <v>3.9100000000000003E-3</v>
      </c>
      <c r="N100" s="30">
        <v>3.8999999999999998E-3</v>
      </c>
      <c r="O100" s="30">
        <v>3.7310000000000003E-7</v>
      </c>
    </row>
    <row r="101" spans="1:15" x14ac:dyDescent="0.25">
      <c r="A101" s="28">
        <v>528</v>
      </c>
      <c r="B101" s="28" t="s">
        <v>58</v>
      </c>
      <c r="C101" s="31" t="s">
        <v>74</v>
      </c>
      <c r="D101" s="28">
        <v>1</v>
      </c>
      <c r="E101" s="30">
        <v>0.94820000000000004</v>
      </c>
      <c r="F101" s="30">
        <v>5.682E-6</v>
      </c>
      <c r="G101" s="30">
        <v>3.8900000000000004E-8</v>
      </c>
      <c r="H101" s="30">
        <v>3.553E-5</v>
      </c>
      <c r="I101" s="30">
        <v>9.350000000000001E-8</v>
      </c>
      <c r="J101" s="30">
        <v>1.577</v>
      </c>
      <c r="K101" s="30">
        <v>1.577</v>
      </c>
      <c r="L101" s="30">
        <v>4.1700000000000001E-3</v>
      </c>
      <c r="M101" s="30">
        <v>4.2599999999999999E-3</v>
      </c>
      <c r="N101" s="30">
        <v>4.2199999999999998E-3</v>
      </c>
      <c r="O101" s="30">
        <v>4.0439999999999999E-7</v>
      </c>
    </row>
    <row r="102" spans="1:15" x14ac:dyDescent="0.25">
      <c r="A102" s="28">
        <v>530</v>
      </c>
      <c r="B102" s="28" t="s">
        <v>58</v>
      </c>
      <c r="C102" s="29" t="s">
        <v>81</v>
      </c>
      <c r="D102" s="28">
        <v>1</v>
      </c>
      <c r="E102" s="30">
        <v>0.95000000000000007</v>
      </c>
      <c r="F102" s="30">
        <v>5.3730000000000001E-6</v>
      </c>
      <c r="G102" s="30">
        <v>5.1300000000000003E-8</v>
      </c>
      <c r="H102" s="30">
        <v>3.502E-5</v>
      </c>
      <c r="I102" s="30">
        <v>6.6800000000000003E-8</v>
      </c>
      <c r="J102" s="30">
        <v>1.45</v>
      </c>
      <c r="K102" s="30">
        <v>1.45</v>
      </c>
      <c r="L102" s="30">
        <v>3.9900000000000005E-3</v>
      </c>
      <c r="M102" s="30">
        <v>3.9900000000000005E-3</v>
      </c>
      <c r="N102" s="30">
        <v>3.98E-3</v>
      </c>
      <c r="O102" s="30">
        <v>7.0340000000000001E-7</v>
      </c>
    </row>
    <row r="103" spans="1:15" x14ac:dyDescent="0.25">
      <c r="A103" s="28">
        <v>530</v>
      </c>
      <c r="B103" s="28" t="s">
        <v>58</v>
      </c>
      <c r="C103" s="31" t="s">
        <v>72</v>
      </c>
      <c r="D103" s="28">
        <v>1</v>
      </c>
      <c r="E103" s="30">
        <v>0.98829999999999996</v>
      </c>
      <c r="F103" s="30">
        <v>1.5329999999999998E-6</v>
      </c>
      <c r="G103" s="30">
        <v>3.0700000000000004E-8</v>
      </c>
      <c r="H103" s="30">
        <v>1.0359999999999999E-5</v>
      </c>
      <c r="I103" s="30">
        <v>5.7100000000000002E-8</v>
      </c>
      <c r="J103" s="30">
        <v>1.7290000000000001</v>
      </c>
      <c r="K103" s="30">
        <v>1.7290000000000001</v>
      </c>
      <c r="L103" s="30">
        <v>4.0800000000000003E-3</v>
      </c>
      <c r="M103" s="30">
        <v>4.2000000000000006E-3</v>
      </c>
      <c r="N103" s="30">
        <v>4.1600000000000005E-3</v>
      </c>
      <c r="O103" s="30">
        <v>2.1800000000000002E-7</v>
      </c>
    </row>
    <row r="104" spans="1:15" x14ac:dyDescent="0.25">
      <c r="A104" s="28">
        <v>534</v>
      </c>
      <c r="B104" s="28" t="s">
        <v>58</v>
      </c>
      <c r="C104" s="29" t="s">
        <v>81</v>
      </c>
      <c r="D104" s="28">
        <v>1</v>
      </c>
      <c r="E104" s="30">
        <v>0.97970000000000002</v>
      </c>
      <c r="F104" s="30">
        <v>1.8819999999999997E-6</v>
      </c>
      <c r="G104" s="30">
        <v>4.0700000000000007E-8</v>
      </c>
      <c r="H104" s="30">
        <v>1.009E-5</v>
      </c>
      <c r="I104" s="30">
        <v>5.2200000000000004E-8</v>
      </c>
      <c r="J104" s="30">
        <v>1.4339999999999999</v>
      </c>
      <c r="K104" s="30">
        <v>1.4339999999999999</v>
      </c>
      <c r="L104" s="30">
        <v>3.8600000000000001E-3</v>
      </c>
      <c r="M104" s="30">
        <v>3.8500000000000001E-3</v>
      </c>
      <c r="N104" s="30">
        <v>3.8300000000000001E-3</v>
      </c>
      <c r="O104" s="30">
        <v>2.7790000000000002E-7</v>
      </c>
    </row>
    <row r="105" spans="1:15" x14ac:dyDescent="0.25">
      <c r="A105" s="28">
        <v>534</v>
      </c>
      <c r="B105" s="28" t="s">
        <v>58</v>
      </c>
      <c r="C105" s="31" t="s">
        <v>73</v>
      </c>
      <c r="D105" s="28">
        <v>1</v>
      </c>
      <c r="E105" s="30">
        <v>0.98420000000000007</v>
      </c>
      <c r="F105" s="30">
        <v>2.9929999999999996E-6</v>
      </c>
      <c r="G105" s="30">
        <v>3.1200000000000001E-8</v>
      </c>
      <c r="H105" s="30">
        <v>1.9280000000000002E-5</v>
      </c>
      <c r="I105" s="30">
        <v>8.2000000000000006E-8</v>
      </c>
      <c r="J105" s="30">
        <v>1.6779999999999999</v>
      </c>
      <c r="K105" s="30">
        <v>1.6779999999999999</v>
      </c>
      <c r="L105" s="30">
        <v>4.0999999999999995E-3</v>
      </c>
      <c r="M105" s="30">
        <v>4.1700000000000001E-3</v>
      </c>
      <c r="N105" s="30">
        <v>4.1700000000000001E-3</v>
      </c>
      <c r="O105" s="30">
        <v>2.5689999999999998E-7</v>
      </c>
    </row>
  </sheetData>
  <sheetProtection algorithmName="SHA-512" hashValue="Q8KpNbSwuZxD4l+f5lfJoPgai6R1nwL35WuktePMZbwXPRB3Jcjkxt4enL50dyoTqGIdayaRyyb+5tBymonDdA==" saltValue="DIpqozGQYTYICMhgNbbnwA==" spinCount="100000" sheet="1" objects="1" scenarios="1" sort="0" autoFilter="0"/>
  <autoFilter ref="A15:O105" xr:uid="{FF30BD1E-36A8-40E1-8FD8-53706DD22D38}"/>
  <mergeCells count="13">
    <mergeCell ref="K3:L3"/>
    <mergeCell ref="A1:D1"/>
    <mergeCell ref="E1:F1"/>
    <mergeCell ref="H1:I1"/>
    <mergeCell ref="J1:L1"/>
    <mergeCell ref="K2:L2"/>
    <mergeCell ref="B10:E10"/>
    <mergeCell ref="K4:L4"/>
    <mergeCell ref="K5:L5"/>
    <mergeCell ref="K6:L6"/>
    <mergeCell ref="K7:L7"/>
    <mergeCell ref="K8:L8"/>
    <mergeCell ref="K9:L9"/>
  </mergeCells>
  <conditionalFormatting sqref="B16:B1994">
    <cfRule type="containsBlanks" dxfId="23" priority="5" stopIfTrue="1">
      <formula>LEN(TRIM(B16))=0</formula>
    </cfRule>
    <cfRule type="cellIs" dxfId="22" priority="6" stopIfTrue="1" operator="equal">
      <formula>"ND"</formula>
    </cfRule>
    <cfRule type="cellIs" dxfId="21" priority="7" operator="equal">
      <formula>"ALL PASS"</formula>
    </cfRule>
    <cfRule type="cellIs" dxfId="20" priority="8" operator="notEqual">
      <formula>"ALL PASS"</formula>
    </cfRule>
  </conditionalFormatting>
  <conditionalFormatting sqref="D16:D1994">
    <cfRule type="cellIs" dxfId="19" priority="2" stopIfTrue="1" operator="equal">
      <formula>99</formula>
    </cfRule>
    <cfRule type="cellIs" dxfId="18" priority="3" operator="between">
      <formula>2</formula>
      <formula>98</formula>
    </cfRule>
    <cfRule type="cellIs" dxfId="17" priority="4" operator="equal">
      <formula>1</formula>
    </cfRule>
  </conditionalFormatting>
  <conditionalFormatting sqref="K2:L6 K8:L9">
    <cfRule type="cellIs" dxfId="16" priority="1" operator="equal">
      <formula>0</formula>
    </cfRule>
  </conditionalFormatting>
  <hyperlinks>
    <hyperlink ref="E1" location="INDEX!A1" display="RETURN TO INDEX" xr:uid="{67D5D552-6127-493B-AE67-1770FB27768F}"/>
    <hyperlink ref="H1" location="'SCREENING STATUS'!A1" display="SCREENING STATUS" xr:uid="{D68C8D77-5DE3-4489-90B2-3CF94C53C480}"/>
    <hyperlink ref="J1:L1" location="'QCI Sample Selection'!A1" display="QCI SAMPLE SELECTION" xr:uid="{DB8D1682-1C08-4C62-9633-C05696B9A987}"/>
    <hyperlink ref="G1" location="SUMMARY!A1" display="SUMMARY" xr:uid="{6F7BBA2A-52E4-41B9-90C3-85F75AA3E5FF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047A-60F3-447A-A02C-DFDE1A85022C}">
  <sheetPr>
    <tabColor rgb="FF7030A0"/>
  </sheetPr>
  <dimension ref="A1:K2"/>
  <sheetViews>
    <sheetView workbookViewId="0">
      <selection sqref="A1:F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1" t="s">
        <v>82</v>
      </c>
      <c r="B1" s="51"/>
      <c r="C1" s="51"/>
      <c r="D1" s="51"/>
      <c r="E1" s="51"/>
      <c r="F1" s="51"/>
      <c r="G1" s="34" t="s">
        <v>1</v>
      </c>
      <c r="H1" s="35"/>
      <c r="I1" s="52" t="s">
        <v>4</v>
      </c>
      <c r="J1" s="52"/>
      <c r="K1" s="52"/>
    </row>
    <row r="2" spans="1:11" s="64" customFormat="1" ht="46.5" x14ac:dyDescent="0.7">
      <c r="A2" s="64" t="s">
        <v>83</v>
      </c>
    </row>
  </sheetData>
  <sheetProtection algorithmName="SHA-512" hashValue="MSpxH6EGhdr62HKeQb49HvAZA28as4sZ6iKbSVtlYN/Lcl6K0ox3ctweTb5x/pM/YPYfdRvrUZI+iJlxNfQTPw==" saltValue="ruawx2tjTvSuFTAYCFtJvw==" spinCount="100000" sheet="1" objects="1" scenarios="1" sort="0" autoFilter="0"/>
  <mergeCells count="3">
    <mergeCell ref="A1:F1"/>
    <mergeCell ref="I1:K1"/>
    <mergeCell ref="A2:XFD2"/>
  </mergeCells>
  <hyperlinks>
    <hyperlink ref="G1" location="INDEX!A1" display="RETURN TO INDEX" xr:uid="{5EBB7485-533A-4939-9675-42ADDEDA1B1A}"/>
    <hyperlink ref="I1:K1" location="'QCI Sample Selection'!A1" display="QCI SAMPLE SELECTION" xr:uid="{3F3956EB-3715-47FD-A22A-8425DF480BE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1544-0E88-46A4-9C34-8DF4686E4A9C}">
  <sheetPr>
    <tabColor rgb="FF7030A0"/>
  </sheetPr>
  <dimension ref="A1:Q63"/>
  <sheetViews>
    <sheetView zoomScaleNormal="100" workbookViewId="0">
      <pane xSplit="3" ySplit="15" topLeftCell="D16" activePane="bottomRight" state="frozen"/>
      <selection sqref="A1:D1"/>
      <selection pane="topRight" sqref="A1:D1"/>
      <selection pane="bottomLeft" sqref="A1:D1"/>
      <selection pane="bottomRight" activeCell="D16" sqref="D16"/>
    </sheetView>
  </sheetViews>
  <sheetFormatPr defaultColWidth="0" defaultRowHeight="15" x14ac:dyDescent="0.25"/>
  <cols>
    <col min="1" max="1" width="18.85546875" customWidth="1"/>
    <col min="2" max="2" width="13.5703125" style="32" customWidth="1"/>
    <col min="3" max="3" width="15.85546875" style="32" customWidth="1"/>
    <col min="4" max="4" width="3.85546875" style="32" customWidth="1"/>
    <col min="5" max="14" width="18.85546875" customWidth="1"/>
    <col min="15" max="17" width="20.140625" customWidth="1"/>
    <col min="18" max="16384" width="20.140625" hidden="1"/>
  </cols>
  <sheetData>
    <row r="1" spans="1:17" ht="24" x14ac:dyDescent="0.25">
      <c r="A1" s="62" t="s">
        <v>84</v>
      </c>
      <c r="B1" s="62"/>
      <c r="C1" s="62"/>
      <c r="D1" s="62"/>
      <c r="E1" s="52" t="s">
        <v>1</v>
      </c>
      <c r="F1" s="52"/>
      <c r="G1" s="1" t="s">
        <v>2</v>
      </c>
      <c r="H1" s="63" t="s">
        <v>3</v>
      </c>
      <c r="I1" s="63"/>
      <c r="J1" s="63" t="s">
        <v>4</v>
      </c>
      <c r="K1" s="63"/>
      <c r="L1" s="63"/>
      <c r="M1" s="2"/>
      <c r="N1" s="2"/>
      <c r="O1" s="2"/>
      <c r="P1" s="39"/>
      <c r="Q1" s="39"/>
    </row>
    <row r="2" spans="1:17" ht="15.75" x14ac:dyDescent="0.25">
      <c r="A2" s="3" t="s">
        <v>5</v>
      </c>
      <c r="B2" s="4" t="s">
        <v>6</v>
      </c>
      <c r="C2" s="5"/>
      <c r="D2" s="5"/>
      <c r="E2" s="6"/>
      <c r="G2" s="7" t="s">
        <v>5</v>
      </c>
      <c r="H2" s="8" t="s">
        <v>6</v>
      </c>
      <c r="I2" s="9"/>
      <c r="K2" s="58" t="s">
        <v>101</v>
      </c>
      <c r="L2" s="59"/>
    </row>
    <row r="3" spans="1:17" ht="15.75" x14ac:dyDescent="0.25">
      <c r="A3" s="10" t="s">
        <v>7</v>
      </c>
      <c r="B3" s="4" t="s">
        <v>8</v>
      </c>
      <c r="C3" s="5"/>
      <c r="D3" s="5"/>
      <c r="E3" s="6"/>
      <c r="G3" s="11" t="s">
        <v>7</v>
      </c>
      <c r="H3" s="8" t="s">
        <v>8</v>
      </c>
      <c r="I3" s="9"/>
      <c r="K3" s="60" t="s">
        <v>102</v>
      </c>
      <c r="L3" s="61"/>
      <c r="N3" s="65" t="s">
        <v>85</v>
      </c>
      <c r="O3" s="65"/>
      <c r="P3" s="65"/>
      <c r="Q3" s="65"/>
    </row>
    <row r="4" spans="1:17" ht="15.75" x14ac:dyDescent="0.25">
      <c r="A4" s="10" t="s">
        <v>9</v>
      </c>
      <c r="B4" s="4" t="s">
        <v>76</v>
      </c>
      <c r="C4" s="5"/>
      <c r="D4" s="5"/>
      <c r="E4" s="6"/>
      <c r="G4" s="11" t="s">
        <v>9</v>
      </c>
      <c r="H4" s="8" t="s">
        <v>11</v>
      </c>
      <c r="I4" s="9"/>
      <c r="K4" s="54" t="s">
        <v>103</v>
      </c>
      <c r="L4" s="55"/>
    </row>
    <row r="5" spans="1:17" ht="15.75" x14ac:dyDescent="0.25">
      <c r="A5" s="10" t="s">
        <v>12</v>
      </c>
      <c r="B5" s="4" t="s">
        <v>77</v>
      </c>
      <c r="C5" s="5"/>
      <c r="D5" s="5"/>
      <c r="E5" s="6"/>
      <c r="G5" s="11" t="s">
        <v>12</v>
      </c>
      <c r="H5" s="8" t="s">
        <v>78</v>
      </c>
      <c r="I5" s="9"/>
      <c r="K5" s="56" t="s">
        <v>102</v>
      </c>
      <c r="L5" s="57"/>
    </row>
    <row r="6" spans="1:17" ht="15.75" x14ac:dyDescent="0.25">
      <c r="A6" s="10" t="s">
        <v>15</v>
      </c>
      <c r="B6" s="12">
        <v>45236</v>
      </c>
      <c r="C6" s="13"/>
      <c r="D6" s="13"/>
      <c r="E6" s="14"/>
      <c r="F6" s="15"/>
      <c r="G6" s="16" t="s">
        <v>15</v>
      </c>
      <c r="H6" s="17">
        <v>45327</v>
      </c>
      <c r="I6" s="36"/>
      <c r="K6" s="58" t="s">
        <v>104</v>
      </c>
      <c r="L6" s="59"/>
    </row>
    <row r="7" spans="1:17" ht="15.75" x14ac:dyDescent="0.25">
      <c r="A7" s="10" t="s">
        <v>16</v>
      </c>
      <c r="B7" s="12"/>
      <c r="C7" s="13"/>
      <c r="D7" s="13"/>
      <c r="E7" s="14"/>
      <c r="F7" s="15"/>
      <c r="G7" s="16" t="s">
        <v>16</v>
      </c>
      <c r="H7" s="17"/>
      <c r="I7" s="36"/>
      <c r="K7" s="60"/>
      <c r="L7" s="61"/>
    </row>
    <row r="8" spans="1:17" ht="15.75" x14ac:dyDescent="0.25">
      <c r="A8" s="10" t="s">
        <v>17</v>
      </c>
      <c r="B8" s="4" t="s">
        <v>102</v>
      </c>
      <c r="C8" s="5"/>
      <c r="D8" s="5"/>
      <c r="E8" s="6"/>
      <c r="G8" s="11" t="s">
        <v>17</v>
      </c>
      <c r="H8" s="8" t="str">
        <f>K3</f>
        <v>EPC7019DSF</v>
      </c>
      <c r="I8" s="9"/>
      <c r="K8" s="54" t="s">
        <v>105</v>
      </c>
      <c r="L8" s="55"/>
    </row>
    <row r="9" spans="1:17" ht="15.75" x14ac:dyDescent="0.25">
      <c r="A9" s="10" t="s">
        <v>18</v>
      </c>
      <c r="B9" s="18" t="s">
        <v>86</v>
      </c>
      <c r="C9" s="5"/>
      <c r="D9" s="5"/>
      <c r="E9" s="6"/>
      <c r="G9" s="11" t="s">
        <v>18</v>
      </c>
      <c r="H9" s="19" t="s">
        <v>87</v>
      </c>
      <c r="I9" s="9"/>
      <c r="K9" s="56">
        <v>2318</v>
      </c>
      <c r="L9" s="57"/>
    </row>
    <row r="10" spans="1:17" ht="24" x14ac:dyDescent="0.4">
      <c r="A10" s="20" t="str">
        <f>"N= " &amp; COUNT(F12:F1925)/2</f>
        <v>N= 21</v>
      </c>
      <c r="B10" s="67" t="s">
        <v>106</v>
      </c>
      <c r="C10" s="68"/>
      <c r="D10" s="68"/>
      <c r="E10" s="69"/>
      <c r="F10" s="21"/>
    </row>
    <row r="11" spans="1:17" x14ac:dyDescent="0.25">
      <c r="A11" s="22" t="s">
        <v>21</v>
      </c>
      <c r="B11" s="23" t="s">
        <v>22</v>
      </c>
      <c r="C11" s="23" t="s">
        <v>23</v>
      </c>
      <c r="D11" s="23" t="s">
        <v>24</v>
      </c>
      <c r="E11" s="23" t="s">
        <v>25</v>
      </c>
      <c r="F11" s="22" t="s">
        <v>26</v>
      </c>
      <c r="G11" s="24" t="s">
        <v>27</v>
      </c>
      <c r="H11" s="22" t="s">
        <v>28</v>
      </c>
      <c r="I11" s="22" t="s">
        <v>29</v>
      </c>
      <c r="J11" s="22" t="s">
        <v>30</v>
      </c>
      <c r="K11" s="22" t="s">
        <v>31</v>
      </c>
      <c r="L11" s="22" t="s">
        <v>32</v>
      </c>
      <c r="M11" s="22" t="s">
        <v>33</v>
      </c>
      <c r="N11" s="22" t="s">
        <v>34</v>
      </c>
      <c r="O11" s="25" t="s">
        <v>35</v>
      </c>
      <c r="P11" s="25" t="s">
        <v>88</v>
      </c>
      <c r="Q11" s="25" t="s">
        <v>89</v>
      </c>
    </row>
    <row r="12" spans="1:17" x14ac:dyDescent="0.25">
      <c r="A12" s="22"/>
      <c r="B12" s="23"/>
      <c r="C12" s="23"/>
      <c r="D12" s="23"/>
      <c r="E12" s="23" t="s">
        <v>36</v>
      </c>
      <c r="F12" s="22" t="s">
        <v>37</v>
      </c>
      <c r="G12" s="24" t="s">
        <v>38</v>
      </c>
      <c r="H12" s="22" t="s">
        <v>37</v>
      </c>
      <c r="I12" s="22" t="s">
        <v>39</v>
      </c>
      <c r="J12" s="22" t="s">
        <v>40</v>
      </c>
      <c r="K12" s="22" t="s">
        <v>41</v>
      </c>
      <c r="L12" s="22" t="s">
        <v>42</v>
      </c>
      <c r="M12" s="22" t="s">
        <v>43</v>
      </c>
      <c r="N12" s="22" t="s">
        <v>44</v>
      </c>
      <c r="O12" s="25" t="s">
        <v>38</v>
      </c>
      <c r="P12" s="25" t="s">
        <v>44</v>
      </c>
      <c r="Q12" s="25" t="s">
        <v>38</v>
      </c>
    </row>
    <row r="13" spans="1:17" x14ac:dyDescent="0.25">
      <c r="A13" s="22"/>
      <c r="B13" s="23"/>
      <c r="C13" s="23"/>
      <c r="D13" s="23"/>
      <c r="E13" s="23" t="s">
        <v>45</v>
      </c>
      <c r="F13" s="22" t="s">
        <v>46</v>
      </c>
      <c r="G13" s="24" t="s">
        <v>47</v>
      </c>
      <c r="H13" s="22" t="s">
        <v>48</v>
      </c>
      <c r="I13" s="22" t="s">
        <v>49</v>
      </c>
      <c r="J13" s="22" t="s">
        <v>50</v>
      </c>
      <c r="K13" s="22" t="s">
        <v>51</v>
      </c>
      <c r="L13" s="22" t="s">
        <v>52</v>
      </c>
      <c r="M13" s="22" t="s">
        <v>52</v>
      </c>
      <c r="N13" s="22" t="s">
        <v>52</v>
      </c>
      <c r="O13" s="25" t="s">
        <v>53</v>
      </c>
      <c r="P13" s="25" t="s">
        <v>52</v>
      </c>
      <c r="Q13" s="25" t="s">
        <v>53</v>
      </c>
    </row>
    <row r="14" spans="1:17" x14ac:dyDescent="0.25">
      <c r="A14" s="22"/>
      <c r="B14" s="23"/>
      <c r="C14" s="23"/>
      <c r="D14" s="23"/>
      <c r="E14" s="23" t="s">
        <v>54</v>
      </c>
      <c r="F14" s="22"/>
      <c r="G14" s="26"/>
      <c r="H14" s="22"/>
      <c r="I14" s="22"/>
      <c r="J14" s="22"/>
      <c r="K14" s="22"/>
      <c r="L14" s="22" t="s">
        <v>55</v>
      </c>
      <c r="M14" s="22" t="s">
        <v>56</v>
      </c>
      <c r="N14" s="22" t="s">
        <v>57</v>
      </c>
      <c r="O14" s="25"/>
      <c r="P14" s="25" t="s">
        <v>57</v>
      </c>
      <c r="Q14" s="25"/>
    </row>
    <row r="15" spans="1:17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1:17" x14ac:dyDescent="0.25">
      <c r="A16" s="28">
        <v>2</v>
      </c>
      <c r="B16" s="40" t="s">
        <v>58</v>
      </c>
      <c r="C16" s="29" t="s">
        <v>90</v>
      </c>
      <c r="D16" s="28">
        <v>1</v>
      </c>
      <c r="E16" s="30">
        <v>3.2509999999999999</v>
      </c>
      <c r="F16" s="30">
        <v>2.7220000000000002E-7</v>
      </c>
      <c r="G16" s="30">
        <v>2.7200000000000002E-8</v>
      </c>
      <c r="H16" s="30">
        <v>1.3E-6</v>
      </c>
      <c r="I16" s="30">
        <v>4.4799999999999997E-8</v>
      </c>
      <c r="J16" s="30">
        <v>1.3520000000000001</v>
      </c>
      <c r="K16" s="30">
        <v>1.3520000000000001</v>
      </c>
      <c r="L16" s="30">
        <v>3.5299999999999997E-3</v>
      </c>
      <c r="M16" s="30">
        <v>1.6680000000000001E-7</v>
      </c>
      <c r="N16" s="30">
        <v>1.657</v>
      </c>
      <c r="O16" s="30">
        <v>2.4580000000000004E-7</v>
      </c>
      <c r="P16" s="41">
        <v>1.657</v>
      </c>
      <c r="Q16" s="42">
        <v>2.4580000000000004E-7</v>
      </c>
    </row>
    <row r="17" spans="1:17" x14ac:dyDescent="0.25">
      <c r="A17" s="28">
        <v>36</v>
      </c>
      <c r="B17" s="40" t="s">
        <v>58</v>
      </c>
      <c r="C17" s="29" t="s">
        <v>90</v>
      </c>
      <c r="D17" s="28">
        <v>1</v>
      </c>
      <c r="E17" s="30">
        <v>3.1789999999999998</v>
      </c>
      <c r="F17" s="30">
        <v>1.6469999999999999E-6</v>
      </c>
      <c r="G17" s="30">
        <v>5.54E-8</v>
      </c>
      <c r="H17" s="30">
        <v>9.4760000000000004E-6</v>
      </c>
      <c r="I17" s="30">
        <v>7.0700000000000004E-8</v>
      </c>
      <c r="J17" s="30">
        <v>1.42</v>
      </c>
      <c r="K17" s="30">
        <v>1.42</v>
      </c>
      <c r="L17" s="30">
        <v>3.65E-3</v>
      </c>
      <c r="M17" s="30">
        <v>6.5720000000000004E-7</v>
      </c>
      <c r="N17" s="30">
        <v>1.7350000000000001</v>
      </c>
      <c r="O17" s="30">
        <v>1.77E-6</v>
      </c>
      <c r="P17" s="41">
        <v>1.7350000000000001</v>
      </c>
      <c r="Q17" s="43">
        <v>1.77E-6</v>
      </c>
    </row>
    <row r="18" spans="1:17" x14ac:dyDescent="0.25">
      <c r="A18" s="28">
        <v>59</v>
      </c>
      <c r="B18" s="40" t="s">
        <v>58</v>
      </c>
      <c r="C18" s="29" t="s">
        <v>90</v>
      </c>
      <c r="D18" s="28">
        <v>1</v>
      </c>
      <c r="E18" s="30">
        <v>3.137</v>
      </c>
      <c r="F18" s="30">
        <v>8.5939999999999998E-7</v>
      </c>
      <c r="G18" s="30">
        <v>4.3000000000000001E-8</v>
      </c>
      <c r="H18" s="30">
        <v>4.7539999999999997E-6</v>
      </c>
      <c r="I18" s="30">
        <v>7.6500000000000003E-8</v>
      </c>
      <c r="J18" s="30">
        <v>1.4139999999999999</v>
      </c>
      <c r="K18" s="30">
        <v>1.4139999999999999</v>
      </c>
      <c r="L18" s="30">
        <v>3.7799999999999999E-3</v>
      </c>
      <c r="M18" s="30">
        <v>2.9330000000000001E-7</v>
      </c>
      <c r="N18" s="30">
        <v>1.68</v>
      </c>
      <c r="O18" s="30">
        <v>7.8940000000000001E-7</v>
      </c>
      <c r="P18" s="41">
        <v>1.68</v>
      </c>
      <c r="Q18" s="42">
        <v>7.8940000000000001E-7</v>
      </c>
    </row>
    <row r="19" spans="1:17" x14ac:dyDescent="0.25">
      <c r="A19" s="28">
        <v>65</v>
      </c>
      <c r="B19" s="40" t="s">
        <v>58</v>
      </c>
      <c r="C19" s="29" t="s">
        <v>90</v>
      </c>
      <c r="D19" s="28">
        <v>1</v>
      </c>
      <c r="E19" s="30">
        <v>3.2370000000000001</v>
      </c>
      <c r="F19" s="30">
        <v>1.3899999999999998E-6</v>
      </c>
      <c r="G19" s="30">
        <v>4.4000000000000004E-8</v>
      </c>
      <c r="H19" s="30">
        <v>6.7800000000000003E-6</v>
      </c>
      <c r="I19" s="30">
        <v>7.940000000000001E-8</v>
      </c>
      <c r="J19" s="30">
        <v>1.401</v>
      </c>
      <c r="K19" s="30">
        <v>1.401</v>
      </c>
      <c r="L19" s="30">
        <v>3.7599999999999999E-3</v>
      </c>
      <c r="M19" s="30">
        <v>3.5560000000000003E-7</v>
      </c>
      <c r="N19" s="30">
        <v>1.6919999999999999</v>
      </c>
      <c r="O19" s="30">
        <v>1.2769999999999998E-6</v>
      </c>
      <c r="P19" s="30">
        <v>1.6919999999999999</v>
      </c>
      <c r="Q19" s="30">
        <v>1.2769999999999998E-6</v>
      </c>
    </row>
    <row r="20" spans="1:17" x14ac:dyDescent="0.25">
      <c r="A20" s="28">
        <v>69</v>
      </c>
      <c r="B20" s="40" t="s">
        <v>58</v>
      </c>
      <c r="C20" s="29" t="s">
        <v>90</v>
      </c>
      <c r="D20" s="28">
        <v>1</v>
      </c>
      <c r="E20" s="30">
        <v>3.2719999999999998</v>
      </c>
      <c r="F20" s="30">
        <v>3.9689999999999996E-6</v>
      </c>
      <c r="G20" s="30">
        <v>3.33E-8</v>
      </c>
      <c r="H20" s="30">
        <v>8.4060000000000005E-6</v>
      </c>
      <c r="I20" s="30">
        <v>5.1900000000000002E-8</v>
      </c>
      <c r="J20" s="30">
        <v>1.3340000000000001</v>
      </c>
      <c r="K20" s="30">
        <v>1.3340000000000001</v>
      </c>
      <c r="L20" s="30">
        <v>3.5299999999999997E-3</v>
      </c>
      <c r="M20" s="30">
        <v>2.6660000000000002E-7</v>
      </c>
      <c r="N20" s="30">
        <v>1.655</v>
      </c>
      <c r="O20" s="30">
        <v>3.8139999999999998E-6</v>
      </c>
      <c r="P20" s="30">
        <v>1.655</v>
      </c>
      <c r="Q20" s="30">
        <v>3.8139999999999998E-6</v>
      </c>
    </row>
    <row r="21" spans="1:17" x14ac:dyDescent="0.25">
      <c r="A21" s="28">
        <v>97</v>
      </c>
      <c r="B21" s="40" t="s">
        <v>58</v>
      </c>
      <c r="C21" s="29" t="s">
        <v>90</v>
      </c>
      <c r="D21" s="28">
        <v>1</v>
      </c>
      <c r="E21" s="30">
        <v>3.2679999999999998</v>
      </c>
      <c r="F21" s="30">
        <v>3.2679999999999995E-6</v>
      </c>
      <c r="G21" s="30">
        <v>4.3800000000000002E-8</v>
      </c>
      <c r="H21" s="30">
        <v>8.3839999999999997E-6</v>
      </c>
      <c r="I21" s="30">
        <v>7.3900000000000007E-8</v>
      </c>
      <c r="J21" s="30">
        <v>1.387</v>
      </c>
      <c r="K21" s="30">
        <v>1.387</v>
      </c>
      <c r="L21" s="30">
        <v>3.5800000000000003E-3</v>
      </c>
      <c r="M21" s="30">
        <v>2.678E-7</v>
      </c>
      <c r="N21" s="30">
        <v>1.655</v>
      </c>
      <c r="O21" s="30">
        <v>3.225E-6</v>
      </c>
      <c r="P21" s="30">
        <v>1.655</v>
      </c>
      <c r="Q21" s="30">
        <v>3.225E-6</v>
      </c>
    </row>
    <row r="22" spans="1:17" x14ac:dyDescent="0.25">
      <c r="A22" s="28">
        <v>125</v>
      </c>
      <c r="B22" s="40" t="s">
        <v>58</v>
      </c>
      <c r="C22" s="29" t="s">
        <v>90</v>
      </c>
      <c r="D22" s="28">
        <v>1</v>
      </c>
      <c r="E22" s="30">
        <v>3.274</v>
      </c>
      <c r="F22" s="30">
        <v>3.6010000000000005E-7</v>
      </c>
      <c r="G22" s="30">
        <v>3.1200000000000001E-8</v>
      </c>
      <c r="H22" s="30">
        <v>1.7939999999999999E-6</v>
      </c>
      <c r="I22" s="30">
        <v>4.9000000000000002E-8</v>
      </c>
      <c r="J22" s="30">
        <v>1.381</v>
      </c>
      <c r="K22" s="30">
        <v>1.381</v>
      </c>
      <c r="L22" s="30">
        <v>3.5499999999999998E-3</v>
      </c>
      <c r="M22" s="30">
        <v>2.0970000000000001E-7</v>
      </c>
      <c r="N22" s="30">
        <v>1.69</v>
      </c>
      <c r="O22" s="30">
        <v>3.2969999999999999E-7</v>
      </c>
      <c r="P22" s="30">
        <v>1.69</v>
      </c>
      <c r="Q22" s="30">
        <v>3.2969999999999999E-7</v>
      </c>
    </row>
    <row r="23" spans="1:17" x14ac:dyDescent="0.25">
      <c r="A23" s="28">
        <v>130</v>
      </c>
      <c r="B23" s="40" t="s">
        <v>58</v>
      </c>
      <c r="C23" s="29" t="s">
        <v>90</v>
      </c>
      <c r="D23" s="28">
        <v>1</v>
      </c>
      <c r="E23" s="30">
        <v>3.262</v>
      </c>
      <c r="F23" s="30">
        <v>3.9800000000000004E-7</v>
      </c>
      <c r="G23" s="30">
        <v>3.3100000000000005E-8</v>
      </c>
      <c r="H23" s="30">
        <v>1.9149999999999999E-6</v>
      </c>
      <c r="I23" s="30">
        <v>5.7100000000000002E-8</v>
      </c>
      <c r="J23" s="30">
        <v>1.37</v>
      </c>
      <c r="K23" s="30">
        <v>1.37</v>
      </c>
      <c r="L23" s="30">
        <v>3.46E-3</v>
      </c>
      <c r="M23" s="30">
        <v>1.8519999999999999E-7</v>
      </c>
      <c r="N23" s="30">
        <v>1.641</v>
      </c>
      <c r="O23" s="30">
        <v>3.9019999999999999E-7</v>
      </c>
      <c r="P23" s="30">
        <v>1.641</v>
      </c>
      <c r="Q23" s="30">
        <v>3.9019999999999999E-7</v>
      </c>
    </row>
    <row r="24" spans="1:17" x14ac:dyDescent="0.25">
      <c r="A24" s="28">
        <v>164</v>
      </c>
      <c r="B24" s="40" t="s">
        <v>58</v>
      </c>
      <c r="C24" s="29" t="s">
        <v>90</v>
      </c>
      <c r="D24" s="28">
        <v>1</v>
      </c>
      <c r="E24" s="30">
        <v>3.2149999999999999</v>
      </c>
      <c r="F24" s="30">
        <v>1.4530000000000001E-6</v>
      </c>
      <c r="G24" s="30">
        <v>7.0099999999999999E-8</v>
      </c>
      <c r="H24" s="30">
        <v>6.8539999999999999E-6</v>
      </c>
      <c r="I24" s="30">
        <v>8.170000000000001E-8</v>
      </c>
      <c r="J24" s="30">
        <v>1.411</v>
      </c>
      <c r="K24" s="30">
        <v>1.411</v>
      </c>
      <c r="L24" s="30">
        <v>3.7300000000000002E-3</v>
      </c>
      <c r="M24" s="30">
        <v>6.3060000000000005E-7</v>
      </c>
      <c r="N24" s="30">
        <v>1.6879999999999999</v>
      </c>
      <c r="O24" s="30">
        <v>1.4279999999999999E-6</v>
      </c>
      <c r="P24" s="30">
        <v>1.6879999999999999</v>
      </c>
      <c r="Q24" s="30">
        <v>1.4279999999999999E-6</v>
      </c>
    </row>
    <row r="25" spans="1:17" x14ac:dyDescent="0.25">
      <c r="A25" s="28">
        <v>174</v>
      </c>
      <c r="B25" s="40" t="s">
        <v>58</v>
      </c>
      <c r="C25" s="29" t="s">
        <v>90</v>
      </c>
      <c r="D25" s="28">
        <v>1</v>
      </c>
      <c r="E25" s="30">
        <v>3.2170000000000001</v>
      </c>
      <c r="F25" s="30">
        <v>2.6839999999999999E-7</v>
      </c>
      <c r="G25" s="30">
        <v>2.7E-8</v>
      </c>
      <c r="H25" s="30">
        <v>1.2949999999999999E-6</v>
      </c>
      <c r="I25" s="30">
        <v>4.3800000000000002E-8</v>
      </c>
      <c r="J25" s="30">
        <v>1.361</v>
      </c>
      <c r="K25" s="30">
        <v>1.361</v>
      </c>
      <c r="L25" s="30">
        <v>3.6099999999999999E-3</v>
      </c>
      <c r="M25" s="30">
        <v>1.6220000000000001E-7</v>
      </c>
      <c r="N25" s="30">
        <v>1.669</v>
      </c>
      <c r="O25" s="30">
        <v>2.6969999999999999E-7</v>
      </c>
      <c r="P25" s="30">
        <v>1.669</v>
      </c>
      <c r="Q25" s="30">
        <v>2.6969999999999999E-7</v>
      </c>
    </row>
    <row r="26" spans="1:17" x14ac:dyDescent="0.25">
      <c r="A26" s="28">
        <v>197</v>
      </c>
      <c r="B26" s="40" t="s">
        <v>58</v>
      </c>
      <c r="C26" s="29" t="s">
        <v>90</v>
      </c>
      <c r="D26" s="28">
        <v>1</v>
      </c>
      <c r="E26" s="30">
        <v>3.319</v>
      </c>
      <c r="F26" s="30">
        <v>1.071E-6</v>
      </c>
      <c r="G26" s="30">
        <v>5.03E-8</v>
      </c>
      <c r="H26" s="30">
        <v>6.1299999999999998E-6</v>
      </c>
      <c r="I26" s="30">
        <v>7.3700000000000005E-8</v>
      </c>
      <c r="J26" s="30">
        <v>1.3839999999999999</v>
      </c>
      <c r="K26" s="30">
        <v>1.3839999999999999</v>
      </c>
      <c r="L26" s="30">
        <v>3.4300000000000003E-3</v>
      </c>
      <c r="M26" s="30">
        <v>4.9770000000000002E-7</v>
      </c>
      <c r="N26" s="30">
        <v>1.6970000000000001</v>
      </c>
      <c r="O26" s="30">
        <v>1.1879999999999999E-6</v>
      </c>
      <c r="P26" s="30">
        <v>1.6970000000000001</v>
      </c>
      <c r="Q26" s="30">
        <v>1.1879999999999999E-6</v>
      </c>
    </row>
    <row r="27" spans="1:17" x14ac:dyDescent="0.25">
      <c r="A27" s="28">
        <v>301</v>
      </c>
      <c r="B27" s="40" t="s">
        <v>58</v>
      </c>
      <c r="C27" s="29" t="s">
        <v>90</v>
      </c>
      <c r="D27" s="28">
        <v>1</v>
      </c>
      <c r="E27" s="30">
        <v>3.1539999999999999</v>
      </c>
      <c r="F27" s="30">
        <v>1.0359999999999999E-6</v>
      </c>
      <c r="G27" s="30">
        <v>4.14E-8</v>
      </c>
      <c r="H27" s="30">
        <v>4.8959999999999994E-6</v>
      </c>
      <c r="I27" s="30">
        <v>6.9200000000000011E-8</v>
      </c>
      <c r="J27" s="30">
        <v>1.3959999999999999</v>
      </c>
      <c r="K27" s="30">
        <v>1.3959999999999999</v>
      </c>
      <c r="L27" s="30">
        <v>3.8700000000000002E-3</v>
      </c>
      <c r="M27" s="30">
        <v>2.6110000000000003E-7</v>
      </c>
      <c r="N27" s="30">
        <v>1.6719999999999999</v>
      </c>
      <c r="O27" s="30">
        <v>9.5809999999999998E-7</v>
      </c>
      <c r="P27" s="30">
        <v>1.6719999999999999</v>
      </c>
      <c r="Q27" s="30">
        <v>9.5809999999999998E-7</v>
      </c>
    </row>
    <row r="28" spans="1:17" x14ac:dyDescent="0.25">
      <c r="A28" s="28">
        <v>345</v>
      </c>
      <c r="B28" s="40" t="s">
        <v>58</v>
      </c>
      <c r="C28" s="29" t="s">
        <v>90</v>
      </c>
      <c r="D28" s="28">
        <v>1</v>
      </c>
      <c r="E28" s="30">
        <v>3.2469999999999999</v>
      </c>
      <c r="F28" s="30">
        <v>1.9999999999999999E-6</v>
      </c>
      <c r="G28" s="30">
        <v>2.59E-8</v>
      </c>
      <c r="H28" s="30">
        <v>5.0999999999999995E-6</v>
      </c>
      <c r="I28" s="30">
        <v>5.5100000000000004E-8</v>
      </c>
      <c r="J28" s="30">
        <v>1.3360000000000001</v>
      </c>
      <c r="K28" s="30">
        <v>1.3360000000000001</v>
      </c>
      <c r="L28" s="30">
        <v>3.7200000000000002E-3</v>
      </c>
      <c r="M28" s="30">
        <v>1.7880000000000001E-7</v>
      </c>
      <c r="N28" s="30">
        <v>1.641</v>
      </c>
      <c r="O28" s="30">
        <v>2.0559999999999999E-6</v>
      </c>
      <c r="P28" s="30">
        <v>1.641</v>
      </c>
      <c r="Q28" s="30">
        <v>2.0559999999999999E-6</v>
      </c>
    </row>
    <row r="29" spans="1:17" x14ac:dyDescent="0.25">
      <c r="A29" s="28">
        <v>366</v>
      </c>
      <c r="B29" s="40" t="s">
        <v>58</v>
      </c>
      <c r="C29" s="29" t="s">
        <v>90</v>
      </c>
      <c r="D29" s="28">
        <v>1</v>
      </c>
      <c r="E29" s="30">
        <v>3.0950000000000002</v>
      </c>
      <c r="F29" s="30">
        <v>5.4620000000000006E-7</v>
      </c>
      <c r="G29" s="30">
        <v>3.5799999999999996E-8</v>
      </c>
      <c r="H29" s="30">
        <v>2.5440000000000001E-6</v>
      </c>
      <c r="I29" s="30">
        <v>6.5900000000000014E-8</v>
      </c>
      <c r="J29" s="30">
        <v>1.389</v>
      </c>
      <c r="K29" s="30">
        <v>1.389</v>
      </c>
      <c r="L29" s="30">
        <v>3.4900000000000005E-3</v>
      </c>
      <c r="M29" s="30">
        <v>2.037E-7</v>
      </c>
      <c r="N29" s="30">
        <v>1.655</v>
      </c>
      <c r="O29" s="30">
        <v>4.7650000000000001E-7</v>
      </c>
      <c r="P29" s="30">
        <v>1.655</v>
      </c>
      <c r="Q29" s="30">
        <v>4.7650000000000001E-7</v>
      </c>
    </row>
    <row r="30" spans="1:17" x14ac:dyDescent="0.25">
      <c r="A30" s="28">
        <v>387</v>
      </c>
      <c r="B30" s="40" t="s">
        <v>58</v>
      </c>
      <c r="C30" s="29" t="s">
        <v>90</v>
      </c>
      <c r="D30" s="28">
        <v>1</v>
      </c>
      <c r="E30" s="30">
        <v>3.3410000000000002</v>
      </c>
      <c r="F30" s="30">
        <v>3.735E-7</v>
      </c>
      <c r="G30" s="30">
        <v>3.5900000000000004E-8</v>
      </c>
      <c r="H30" s="30">
        <v>1.4530000000000001E-6</v>
      </c>
      <c r="I30" s="30">
        <v>4.5200000000000008E-8</v>
      </c>
      <c r="J30" s="30">
        <v>1.34</v>
      </c>
      <c r="K30" s="30">
        <v>1.34</v>
      </c>
      <c r="L30" s="30">
        <v>3.5299999999999997E-3</v>
      </c>
      <c r="M30" s="30">
        <v>2.156E-7</v>
      </c>
      <c r="N30" s="30">
        <v>1.657</v>
      </c>
      <c r="O30" s="30">
        <v>3.1410000000000004E-7</v>
      </c>
      <c r="P30" s="30">
        <v>1.657</v>
      </c>
      <c r="Q30" s="30">
        <v>3.1410000000000004E-7</v>
      </c>
    </row>
    <row r="31" spans="1:17" x14ac:dyDescent="0.25">
      <c r="A31" s="28">
        <v>420</v>
      </c>
      <c r="B31" s="40" t="s">
        <v>58</v>
      </c>
      <c r="C31" s="29" t="s">
        <v>90</v>
      </c>
      <c r="D31" s="28">
        <v>1</v>
      </c>
      <c r="E31" s="30">
        <v>3.089</v>
      </c>
      <c r="F31" s="30">
        <v>5.5600000000000006E-7</v>
      </c>
      <c r="G31" s="30">
        <v>3.9200000000000007E-8</v>
      </c>
      <c r="H31" s="30">
        <v>2.7439999999999999E-6</v>
      </c>
      <c r="I31" s="30">
        <v>6.3100000000000003E-8</v>
      </c>
      <c r="J31" s="30">
        <v>1.3740000000000001</v>
      </c>
      <c r="K31" s="30">
        <v>1.3740000000000001</v>
      </c>
      <c r="L31" s="30">
        <v>3.9100000000000003E-3</v>
      </c>
      <c r="M31" s="30">
        <v>2.9070000000000003E-7</v>
      </c>
      <c r="N31" s="30">
        <v>1.679</v>
      </c>
      <c r="O31" s="30">
        <v>5.2070000000000005E-7</v>
      </c>
      <c r="P31" s="30">
        <v>1.679</v>
      </c>
      <c r="Q31" s="30">
        <v>5.2070000000000005E-7</v>
      </c>
    </row>
    <row r="32" spans="1:17" x14ac:dyDescent="0.25">
      <c r="A32" s="28">
        <v>456</v>
      </c>
      <c r="B32" s="40" t="s">
        <v>58</v>
      </c>
      <c r="C32" s="29" t="s">
        <v>90</v>
      </c>
      <c r="D32" s="28">
        <v>1</v>
      </c>
      <c r="E32" s="30">
        <v>3.286</v>
      </c>
      <c r="F32" s="30">
        <v>4.9579999999999998E-6</v>
      </c>
      <c r="G32" s="30">
        <v>7.9500000000000004E-8</v>
      </c>
      <c r="H32" s="30">
        <v>1.314E-5</v>
      </c>
      <c r="I32" s="30">
        <v>1.01E-7</v>
      </c>
      <c r="J32" s="30">
        <v>1.3560000000000001</v>
      </c>
      <c r="K32" s="30">
        <v>1.3560000000000001</v>
      </c>
      <c r="L32" s="30">
        <v>3.6000000000000003E-3</v>
      </c>
      <c r="M32" s="30">
        <v>7.3710000000000011E-7</v>
      </c>
      <c r="N32" s="30">
        <v>1.6859999999999999</v>
      </c>
      <c r="O32" s="30">
        <v>4.7309999999999993E-6</v>
      </c>
      <c r="P32" s="30">
        <v>1.6859999999999999</v>
      </c>
      <c r="Q32" s="30">
        <v>4.7309999999999993E-6</v>
      </c>
    </row>
    <row r="33" spans="1:17" x14ac:dyDescent="0.25">
      <c r="A33" s="28">
        <v>458</v>
      </c>
      <c r="B33" s="40" t="s">
        <v>58</v>
      </c>
      <c r="C33" s="29" t="s">
        <v>90</v>
      </c>
      <c r="D33" s="28">
        <v>1</v>
      </c>
      <c r="E33" s="30">
        <v>3.1019999999999999</v>
      </c>
      <c r="F33" s="30">
        <v>4.7650000000000001E-7</v>
      </c>
      <c r="G33" s="30">
        <v>3.4900000000000001E-8</v>
      </c>
      <c r="H33" s="30">
        <v>2.294E-6</v>
      </c>
      <c r="I33" s="30">
        <v>6.1200000000000005E-8</v>
      </c>
      <c r="J33" s="30">
        <v>1.381</v>
      </c>
      <c r="K33" s="30">
        <v>1.381</v>
      </c>
      <c r="L33" s="30">
        <v>3.9100000000000003E-3</v>
      </c>
      <c r="M33" s="30">
        <v>2.1930000000000004E-7</v>
      </c>
      <c r="N33" s="30">
        <v>1.671</v>
      </c>
      <c r="O33" s="30">
        <v>4.5160000000000005E-7</v>
      </c>
      <c r="P33" s="30">
        <v>1.671</v>
      </c>
      <c r="Q33" s="30">
        <v>4.5160000000000005E-7</v>
      </c>
    </row>
    <row r="34" spans="1:17" x14ac:dyDescent="0.25">
      <c r="A34" s="28">
        <v>464</v>
      </c>
      <c r="B34" s="40" t="s">
        <v>58</v>
      </c>
      <c r="C34" s="29" t="s">
        <v>90</v>
      </c>
      <c r="D34" s="28">
        <v>1</v>
      </c>
      <c r="E34" s="30">
        <v>3.1930000000000001</v>
      </c>
      <c r="F34" s="30">
        <v>9.6629999999999996E-7</v>
      </c>
      <c r="G34" s="30">
        <v>4.4000000000000004E-8</v>
      </c>
      <c r="H34" s="30">
        <v>4.2729999999999996E-6</v>
      </c>
      <c r="I34" s="30">
        <v>7.3700000000000005E-8</v>
      </c>
      <c r="J34" s="30">
        <v>1.37</v>
      </c>
      <c r="K34" s="30">
        <v>1.37</v>
      </c>
      <c r="L34" s="30">
        <v>3.8500000000000001E-3</v>
      </c>
      <c r="M34" s="30">
        <v>3.5989999999999999E-7</v>
      </c>
      <c r="N34" s="30">
        <v>1.665</v>
      </c>
      <c r="O34" s="30">
        <v>9.0500000000000002E-7</v>
      </c>
      <c r="P34" s="30">
        <v>1.665</v>
      </c>
      <c r="Q34" s="30">
        <v>9.0500000000000002E-7</v>
      </c>
    </row>
    <row r="35" spans="1:17" x14ac:dyDescent="0.25">
      <c r="A35" s="28">
        <v>485</v>
      </c>
      <c r="B35" s="40" t="s">
        <v>58</v>
      </c>
      <c r="C35" s="29" t="s">
        <v>90</v>
      </c>
      <c r="D35" s="28">
        <v>1</v>
      </c>
      <c r="E35" s="30">
        <v>3.1930000000000001</v>
      </c>
      <c r="F35" s="30">
        <v>2.664E-7</v>
      </c>
      <c r="G35" s="30">
        <v>3.25E-8</v>
      </c>
      <c r="H35" s="30">
        <v>1.3319999999999999E-6</v>
      </c>
      <c r="I35" s="30">
        <v>4.5000000000000006E-8</v>
      </c>
      <c r="J35" s="30">
        <v>1.3129999999999999</v>
      </c>
      <c r="K35" s="30">
        <v>1.3129999999999999</v>
      </c>
      <c r="L35" s="30">
        <v>3.7799999999999999E-3</v>
      </c>
      <c r="M35" s="30">
        <v>2.4830000000000002E-7</v>
      </c>
      <c r="N35" s="30">
        <v>1.6020000000000001</v>
      </c>
      <c r="O35" s="30">
        <v>2.4670000000000001E-7</v>
      </c>
      <c r="P35" s="30">
        <v>1.6020000000000001</v>
      </c>
      <c r="Q35" s="30">
        <v>2.4670000000000001E-7</v>
      </c>
    </row>
    <row r="36" spans="1:17" x14ac:dyDescent="0.25">
      <c r="A36" s="28">
        <v>498</v>
      </c>
      <c r="B36" s="40" t="s">
        <v>58</v>
      </c>
      <c r="C36" s="29" t="s">
        <v>90</v>
      </c>
      <c r="D36" s="28">
        <v>1</v>
      </c>
      <c r="E36" s="30">
        <v>3.1150000000000002</v>
      </c>
      <c r="F36" s="30">
        <v>2.8910000000000001E-7</v>
      </c>
      <c r="G36" s="30">
        <v>3.0500000000000002E-8</v>
      </c>
      <c r="H36" s="30">
        <v>1.403E-6</v>
      </c>
      <c r="I36" s="30">
        <v>5.2900000000000004E-8</v>
      </c>
      <c r="J36" s="30">
        <v>1.389</v>
      </c>
      <c r="K36" s="30">
        <v>1.389</v>
      </c>
      <c r="L36" s="30">
        <v>3.8600000000000001E-3</v>
      </c>
      <c r="M36" s="30">
        <v>1.5290000000000003E-7</v>
      </c>
      <c r="N36" s="30">
        <v>1.651</v>
      </c>
      <c r="O36" s="30">
        <v>2.6450000000000002E-7</v>
      </c>
      <c r="P36" s="30">
        <v>1.651</v>
      </c>
      <c r="Q36" s="30">
        <v>2.6450000000000002E-7</v>
      </c>
    </row>
    <row r="37" spans="1:17" x14ac:dyDescent="0.25">
      <c r="A37" s="28">
        <v>503</v>
      </c>
      <c r="B37" s="40" t="s">
        <v>58</v>
      </c>
      <c r="C37" s="29" t="s">
        <v>90</v>
      </c>
      <c r="D37" s="28">
        <v>1</v>
      </c>
      <c r="E37" s="44">
        <v>3.1930000000000001</v>
      </c>
      <c r="F37" s="44">
        <v>4.1060000000000004E-7</v>
      </c>
      <c r="G37" s="30">
        <v>3.03E-8</v>
      </c>
      <c r="H37" s="30">
        <v>1.818E-6</v>
      </c>
      <c r="I37" s="30">
        <v>4.7899999999999999E-8</v>
      </c>
      <c r="J37" s="30">
        <v>1.337</v>
      </c>
      <c r="K37" s="30">
        <v>1.337</v>
      </c>
      <c r="L37" s="30">
        <v>3.7799999999999999E-3</v>
      </c>
      <c r="M37" s="30">
        <v>1.9670000000000001E-7</v>
      </c>
      <c r="N37" s="30">
        <v>1.633</v>
      </c>
      <c r="O37" s="30">
        <v>3.7670000000000003E-7</v>
      </c>
      <c r="P37" s="30">
        <v>1.633</v>
      </c>
      <c r="Q37" s="30">
        <v>3.7670000000000003E-7</v>
      </c>
    </row>
    <row r="38" spans="1:17" x14ac:dyDescent="0.25">
      <c r="A38" s="28">
        <v>513</v>
      </c>
      <c r="B38" s="40" t="s">
        <v>58</v>
      </c>
      <c r="C38" s="29" t="s">
        <v>90</v>
      </c>
      <c r="D38" s="28">
        <v>1</v>
      </c>
      <c r="E38" s="44">
        <v>3.2440000000000002</v>
      </c>
      <c r="F38" s="44">
        <v>4.4380000000000004E-7</v>
      </c>
      <c r="G38" s="30">
        <v>3.3000000000000004E-8</v>
      </c>
      <c r="H38" s="30">
        <v>2.0080000000000001E-6</v>
      </c>
      <c r="I38" s="30">
        <v>5.9200000000000007E-8</v>
      </c>
      <c r="J38" s="30">
        <v>1.3839999999999999</v>
      </c>
      <c r="K38" s="30">
        <v>1.3839999999999999</v>
      </c>
      <c r="L38" s="30">
        <v>3.7100000000000002E-3</v>
      </c>
      <c r="M38" s="30">
        <v>1.7230000000000003E-7</v>
      </c>
      <c r="N38" s="30">
        <v>1.6319999999999999</v>
      </c>
      <c r="O38" s="30">
        <v>4.0530000000000006E-7</v>
      </c>
      <c r="P38" s="30">
        <v>1.6319999999999999</v>
      </c>
      <c r="Q38" s="30">
        <v>4.0530000000000006E-7</v>
      </c>
    </row>
    <row r="39" spans="1:17" x14ac:dyDescent="0.25">
      <c r="A39" s="28">
        <v>531</v>
      </c>
      <c r="B39" s="40" t="s">
        <v>58</v>
      </c>
      <c r="C39" s="29" t="s">
        <v>90</v>
      </c>
      <c r="D39" s="28">
        <v>1</v>
      </c>
      <c r="E39" s="44">
        <v>3.2389999999999999</v>
      </c>
      <c r="F39" s="44">
        <v>6.6040000000000006E-7</v>
      </c>
      <c r="G39" s="30">
        <v>3.2799999999999996E-8</v>
      </c>
      <c r="H39" s="30">
        <v>2.6349999999999998E-6</v>
      </c>
      <c r="I39" s="30">
        <v>5.5900000000000004E-8</v>
      </c>
      <c r="J39" s="30">
        <v>1.355</v>
      </c>
      <c r="K39" s="30">
        <v>1.355</v>
      </c>
      <c r="L39" s="30">
        <v>3.6900000000000001E-3</v>
      </c>
      <c r="M39" s="30">
        <v>2.086E-7</v>
      </c>
      <c r="N39" s="30">
        <v>1.6379999999999999</v>
      </c>
      <c r="O39" s="30">
        <v>6.215E-7</v>
      </c>
      <c r="P39" s="30">
        <v>1.6379999999999999</v>
      </c>
      <c r="Q39" s="30">
        <v>6.215E-7</v>
      </c>
    </row>
    <row r="40" spans="1:17" x14ac:dyDescent="0.25">
      <c r="A40" s="28">
        <v>2</v>
      </c>
      <c r="B40" s="40" t="s">
        <v>58</v>
      </c>
      <c r="C40" s="45" t="s">
        <v>91</v>
      </c>
      <c r="D40">
        <v>1</v>
      </c>
      <c r="E40" s="41">
        <v>3.887</v>
      </c>
      <c r="F40" s="43">
        <v>1.3489999999999999E-6</v>
      </c>
      <c r="G40" s="46">
        <v>4.0900000000000002E-8</v>
      </c>
      <c r="H40" s="30">
        <v>8.9359999999999988E-6</v>
      </c>
      <c r="I40" s="30">
        <v>5.1700000000000006E-8</v>
      </c>
      <c r="J40" s="30">
        <v>1.3859999999999999</v>
      </c>
      <c r="K40" s="30">
        <v>1.3859999999999999</v>
      </c>
      <c r="L40" s="30">
        <v>3.8300000000000001E-3</v>
      </c>
      <c r="M40" s="30">
        <v>3.8E-3</v>
      </c>
      <c r="N40" s="30">
        <v>3.8300000000000001E-3</v>
      </c>
      <c r="O40" s="30">
        <v>2.9839999999999997E-7</v>
      </c>
      <c r="P40" s="30">
        <v>1.6679999999999999</v>
      </c>
      <c r="Q40" s="30">
        <v>1.2839999999999999E-6</v>
      </c>
    </row>
    <row r="41" spans="1:17" x14ac:dyDescent="0.25">
      <c r="A41" s="28">
        <v>36</v>
      </c>
      <c r="B41" s="40" t="s">
        <v>58</v>
      </c>
      <c r="C41" s="45" t="s">
        <v>91</v>
      </c>
      <c r="D41">
        <v>1</v>
      </c>
      <c r="E41" s="42">
        <v>0.93730000000000002</v>
      </c>
      <c r="F41" s="43">
        <v>9.5349999999999993E-6</v>
      </c>
      <c r="G41" s="46">
        <v>6.5900000000000014E-8</v>
      </c>
      <c r="H41" s="30">
        <v>5.8139999999999996E-5</v>
      </c>
      <c r="I41" s="30">
        <v>7.3700000000000005E-8</v>
      </c>
      <c r="J41" s="30">
        <v>1.4410000000000001</v>
      </c>
      <c r="K41" s="30">
        <v>1.4410000000000001</v>
      </c>
      <c r="L41" s="30">
        <v>4.0199999999999993E-3</v>
      </c>
      <c r="M41" s="30">
        <v>3.9900000000000005E-3</v>
      </c>
      <c r="N41" s="30">
        <v>4.0400000000000002E-3</v>
      </c>
      <c r="O41" s="30">
        <v>8.7350000000000009E-7</v>
      </c>
      <c r="P41" s="30">
        <v>1.7410000000000001</v>
      </c>
      <c r="Q41" s="30">
        <v>1.065E-5</v>
      </c>
    </row>
    <row r="42" spans="1:17" x14ac:dyDescent="0.25">
      <c r="A42" s="28">
        <v>59</v>
      </c>
      <c r="B42" s="40" t="s">
        <v>58</v>
      </c>
      <c r="C42" s="45" t="s">
        <v>91</v>
      </c>
      <c r="D42">
        <v>1</v>
      </c>
      <c r="E42" s="42">
        <v>0.94550000000000001</v>
      </c>
      <c r="F42" s="43">
        <v>4.5689999999999998E-6</v>
      </c>
      <c r="G42" s="46">
        <v>5.8800000000000004E-8</v>
      </c>
      <c r="H42" s="30">
        <v>2.775E-5</v>
      </c>
      <c r="I42" s="30">
        <v>7.8900000000000012E-8</v>
      </c>
      <c r="J42" s="30">
        <v>1.4370000000000001</v>
      </c>
      <c r="K42" s="30">
        <v>1.4370000000000001</v>
      </c>
      <c r="L42" s="30">
        <v>4.13E-3</v>
      </c>
      <c r="M42" s="30">
        <v>4.0999999999999995E-3</v>
      </c>
      <c r="N42" s="30">
        <v>4.1399999999999996E-3</v>
      </c>
      <c r="O42" s="30">
        <v>4.4589999999999999E-7</v>
      </c>
      <c r="P42" s="30">
        <v>1.698</v>
      </c>
      <c r="Q42" s="30">
        <v>5.1549999999999998E-6</v>
      </c>
    </row>
    <row r="43" spans="1:17" x14ac:dyDescent="0.25">
      <c r="A43" s="28">
        <v>65</v>
      </c>
      <c r="B43" s="40" t="s">
        <v>58</v>
      </c>
      <c r="C43" s="45" t="s">
        <v>91</v>
      </c>
      <c r="D43">
        <v>1</v>
      </c>
      <c r="E43" s="42">
        <v>0.9365</v>
      </c>
      <c r="F43" s="43">
        <v>6.3760000000000004E-6</v>
      </c>
      <c r="G43" s="46">
        <v>5.6100000000000006E-8</v>
      </c>
      <c r="H43" s="30">
        <v>4.4589999999999998E-5</v>
      </c>
      <c r="I43" s="30">
        <v>8.4700000000000011E-8</v>
      </c>
      <c r="J43" s="30">
        <v>1.4390000000000001</v>
      </c>
      <c r="K43" s="30">
        <v>1.4390000000000001</v>
      </c>
      <c r="L43" s="30">
        <v>4.2000000000000006E-3</v>
      </c>
      <c r="M43" s="30">
        <v>4.1799999999999997E-3</v>
      </c>
      <c r="N43" s="30">
        <v>4.13E-3</v>
      </c>
      <c r="O43" s="30">
        <v>4.8770000000000001E-7</v>
      </c>
      <c r="P43" s="30">
        <v>1.7170000000000001</v>
      </c>
      <c r="Q43" s="30">
        <v>6.2649999999999993E-6</v>
      </c>
    </row>
    <row r="44" spans="1:17" x14ac:dyDescent="0.25">
      <c r="A44" s="28">
        <v>69</v>
      </c>
      <c r="B44" s="40" t="s">
        <v>58</v>
      </c>
      <c r="C44" s="45" t="s">
        <v>91</v>
      </c>
      <c r="D44">
        <v>1</v>
      </c>
      <c r="E44" s="42">
        <v>0.99620000000000009</v>
      </c>
      <c r="F44" s="43">
        <v>8.541E-6</v>
      </c>
      <c r="G44" s="46">
        <v>4.6000000000000002E-8</v>
      </c>
      <c r="H44" s="30">
        <v>2.4239999999999998E-5</v>
      </c>
      <c r="I44" s="30">
        <v>5.1700000000000006E-8</v>
      </c>
      <c r="J44" s="30">
        <v>1.3720000000000001</v>
      </c>
      <c r="K44" s="30">
        <v>1.3720000000000001</v>
      </c>
      <c r="L44" s="30">
        <v>3.7400000000000003E-3</v>
      </c>
      <c r="M44" s="30">
        <v>3.7799999999999999E-3</v>
      </c>
      <c r="N44" s="30">
        <v>3.79E-3</v>
      </c>
      <c r="O44" s="30">
        <v>3.8330000000000005E-7</v>
      </c>
      <c r="P44" s="30">
        <v>1.6679999999999999</v>
      </c>
      <c r="Q44" s="30">
        <v>8.6099999999999989E-6</v>
      </c>
    </row>
    <row r="45" spans="1:17" x14ac:dyDescent="0.25">
      <c r="A45" s="28">
        <v>97</v>
      </c>
      <c r="B45" s="40" t="s">
        <v>58</v>
      </c>
      <c r="C45" s="45" t="s">
        <v>91</v>
      </c>
      <c r="D45">
        <v>1</v>
      </c>
      <c r="E45" s="42">
        <v>0.99129999999999996</v>
      </c>
      <c r="F45" s="43">
        <v>8.5860000000000005E-6</v>
      </c>
      <c r="G45" s="46">
        <v>5.6500000000000003E-8</v>
      </c>
      <c r="H45" s="30">
        <v>2.9179999999999998E-5</v>
      </c>
      <c r="I45" s="30">
        <v>7.0700000000000004E-8</v>
      </c>
      <c r="J45" s="30">
        <v>1.425</v>
      </c>
      <c r="K45" s="30">
        <v>1.425</v>
      </c>
      <c r="L45" s="30">
        <v>3.8700000000000002E-3</v>
      </c>
      <c r="M45" s="30">
        <v>3.8799999999999998E-3</v>
      </c>
      <c r="N45" s="30">
        <v>3.8999999999999998E-3</v>
      </c>
      <c r="O45" s="30">
        <v>3.9610000000000006E-7</v>
      </c>
      <c r="P45" s="30">
        <v>1.679</v>
      </c>
      <c r="Q45" s="30">
        <v>8.3569999999999998E-6</v>
      </c>
    </row>
    <row r="46" spans="1:17" x14ac:dyDescent="0.25">
      <c r="A46" s="28">
        <v>125</v>
      </c>
      <c r="B46" s="40" t="s">
        <v>58</v>
      </c>
      <c r="C46" s="45" t="s">
        <v>91</v>
      </c>
      <c r="D46">
        <v>1</v>
      </c>
      <c r="E46" s="42">
        <v>0.94829999999999992</v>
      </c>
      <c r="F46" s="43">
        <v>1.8389999999999999E-6</v>
      </c>
      <c r="G46" s="46">
        <v>4.6600000000000007E-8</v>
      </c>
      <c r="H46" s="30">
        <v>1.417E-5</v>
      </c>
      <c r="I46" s="30">
        <v>4.9800000000000003E-8</v>
      </c>
      <c r="J46" s="30">
        <v>1.415</v>
      </c>
      <c r="K46" s="30">
        <v>1.415</v>
      </c>
      <c r="L46" s="30">
        <v>3.8E-3</v>
      </c>
      <c r="M46" s="30">
        <v>3.81E-3</v>
      </c>
      <c r="N46" s="30">
        <v>3.8300000000000001E-3</v>
      </c>
      <c r="O46" s="30">
        <v>3.4820000000000001E-7</v>
      </c>
      <c r="P46" s="30">
        <v>1.704</v>
      </c>
      <c r="Q46" s="30">
        <v>1.7799999999999999E-6</v>
      </c>
    </row>
    <row r="47" spans="1:17" x14ac:dyDescent="0.25">
      <c r="A47" s="28">
        <v>130</v>
      </c>
      <c r="B47" s="40" t="s">
        <v>58</v>
      </c>
      <c r="C47" s="45" t="s">
        <v>91</v>
      </c>
      <c r="D47">
        <v>1</v>
      </c>
      <c r="E47" s="42">
        <v>0.94120000000000004</v>
      </c>
      <c r="F47" s="43">
        <v>1.3799999999999999E-6</v>
      </c>
      <c r="G47" s="46">
        <v>4.3600000000000007E-8</v>
      </c>
      <c r="H47" s="30">
        <v>1.413E-5</v>
      </c>
      <c r="I47" s="30">
        <v>3.6600000000000003E-8</v>
      </c>
      <c r="J47" s="30">
        <v>1.44</v>
      </c>
      <c r="K47" s="30">
        <v>1.44</v>
      </c>
      <c r="L47" s="30">
        <v>3.7400000000000003E-3</v>
      </c>
      <c r="M47" s="30">
        <v>3.7599999999999999E-3</v>
      </c>
      <c r="N47" s="30">
        <v>3.79E-3</v>
      </c>
      <c r="O47" s="30">
        <v>2.9050000000000001E-7</v>
      </c>
      <c r="P47" s="30">
        <v>1.6830000000000001</v>
      </c>
      <c r="Q47" s="30">
        <v>1.8360000000000001E-6</v>
      </c>
    </row>
    <row r="48" spans="1:17" x14ac:dyDescent="0.25">
      <c r="A48" s="28">
        <v>164</v>
      </c>
      <c r="B48" s="40" t="s">
        <v>58</v>
      </c>
      <c r="C48" s="45" t="s">
        <v>91</v>
      </c>
      <c r="D48">
        <v>1</v>
      </c>
      <c r="E48" s="42">
        <v>0.94640000000000002</v>
      </c>
      <c r="F48" s="43">
        <v>7.024E-6</v>
      </c>
      <c r="G48" s="46">
        <v>7.7499999999999999E-8</v>
      </c>
      <c r="H48" s="30">
        <v>4.9229999999999995E-5</v>
      </c>
      <c r="I48" s="30">
        <v>8.3299999999999998E-8</v>
      </c>
      <c r="J48" s="30">
        <v>1.4370000000000001</v>
      </c>
      <c r="K48" s="30">
        <v>1.4370000000000001</v>
      </c>
      <c r="L48" s="30">
        <v>4.0599999999999994E-3</v>
      </c>
      <c r="M48" s="30">
        <v>4.0800000000000003E-3</v>
      </c>
      <c r="N48" s="30">
        <v>4.0999999999999995E-3</v>
      </c>
      <c r="O48" s="30">
        <v>8.0039999999999999E-7</v>
      </c>
      <c r="P48" s="30">
        <v>1.708</v>
      </c>
      <c r="Q48" s="30">
        <v>7.6739999999999997E-6</v>
      </c>
    </row>
    <row r="49" spans="1:17" x14ac:dyDescent="0.25">
      <c r="A49" s="28">
        <v>174</v>
      </c>
      <c r="B49" s="40" t="s">
        <v>58</v>
      </c>
      <c r="C49" s="45" t="s">
        <v>91</v>
      </c>
      <c r="D49">
        <v>1</v>
      </c>
      <c r="E49" s="41">
        <v>3.7610000000000001</v>
      </c>
      <c r="F49" s="43">
        <v>1.217E-6</v>
      </c>
      <c r="G49" s="46">
        <v>3.8900000000000004E-8</v>
      </c>
      <c r="H49" s="30">
        <v>8.0930000000000003E-6</v>
      </c>
      <c r="I49" s="30">
        <v>4.2000000000000006E-8</v>
      </c>
      <c r="J49" s="30">
        <v>1.405</v>
      </c>
      <c r="K49" s="30">
        <v>1.405</v>
      </c>
      <c r="L49" s="30">
        <v>3.98E-3</v>
      </c>
      <c r="M49" s="30">
        <v>4.0099999999999997E-3</v>
      </c>
      <c r="N49" s="30">
        <v>4.0300000000000006E-3</v>
      </c>
      <c r="O49" s="30">
        <v>2.7790000000000002E-7</v>
      </c>
      <c r="P49" s="30">
        <v>1.6830000000000001</v>
      </c>
      <c r="Q49" s="30">
        <v>1.3449999999999998E-6</v>
      </c>
    </row>
    <row r="50" spans="1:17" x14ac:dyDescent="0.25">
      <c r="A50" s="28">
        <v>197</v>
      </c>
      <c r="B50" s="40" t="s">
        <v>58</v>
      </c>
      <c r="C50" s="45" t="s">
        <v>91</v>
      </c>
      <c r="D50">
        <v>1</v>
      </c>
      <c r="E50" s="41">
        <v>3.9590000000000001</v>
      </c>
      <c r="F50" s="43">
        <v>5.152E-6</v>
      </c>
      <c r="G50" s="46">
        <v>5.1600000000000005E-8</v>
      </c>
      <c r="H50" s="30">
        <v>3.4390000000000001E-5</v>
      </c>
      <c r="I50" s="30">
        <v>4.29E-8</v>
      </c>
      <c r="J50" s="30">
        <v>1.4279999999999999</v>
      </c>
      <c r="K50" s="30">
        <v>1.4279999999999999</v>
      </c>
      <c r="L50" s="30">
        <v>3.7100000000000002E-3</v>
      </c>
      <c r="M50" s="30">
        <v>3.7300000000000002E-3</v>
      </c>
      <c r="N50" s="30">
        <v>3.7599999999999999E-3</v>
      </c>
      <c r="O50" s="30">
        <v>5.7670000000000013E-7</v>
      </c>
      <c r="P50" s="30">
        <v>1.7190000000000001</v>
      </c>
      <c r="Q50" s="30">
        <v>5.2979999999999999E-6</v>
      </c>
    </row>
    <row r="51" spans="1:17" x14ac:dyDescent="0.25">
      <c r="A51" s="28">
        <v>301</v>
      </c>
      <c r="B51" s="40" t="s">
        <v>58</v>
      </c>
      <c r="C51" s="45" t="s">
        <v>91</v>
      </c>
      <c r="D51">
        <v>1</v>
      </c>
      <c r="E51" s="42">
        <v>0.95029999999999992</v>
      </c>
      <c r="F51" s="43">
        <v>4.8659999999999997E-6</v>
      </c>
      <c r="G51" s="46">
        <v>5.7100000000000002E-8</v>
      </c>
      <c r="H51" s="30">
        <v>3.4789999999999997E-5</v>
      </c>
      <c r="I51" s="30">
        <v>6.5700000000000013E-8</v>
      </c>
      <c r="J51" s="30">
        <v>1.427</v>
      </c>
      <c r="K51" s="30">
        <v>1.427</v>
      </c>
      <c r="L51" s="30">
        <v>4.2199999999999998E-3</v>
      </c>
      <c r="M51" s="30">
        <v>4.2199999999999998E-3</v>
      </c>
      <c r="N51" s="30">
        <v>4.2400000000000007E-3</v>
      </c>
      <c r="O51" s="30">
        <v>4.2339999999999999E-7</v>
      </c>
      <c r="P51" s="30">
        <v>1.694</v>
      </c>
      <c r="Q51" s="30">
        <v>5.1289999999999995E-6</v>
      </c>
    </row>
    <row r="52" spans="1:17" x14ac:dyDescent="0.25">
      <c r="A52" s="28">
        <v>345</v>
      </c>
      <c r="B52" s="40" t="s">
        <v>58</v>
      </c>
      <c r="C52" s="45" t="s">
        <v>91</v>
      </c>
      <c r="D52">
        <v>1</v>
      </c>
      <c r="E52" s="42">
        <v>0.95910000000000006</v>
      </c>
      <c r="F52" s="43">
        <v>5.1250000000000001E-6</v>
      </c>
      <c r="G52" s="46">
        <v>4.0100000000000002E-8</v>
      </c>
      <c r="H52" s="30">
        <v>1.719E-5</v>
      </c>
      <c r="I52" s="30">
        <v>6.1700000000000003E-8</v>
      </c>
      <c r="J52" s="30">
        <v>1.365</v>
      </c>
      <c r="K52" s="30">
        <v>1.365</v>
      </c>
      <c r="L52" s="30">
        <v>4.0499999999999998E-3</v>
      </c>
      <c r="M52" s="30">
        <v>4.0599999999999994E-3</v>
      </c>
      <c r="N52" s="30">
        <v>4.0800000000000003E-3</v>
      </c>
      <c r="O52" s="30">
        <v>3.065E-7</v>
      </c>
      <c r="P52" s="30">
        <v>1.657</v>
      </c>
      <c r="Q52" s="30">
        <v>5.1440000000000002E-6</v>
      </c>
    </row>
    <row r="53" spans="1:17" x14ac:dyDescent="0.25">
      <c r="A53" s="28">
        <v>366</v>
      </c>
      <c r="B53" s="32" t="s">
        <v>92</v>
      </c>
      <c r="C53" s="45" t="s">
        <v>91</v>
      </c>
      <c r="D53">
        <v>3</v>
      </c>
      <c r="E53" s="42">
        <v>0.95829999999999993</v>
      </c>
      <c r="F53" s="47" t="s">
        <v>93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1:17" x14ac:dyDescent="0.25">
      <c r="A54" s="28">
        <v>387</v>
      </c>
      <c r="B54" s="40" t="s">
        <v>58</v>
      </c>
      <c r="C54" s="45" t="s">
        <v>91</v>
      </c>
      <c r="D54">
        <v>1</v>
      </c>
      <c r="E54" s="42">
        <v>0.98050000000000004</v>
      </c>
      <c r="F54" s="43">
        <v>1.4359999999999999E-6</v>
      </c>
      <c r="G54" s="46">
        <v>4.9100000000000003E-8</v>
      </c>
      <c r="H54" s="30">
        <v>8.3190000000000012E-6</v>
      </c>
      <c r="I54" s="30">
        <v>4.6700000000000008E-8</v>
      </c>
      <c r="J54" s="30">
        <v>1.371</v>
      </c>
      <c r="K54" s="30">
        <v>1.371</v>
      </c>
      <c r="L54" s="30">
        <v>3.8300000000000001E-3</v>
      </c>
      <c r="M54" s="30">
        <v>3.82E-3</v>
      </c>
      <c r="N54" s="30">
        <v>3.8500000000000001E-3</v>
      </c>
      <c r="O54" s="30">
        <v>3.5000000000000004E-7</v>
      </c>
      <c r="P54" s="30">
        <v>1.671</v>
      </c>
      <c r="Q54" s="30">
        <v>1.3979999999999998E-6</v>
      </c>
    </row>
    <row r="55" spans="1:17" x14ac:dyDescent="0.25">
      <c r="A55" s="28">
        <v>420</v>
      </c>
      <c r="B55" s="32" t="s">
        <v>92</v>
      </c>
      <c r="C55" s="45" t="s">
        <v>91</v>
      </c>
      <c r="D55">
        <v>3</v>
      </c>
      <c r="E55" s="42">
        <v>0.98440000000000005</v>
      </c>
      <c r="F55" s="47" t="s">
        <v>93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1:17" x14ac:dyDescent="0.25">
      <c r="A56" s="28">
        <v>456</v>
      </c>
      <c r="B56" s="40" t="s">
        <v>58</v>
      </c>
      <c r="C56" s="45" t="s">
        <v>91</v>
      </c>
      <c r="D56">
        <v>1</v>
      </c>
      <c r="E56" s="42">
        <v>0.97450000000000003</v>
      </c>
      <c r="F56" s="46">
        <v>1.3149999999999999E-5</v>
      </c>
      <c r="G56" s="46">
        <v>8.1600000000000003E-8</v>
      </c>
      <c r="H56" s="30">
        <v>5.0759999999999995E-5</v>
      </c>
      <c r="I56" s="30">
        <v>1.068E-7</v>
      </c>
      <c r="J56" s="30">
        <v>1.3819999999999999</v>
      </c>
      <c r="K56" s="30">
        <v>1.3819999999999999</v>
      </c>
      <c r="L56" s="30">
        <v>3.8999999999999998E-3</v>
      </c>
      <c r="M56" s="30">
        <v>3.8999999999999998E-3</v>
      </c>
      <c r="N56" s="30">
        <v>3.9399999999999999E-3</v>
      </c>
      <c r="O56" s="30">
        <v>1.0349999999999998E-6</v>
      </c>
      <c r="P56" s="30">
        <v>1.694</v>
      </c>
      <c r="Q56" s="30">
        <v>1.3529999999999999E-5</v>
      </c>
    </row>
    <row r="57" spans="1:17" x14ac:dyDescent="0.25">
      <c r="A57" s="28">
        <v>458</v>
      </c>
      <c r="B57" s="40" t="s">
        <v>58</v>
      </c>
      <c r="C57" s="45" t="s">
        <v>91</v>
      </c>
      <c r="D57">
        <v>1</v>
      </c>
      <c r="E57" s="42">
        <v>0.98470000000000002</v>
      </c>
      <c r="F57" s="43">
        <v>2.3549999999999999E-6</v>
      </c>
      <c r="G57" s="46">
        <v>4.8700000000000006E-8</v>
      </c>
      <c r="H57" s="30">
        <v>1.7439999999999999E-5</v>
      </c>
      <c r="I57" s="30">
        <v>6.1999999999999999E-8</v>
      </c>
      <c r="J57" s="30">
        <v>1.411</v>
      </c>
      <c r="K57" s="30">
        <v>1.411</v>
      </c>
      <c r="L57" s="30">
        <v>4.2199999999999998E-3</v>
      </c>
      <c r="M57" s="30">
        <v>4.2500000000000003E-3</v>
      </c>
      <c r="N57" s="30">
        <v>4.2699999999999995E-3</v>
      </c>
      <c r="O57" s="30">
        <v>3.6120000000000003E-7</v>
      </c>
      <c r="P57" s="30">
        <v>1.6879999999999999</v>
      </c>
      <c r="Q57" s="30">
        <v>2.689E-6</v>
      </c>
    </row>
    <row r="58" spans="1:17" x14ac:dyDescent="0.25">
      <c r="A58" s="28">
        <v>464</v>
      </c>
      <c r="B58" s="40" t="s">
        <v>58</v>
      </c>
      <c r="C58" s="45" t="s">
        <v>91</v>
      </c>
      <c r="D58">
        <v>1</v>
      </c>
      <c r="E58" s="42">
        <v>0.95510000000000006</v>
      </c>
      <c r="F58" s="43">
        <v>4.3939999999999998E-6</v>
      </c>
      <c r="G58" s="46">
        <v>5.7100000000000002E-8</v>
      </c>
      <c r="H58" s="30">
        <v>2.7690000000000001E-5</v>
      </c>
      <c r="I58" s="30">
        <v>7.4299999999999997E-8</v>
      </c>
      <c r="J58" s="30">
        <v>1.395</v>
      </c>
      <c r="K58" s="30">
        <v>1.395</v>
      </c>
      <c r="L58" s="30">
        <v>4.2100000000000002E-3</v>
      </c>
      <c r="M58" s="30">
        <v>4.2199999999999998E-3</v>
      </c>
      <c r="N58" s="30">
        <v>4.2400000000000007E-3</v>
      </c>
      <c r="O58" s="30">
        <v>5.2220000000000006E-7</v>
      </c>
      <c r="P58" s="30">
        <v>1.6819999999999999</v>
      </c>
      <c r="Q58" s="30">
        <v>4.7430000000000002E-6</v>
      </c>
    </row>
    <row r="59" spans="1:17" x14ac:dyDescent="0.25">
      <c r="A59" s="28">
        <v>485</v>
      </c>
      <c r="B59" s="32" t="s">
        <v>92</v>
      </c>
      <c r="C59" s="45" t="s">
        <v>91</v>
      </c>
      <c r="D59">
        <v>3</v>
      </c>
      <c r="E59" s="42">
        <v>0.94359999999999999</v>
      </c>
      <c r="F59" s="47" t="s">
        <v>93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1:17" x14ac:dyDescent="0.25">
      <c r="A60" s="28">
        <v>498</v>
      </c>
      <c r="B60" s="32" t="s">
        <v>92</v>
      </c>
      <c r="C60" s="45" t="s">
        <v>91</v>
      </c>
      <c r="D60">
        <v>3</v>
      </c>
      <c r="E60" s="42">
        <v>0.97289999999999999</v>
      </c>
      <c r="F60" s="47" t="s">
        <v>93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1:17" x14ac:dyDescent="0.25">
      <c r="A61" s="28">
        <v>503</v>
      </c>
      <c r="B61" s="40" t="s">
        <v>58</v>
      </c>
      <c r="C61" s="45" t="s">
        <v>91</v>
      </c>
      <c r="D61">
        <v>1</v>
      </c>
      <c r="E61" s="42">
        <v>0.95600000000000007</v>
      </c>
      <c r="F61" s="43">
        <v>1.866E-6</v>
      </c>
      <c r="G61" s="46">
        <v>4.4500000000000001E-8</v>
      </c>
      <c r="H61" s="30">
        <v>1.0679999999999999E-5</v>
      </c>
      <c r="I61" s="30">
        <v>4.9900000000000003E-8</v>
      </c>
      <c r="J61" s="30">
        <v>1.367</v>
      </c>
      <c r="K61" s="30">
        <v>1.367</v>
      </c>
      <c r="L61" s="30">
        <v>4.13E-3</v>
      </c>
      <c r="M61" s="30">
        <v>4.1200000000000004E-3</v>
      </c>
      <c r="N61" s="30">
        <v>4.1200000000000004E-3</v>
      </c>
      <c r="O61" s="30">
        <v>3.284E-7</v>
      </c>
      <c r="P61" s="30">
        <v>1.6519999999999999</v>
      </c>
      <c r="Q61" s="30">
        <v>1.9230000000000001E-6</v>
      </c>
    </row>
    <row r="62" spans="1:17" x14ac:dyDescent="0.25">
      <c r="A62" s="28">
        <v>513</v>
      </c>
      <c r="B62" s="32" t="s">
        <v>92</v>
      </c>
      <c r="C62" s="45" t="s">
        <v>91</v>
      </c>
      <c r="D62">
        <v>3</v>
      </c>
      <c r="E62" s="42">
        <v>0.94579999999999997</v>
      </c>
      <c r="F62" s="47" t="s">
        <v>93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spans="1:17" x14ac:dyDescent="0.25">
      <c r="A63" s="28">
        <v>531</v>
      </c>
      <c r="B63" s="32" t="s">
        <v>92</v>
      </c>
      <c r="C63" s="45" t="s">
        <v>91</v>
      </c>
      <c r="D63">
        <v>3</v>
      </c>
      <c r="E63" s="42">
        <v>0.95089999999999997</v>
      </c>
      <c r="F63" s="47" t="s">
        <v>93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</row>
  </sheetData>
  <sheetProtection algorithmName="SHA-512" hashValue="55AOOBjkJh0VJA03ucppHegS++iBQRzkeQnq6R6+8WQLuuysmfKZJxGL1Kkhui7CqpFJ2+OgPS6FC2sCIelZOA==" saltValue="VWfKupDjU1jbsgK7lfS0uQ==" spinCount="100000" sheet="1" objects="1" scenarios="1" sort="0" autoFilter="0"/>
  <autoFilter ref="A15:O63" xr:uid="{D6A31544-0E88-46A4-9C34-8DF4686E4A9C}"/>
  <mergeCells count="14">
    <mergeCell ref="B10:E10"/>
    <mergeCell ref="A1:D1"/>
    <mergeCell ref="E1:F1"/>
    <mergeCell ref="H1:I1"/>
    <mergeCell ref="J1:L1"/>
    <mergeCell ref="K2:L2"/>
    <mergeCell ref="K9:L9"/>
    <mergeCell ref="N3:Q3"/>
    <mergeCell ref="K4:L4"/>
    <mergeCell ref="K5:L5"/>
    <mergeCell ref="K6:L6"/>
    <mergeCell ref="K7:L7"/>
    <mergeCell ref="K8:L8"/>
    <mergeCell ref="K3:L3"/>
  </mergeCells>
  <conditionalFormatting sqref="B16:B1925">
    <cfRule type="containsBlanks" dxfId="15" priority="5" stopIfTrue="1">
      <formula>LEN(TRIM(B16))=0</formula>
    </cfRule>
    <cfRule type="cellIs" dxfId="14" priority="6" stopIfTrue="1" operator="equal">
      <formula>"ND"</formula>
    </cfRule>
    <cfRule type="cellIs" dxfId="13" priority="7" operator="equal">
      <formula>"ALL PASS"</formula>
    </cfRule>
    <cfRule type="cellIs" dxfId="12" priority="8" operator="notEqual">
      <formula>"ALL PASS"</formula>
    </cfRule>
  </conditionalFormatting>
  <conditionalFormatting sqref="D16:D1925">
    <cfRule type="cellIs" dxfId="11" priority="2" stopIfTrue="1" operator="equal">
      <formula>99</formula>
    </cfRule>
    <cfRule type="cellIs" dxfId="10" priority="3" operator="between">
      <formula>2</formula>
      <formula>98</formula>
    </cfRule>
    <cfRule type="cellIs" dxfId="9" priority="4" operator="equal">
      <formula>1</formula>
    </cfRule>
  </conditionalFormatting>
  <conditionalFormatting sqref="K2:L6 K8:L9">
    <cfRule type="cellIs" dxfId="8" priority="1" operator="equal">
      <formula>0</formula>
    </cfRule>
  </conditionalFormatting>
  <hyperlinks>
    <hyperlink ref="E1" location="INDEX!A1" display="RETURN TO INDEX" xr:uid="{45D7E6D3-E588-40A7-834C-53125331A03B}"/>
    <hyperlink ref="H1" location="'SCREENING STATUS'!A1" display="SCREENING STATUS" xr:uid="{258C103C-B67F-49AE-853F-0A47CFDC379A}"/>
    <hyperlink ref="J1:L1" location="'QCI Sample Selection'!A1" display="QCI SAMPLE SELECTION" xr:uid="{BAE37E2E-9A13-493D-8F30-45AF132BB415}"/>
    <hyperlink ref="G1" location="SUMMARY!A1" display="SUMMARY" xr:uid="{2EBBB1A6-5CDD-48C3-9B3B-8B5F8AAF49F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F384-8D30-4E56-977E-265FA0AE540F}">
  <sheetPr>
    <tabColor rgb="FF7030A0"/>
  </sheetPr>
  <dimension ref="A1:W18"/>
  <sheetViews>
    <sheetView zoomScaleNormal="100" workbookViewId="0">
      <pane xSplit="3" ySplit="15" topLeftCell="D16" activePane="bottomRight" state="frozen"/>
      <selection sqref="A1:D1"/>
      <selection pane="topRight" sqref="A1:D1"/>
      <selection pane="bottomLeft" sqref="A1:D1"/>
      <selection pane="bottomRight" activeCell="B4" sqref="B4"/>
    </sheetView>
  </sheetViews>
  <sheetFormatPr defaultColWidth="0" defaultRowHeight="15" customHeight="1" zeroHeight="1" x14ac:dyDescent="0.25"/>
  <cols>
    <col min="1" max="1" width="18.85546875" customWidth="1"/>
    <col min="2" max="2" width="47.85546875" style="32" customWidth="1"/>
    <col min="3" max="3" width="10.42578125" style="32" customWidth="1"/>
    <col min="4" max="4" width="5.7109375" style="32" customWidth="1"/>
    <col min="5" max="5" width="21" customWidth="1"/>
    <col min="6" max="8" width="18.85546875" customWidth="1"/>
    <col min="9" max="9" width="26.140625" customWidth="1"/>
    <col min="10" max="15" width="18.85546875" customWidth="1"/>
    <col min="18" max="23" width="9.140625" hidden="1"/>
  </cols>
  <sheetData>
    <row r="1" spans="1:15" ht="24" x14ac:dyDescent="0.25">
      <c r="A1" s="62" t="s">
        <v>94</v>
      </c>
      <c r="B1" s="62"/>
      <c r="C1" s="51"/>
      <c r="D1" s="51"/>
      <c r="E1" s="63" t="s">
        <v>1</v>
      </c>
      <c r="F1" s="52"/>
      <c r="G1" s="1" t="s">
        <v>2</v>
      </c>
      <c r="H1" s="63" t="s">
        <v>3</v>
      </c>
      <c r="I1" s="63"/>
      <c r="J1" s="63" t="s">
        <v>4</v>
      </c>
      <c r="K1" s="63"/>
      <c r="L1" s="63"/>
      <c r="M1" s="2"/>
      <c r="N1" s="2"/>
      <c r="O1" s="2"/>
    </row>
    <row r="2" spans="1:15" ht="15.75" x14ac:dyDescent="0.25">
      <c r="A2" s="7" t="s">
        <v>5</v>
      </c>
      <c r="B2" s="8" t="s">
        <v>95</v>
      </c>
      <c r="C2"/>
      <c r="D2"/>
      <c r="K2" s="58" t="s">
        <v>101</v>
      </c>
      <c r="L2" s="59"/>
    </row>
    <row r="3" spans="1:15" ht="15.75" x14ac:dyDescent="0.25">
      <c r="A3" s="11" t="s">
        <v>7</v>
      </c>
      <c r="B3" s="8" t="s">
        <v>96</v>
      </c>
      <c r="C3"/>
      <c r="D3"/>
      <c r="K3" s="60" t="s">
        <v>102</v>
      </c>
      <c r="L3" s="61"/>
    </row>
    <row r="4" spans="1:15" ht="15.75" x14ac:dyDescent="0.25">
      <c r="A4" s="11" t="s">
        <v>9</v>
      </c>
      <c r="B4" s="8" t="s">
        <v>11</v>
      </c>
      <c r="C4"/>
      <c r="D4"/>
      <c r="K4" s="54" t="s">
        <v>103</v>
      </c>
      <c r="L4" s="55"/>
    </row>
    <row r="5" spans="1:15" ht="15.75" x14ac:dyDescent="0.25">
      <c r="A5" s="11" t="s">
        <v>12</v>
      </c>
      <c r="B5" s="8" t="s">
        <v>97</v>
      </c>
      <c r="C5"/>
      <c r="D5"/>
      <c r="K5" s="56" t="s">
        <v>102</v>
      </c>
      <c r="L5" s="57"/>
    </row>
    <row r="6" spans="1:15" ht="15.75" x14ac:dyDescent="0.25">
      <c r="A6" s="16" t="s">
        <v>15</v>
      </c>
      <c r="B6" s="17">
        <v>45464</v>
      </c>
      <c r="C6" s="15"/>
      <c r="D6" s="15"/>
      <c r="E6" s="15"/>
      <c r="F6" s="15"/>
      <c r="G6" s="15"/>
      <c r="H6" s="15"/>
      <c r="I6" s="15"/>
      <c r="K6" s="58" t="s">
        <v>104</v>
      </c>
      <c r="L6" s="59"/>
    </row>
    <row r="7" spans="1:15" ht="15.75" x14ac:dyDescent="0.25">
      <c r="A7" s="16" t="s">
        <v>16</v>
      </c>
      <c r="B7" s="17"/>
      <c r="C7" s="15"/>
      <c r="D7" s="15"/>
      <c r="E7" s="15"/>
      <c r="F7" s="15"/>
      <c r="G7" s="15"/>
      <c r="H7" s="15"/>
      <c r="I7" s="15"/>
      <c r="K7" s="60"/>
      <c r="L7" s="61"/>
    </row>
    <row r="8" spans="1:15" ht="15.75" x14ac:dyDescent="0.25">
      <c r="A8" s="11" t="s">
        <v>17</v>
      </c>
      <c r="B8" s="8" t="str">
        <f>K3</f>
        <v>EPC7019DSF</v>
      </c>
      <c r="C8"/>
      <c r="D8"/>
      <c r="H8" s="48"/>
      <c r="K8" s="54" t="s">
        <v>105</v>
      </c>
      <c r="L8" s="55"/>
    </row>
    <row r="9" spans="1:15" ht="15.75" customHeight="1" x14ac:dyDescent="0.25">
      <c r="A9" s="11" t="s">
        <v>18</v>
      </c>
      <c r="B9" s="49" t="s">
        <v>98</v>
      </c>
      <c r="C9" s="50"/>
      <c r="D9" s="50"/>
      <c r="E9" s="50"/>
      <c r="H9" s="50"/>
      <c r="K9" s="56">
        <v>2318</v>
      </c>
      <c r="L9" s="57"/>
    </row>
    <row r="10" spans="1:15" ht="24" x14ac:dyDescent="0.4">
      <c r="A10" s="20" t="str">
        <f>"N= " &amp; COUNT(F12:F18)</f>
        <v>N= 3</v>
      </c>
      <c r="B10" s="53" t="str">
        <f>IF(COUNT(A16:A18)=COUNTIF(B16:B18,"All Pass"),"PASS","FAIL")</f>
        <v>PASS</v>
      </c>
      <c r="C10" s="66"/>
      <c r="D10" s="66"/>
      <c r="E10" s="66"/>
      <c r="F10" s="21"/>
    </row>
    <row r="11" spans="1:15" x14ac:dyDescent="0.25">
      <c r="A11" s="22" t="s">
        <v>21</v>
      </c>
      <c r="B11" s="23" t="s">
        <v>22</v>
      </c>
      <c r="C11" s="23" t="s">
        <v>23</v>
      </c>
      <c r="D11" s="23" t="s">
        <v>24</v>
      </c>
      <c r="E11" s="23" t="s">
        <v>25</v>
      </c>
      <c r="F11" s="22" t="s">
        <v>26</v>
      </c>
      <c r="G11" s="24" t="s">
        <v>27</v>
      </c>
      <c r="H11" s="22" t="s">
        <v>28</v>
      </c>
      <c r="I11" s="22" t="s">
        <v>29</v>
      </c>
      <c r="J11" s="22" t="s">
        <v>30</v>
      </c>
      <c r="K11" s="22" t="s">
        <v>31</v>
      </c>
      <c r="L11" s="22" t="s">
        <v>32</v>
      </c>
      <c r="M11" s="22" t="s">
        <v>33</v>
      </c>
      <c r="N11" s="22" t="s">
        <v>34</v>
      </c>
      <c r="O11" s="25" t="s">
        <v>35</v>
      </c>
    </row>
    <row r="12" spans="1:15" x14ac:dyDescent="0.25">
      <c r="A12" s="22"/>
      <c r="B12" s="23"/>
      <c r="C12" s="23"/>
      <c r="D12" s="23"/>
      <c r="E12" s="23" t="s">
        <v>36</v>
      </c>
      <c r="F12" s="22" t="s">
        <v>37</v>
      </c>
      <c r="G12" s="24" t="s">
        <v>38</v>
      </c>
      <c r="H12" s="22" t="s">
        <v>37</v>
      </c>
      <c r="I12" s="22" t="s">
        <v>39</v>
      </c>
      <c r="J12" s="22" t="s">
        <v>40</v>
      </c>
      <c r="K12" s="22" t="s">
        <v>41</v>
      </c>
      <c r="L12" s="22" t="s">
        <v>42</v>
      </c>
      <c r="M12" s="22" t="s">
        <v>43</v>
      </c>
      <c r="N12" s="22" t="s">
        <v>44</v>
      </c>
      <c r="O12" s="25" t="s">
        <v>38</v>
      </c>
    </row>
    <row r="13" spans="1:15" x14ac:dyDescent="0.25">
      <c r="A13" s="22"/>
      <c r="B13" s="23"/>
      <c r="C13" s="23"/>
      <c r="D13" s="23"/>
      <c r="E13" s="23" t="s">
        <v>45</v>
      </c>
      <c r="F13" s="22" t="s">
        <v>46</v>
      </c>
      <c r="G13" s="24" t="s">
        <v>47</v>
      </c>
      <c r="H13" s="22" t="s">
        <v>48</v>
      </c>
      <c r="I13" s="22" t="s">
        <v>49</v>
      </c>
      <c r="J13" s="22" t="s">
        <v>50</v>
      </c>
      <c r="K13" s="22" t="s">
        <v>51</v>
      </c>
      <c r="L13" s="22" t="s">
        <v>52</v>
      </c>
      <c r="M13" s="22" t="s">
        <v>52</v>
      </c>
      <c r="N13" s="22" t="s">
        <v>52</v>
      </c>
      <c r="O13" s="25" t="s">
        <v>53</v>
      </c>
    </row>
    <row r="14" spans="1:15" x14ac:dyDescent="0.25">
      <c r="A14" s="22"/>
      <c r="B14" s="23"/>
      <c r="C14" s="23"/>
      <c r="D14" s="23"/>
      <c r="E14" s="23" t="s">
        <v>54</v>
      </c>
      <c r="F14" s="22"/>
      <c r="G14" s="26"/>
      <c r="H14" s="22"/>
      <c r="I14" s="22"/>
      <c r="J14" s="22"/>
      <c r="K14" s="22"/>
      <c r="L14" s="22" t="s">
        <v>55</v>
      </c>
      <c r="M14" s="22" t="s">
        <v>56</v>
      </c>
      <c r="N14" s="22" t="s">
        <v>57</v>
      </c>
      <c r="O14" s="25"/>
    </row>
    <row r="15" spans="1:15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25">
      <c r="A16" s="28">
        <v>224</v>
      </c>
      <c r="B16" s="28" t="s">
        <v>58</v>
      </c>
      <c r="C16" s="31" t="s">
        <v>99</v>
      </c>
      <c r="D16" s="28">
        <v>1</v>
      </c>
      <c r="E16" s="30">
        <v>3.3159999999999998</v>
      </c>
      <c r="F16" s="30">
        <v>3.1360000000000001E-6</v>
      </c>
      <c r="G16" s="30">
        <v>3.7700000000000007E-8</v>
      </c>
      <c r="H16" s="30">
        <v>2.7519999999999997E-5</v>
      </c>
      <c r="I16" s="30">
        <v>6.2400000000000003E-8</v>
      </c>
      <c r="J16" s="30">
        <v>1.42</v>
      </c>
      <c r="K16" s="30">
        <v>1.42</v>
      </c>
      <c r="L16" s="30">
        <v>4.1100000000000008E-3</v>
      </c>
      <c r="M16" s="30">
        <v>3.9700000000000004E-3</v>
      </c>
      <c r="N16" s="30">
        <v>3.8600000000000001E-3</v>
      </c>
      <c r="O16" s="30">
        <v>4.0420000000000003E-7</v>
      </c>
    </row>
    <row r="17" spans="1:15" x14ac:dyDescent="0.25">
      <c r="A17" s="28">
        <v>338</v>
      </c>
      <c r="B17" s="28" t="s">
        <v>58</v>
      </c>
      <c r="C17" s="31" t="s">
        <v>99</v>
      </c>
      <c r="D17" s="28">
        <v>1</v>
      </c>
      <c r="E17" s="30">
        <v>3.4710000000000001</v>
      </c>
      <c r="F17" s="30">
        <v>1.5509999999999998E-6</v>
      </c>
      <c r="G17" s="30">
        <v>3.25E-8</v>
      </c>
      <c r="H17" s="30">
        <v>1.011E-5</v>
      </c>
      <c r="I17" s="30">
        <v>5.7400000000000004E-8</v>
      </c>
      <c r="J17" s="30">
        <v>1.423</v>
      </c>
      <c r="K17" s="30">
        <v>1.423</v>
      </c>
      <c r="L17" s="30">
        <v>3.9199999999999999E-3</v>
      </c>
      <c r="M17" s="30">
        <v>3.7799999999999999E-3</v>
      </c>
      <c r="N17" s="30">
        <v>3.6900000000000001E-3</v>
      </c>
      <c r="O17" s="30">
        <v>2.192E-7</v>
      </c>
    </row>
    <row r="18" spans="1:15" x14ac:dyDescent="0.25">
      <c r="A18" s="28">
        <v>423</v>
      </c>
      <c r="B18" s="28" t="s">
        <v>58</v>
      </c>
      <c r="C18" s="31" t="s">
        <v>99</v>
      </c>
      <c r="D18" s="28">
        <v>1</v>
      </c>
      <c r="E18" s="30">
        <v>3.3940000000000001</v>
      </c>
      <c r="F18" s="30">
        <v>3.0899999999999996E-6</v>
      </c>
      <c r="G18" s="30">
        <v>4.0200000000000003E-8</v>
      </c>
      <c r="H18" s="30">
        <v>2.673E-5</v>
      </c>
      <c r="I18" s="30">
        <v>6.4200000000000006E-8</v>
      </c>
      <c r="J18" s="30">
        <v>1.3779999999999999</v>
      </c>
      <c r="K18" s="30">
        <v>1.3779999999999999</v>
      </c>
      <c r="L18" s="30">
        <v>3.9399999999999999E-3</v>
      </c>
      <c r="M18" s="30">
        <v>3.8600000000000001E-3</v>
      </c>
      <c r="N18" s="30">
        <v>3.7599999999999999E-3</v>
      </c>
      <c r="O18" s="30">
        <v>4.5980000000000003E-7</v>
      </c>
    </row>
  </sheetData>
  <sheetProtection algorithmName="SHA-512" hashValue="MuM3dwJ9PUKPC/+JpO33Z3qXvcp5Vglb4QXMtKjBgHgFP3sUPEF/5qksU6ixjaaDshH1BzCzNW0F97lYhoCcmQ==" saltValue="ptJPfnleJx/Y2SBces7wZg==" spinCount="100000" sheet="1" objects="1" scenarios="1" sort="0" autoFilter="0"/>
  <autoFilter ref="A15:O18" xr:uid="{0093F384-8D30-4E56-977E-265FA0AE540F}"/>
  <mergeCells count="13">
    <mergeCell ref="K3:L3"/>
    <mergeCell ref="A1:D1"/>
    <mergeCell ref="E1:F1"/>
    <mergeCell ref="H1:I1"/>
    <mergeCell ref="J1:L1"/>
    <mergeCell ref="K2:L2"/>
    <mergeCell ref="B10:E10"/>
    <mergeCell ref="K4:L4"/>
    <mergeCell ref="K5:L5"/>
    <mergeCell ref="K6:L6"/>
    <mergeCell ref="K7:L7"/>
    <mergeCell ref="K8:L8"/>
    <mergeCell ref="K9:L9"/>
  </mergeCells>
  <conditionalFormatting sqref="B16:B18">
    <cfRule type="containsBlanks" dxfId="7" priority="5" stopIfTrue="1">
      <formula>LEN(TRIM(B16))=0</formula>
    </cfRule>
    <cfRule type="cellIs" dxfId="6" priority="6" stopIfTrue="1" operator="equal">
      <formula>"ND"</formula>
    </cfRule>
    <cfRule type="cellIs" dxfId="5" priority="7" operator="equal">
      <formula>"ALL PASS"</formula>
    </cfRule>
    <cfRule type="cellIs" dxfId="4" priority="8" operator="notEqual">
      <formula>"ALL PASS"</formula>
    </cfRule>
  </conditionalFormatting>
  <conditionalFormatting sqref="D16:D18">
    <cfRule type="cellIs" dxfId="3" priority="2" stopIfTrue="1" operator="equal">
      <formula>99</formula>
    </cfRule>
    <cfRule type="cellIs" dxfId="2" priority="3" operator="between">
      <formula>2</formula>
      <formula>98</formula>
    </cfRule>
    <cfRule type="cellIs" dxfId="1" priority="4" operator="equal">
      <formula>1</formula>
    </cfRule>
  </conditionalFormatting>
  <conditionalFormatting sqref="K2:L6 K8:L9">
    <cfRule type="cellIs" dxfId="0" priority="1" operator="equal">
      <formula>0</formula>
    </cfRule>
  </conditionalFormatting>
  <hyperlinks>
    <hyperlink ref="E1" location="INDEX!A1" display="RETURN TO INDEX" xr:uid="{1E89EF8F-A7E5-4014-B1F8-EEF1A179702B}"/>
    <hyperlink ref="H1" location="'SCREENING STATUS'!A1" display="SCREENING STATUS" xr:uid="{A1255BAA-A553-4423-8A5F-D9D7BD7AD1BB}"/>
    <hyperlink ref="J1:L1" location="'QCI Sample Selection'!A1" display="QCI SAMPLE SELECTION" xr:uid="{9AF04118-2DD9-4072-B8F5-3ABE2FB80C54}"/>
    <hyperlink ref="G1" location="SUMMARY!A1" display="SUMMARY" xr:uid="{1D2CB061-8A99-43A4-870D-754686DC7C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GROUP E TRAVELER</vt:lpstr>
      <vt:lpstr>GROUP E1</vt:lpstr>
      <vt:lpstr>GROUP E1 CROSS SECTION</vt:lpstr>
      <vt:lpstr>GROUP E2 HTGB</vt:lpstr>
      <vt:lpstr>GROUP E2 HTRB</vt:lpstr>
      <vt:lpstr>GROUP E5</vt:lpstr>
      <vt:lpstr>GROUP E6</vt:lpstr>
      <vt:lpstr>GROUP 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2024-10-09T03:30:15Z</dcterms:created>
  <dcterms:modified xsi:type="dcterms:W3CDTF">2024-10-09T18:05:45Z</dcterms:modified>
</cp:coreProperties>
</file>