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7F9BE551-E853-4BF5-B973-525774191317}" xr6:coauthVersionLast="47" xr6:coauthVersionMax="47" xr10:uidLastSave="{00000000-0000-0000-0000-000000000000}"/>
  <workbookProtection workbookAlgorithmName="SHA-512" workbookHashValue="0TrJDMYDt7++vfMMQgIcyU5MLUQTkTgZ1h148J7v3Cv182IbEFaT7ziAW8PyIsveOtTLfvf7fmWFBRbIyAB5mA==" workbookSaltValue="IJJSKyo3af+ky9BR83mMtw==" workbookSpinCount="100000" lockStructure="1"/>
  <bookViews>
    <workbookView xWindow="-23685" yWindow="3930" windowWidth="21600" windowHeight="11835" xr2:uid="{FC6146BE-D20A-4748-9505-E6CC0BD7D26B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</sheets>
  <definedNames>
    <definedName name="_xlnm._FilterDatabase" localSheetId="3" hidden="1">'GROUP B3'!$A$15:$Q$27</definedName>
    <definedName name="_xlnm._FilterDatabase" localSheetId="5" hidden="1">'GROUP B4'!$A$15:$Q$39</definedName>
    <definedName name="_xlnm._FilterDatabase" localSheetId="6" hidden="1">'GROUP B5'!$A$15:$Q$51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A10" i="7"/>
  <c r="L8" i="7"/>
  <c r="H8" i="7"/>
  <c r="B10" i="6"/>
  <c r="A10" i="6"/>
  <c r="H8" i="6"/>
  <c r="B10" i="4"/>
  <c r="A10" i="4"/>
  <c r="H8" i="4"/>
</calcChain>
</file>

<file path=xl/sharedStrings.xml><?xml version="1.0" encoding="utf-8"?>
<sst xmlns="http://schemas.openxmlformats.org/spreadsheetml/2006/main" count="411" uniqueCount="136">
  <si>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</si>
  <si>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</si>
  <si>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</si>
  <si>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</si>
  <si>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</si>
  <si>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</si>
  <si>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</si>
  <si>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</si>
  <si>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</si>
  <si>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</si>
  <si>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 xml:space="preserve">LMR          </t>
  </si>
  <si>
    <t xml:space="preserve">LMR         </t>
  </si>
  <si>
    <t xml:space="preserve">Station    </t>
  </si>
  <si>
    <t xml:space="preserve">FBS-007     </t>
  </si>
  <si>
    <t xml:space="preserve">Product    </t>
  </si>
  <si>
    <t xml:space="preserve">DISCRETE    </t>
  </si>
  <si>
    <t xml:space="preserve">Process    </t>
  </si>
  <si>
    <t>PRE TEMPCYCLE</t>
  </si>
  <si>
    <t xml:space="preserve">            </t>
  </si>
  <si>
    <t xml:space="preserve">Start Date </t>
  </si>
  <si>
    <t>Finish Date</t>
  </si>
  <si>
    <t>Part Number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</si>
  <si>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</si>
  <si>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</si>
  <si>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</si>
  <si>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</si>
  <si>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</si>
  <si>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</si>
  <si>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</si>
  <si>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 xml:space="preserve">  1) IDON      [&gt; 10.01MA]</t>
  </si>
  <si>
    <t xml:space="preserve">  2) IGSSF     [&lt; 1.001MA]</t>
  </si>
  <si>
    <t xml:space="preserve">  3) IDSS      [&lt; 400.0UA]</t>
  </si>
  <si>
    <t xml:space="preserve">  4) IGSSF     [&lt; 1.001MA]</t>
  </si>
  <si>
    <t xml:space="preserve">  5) IGSSR     [&lt; 1.001MA]</t>
  </si>
  <si>
    <t xml:space="preserve">  6) VGSTH     [&gt;   800MV]</t>
  </si>
  <si>
    <t xml:space="preserve">  7) VGSTH     [&lt; 2.500]</t>
  </si>
  <si>
    <t xml:space="preserve">  8) RDSON     [&lt;  3.98M]</t>
  </si>
  <si>
    <t xml:space="preserve">  9) RDSON     [&lt; 14.50M]</t>
  </si>
  <si>
    <t xml:space="preserve"> 10) RDSON     [&lt; 14.49M]</t>
  </si>
  <si>
    <t xml:space="preserve"> 11) IDSS      [&lt; 400.0UA]</t>
  </si>
  <si>
    <t xml:space="preserve"> 12) IGSSF     [&lt; 300.1UA]</t>
  </si>
  <si>
    <t xml:space="preserve"> 13) VSD       [&lt; 2.500 V]</t>
  </si>
  <si>
    <t xml:space="preserve">   IDON &gt; 10.01MA</t>
  </si>
  <si>
    <t xml:space="preserve">  IGSSF &lt; 300.1UA</t>
  </si>
  <si>
    <t xml:space="preserve">   IDSS &lt; 400.0UA</t>
  </si>
  <si>
    <t xml:space="preserve">  IGSSR &lt; 500.1UA</t>
  </si>
  <si>
    <t xml:space="preserve">  VGSTH &gt; 801.0MV</t>
  </si>
  <si>
    <t xml:space="preserve">VGSTH &lt; 2.500 </t>
  </si>
  <si>
    <t xml:space="preserve">  RDSON &lt; 14.56M </t>
  </si>
  <si>
    <t xml:space="preserve">  RDSON &lt; 14.50M </t>
  </si>
  <si>
    <t xml:space="preserve">  RDSON &lt; 14.49M </t>
  </si>
  <si>
    <t xml:space="preserve">    VSD &lt; 2.501 V</t>
  </si>
  <si>
    <t xml:space="preserve">    VDS = 19.54MV</t>
  </si>
  <si>
    <t xml:space="preserve">   VGSF = 5.001 V</t>
  </si>
  <si>
    <t xml:space="preserve">    VDS = 10.01 V</t>
  </si>
  <si>
    <t xml:space="preserve">   VGSF = 6.000 V</t>
  </si>
  <si>
    <t xml:space="preserve">   VGSR = 4.000 V</t>
  </si>
  <si>
    <t xml:space="preserve">     ID = 7.001MA</t>
  </si>
  <si>
    <t>VGSTH = S6</t>
  </si>
  <si>
    <t xml:space="preserve">    VGS = 5.001 V</t>
  </si>
  <si>
    <t xml:space="preserve">    VDS = 200.0 V</t>
  </si>
  <si>
    <t xml:space="preserve">     IS = 500.1MA</t>
  </si>
  <si>
    <t xml:space="preserve">    VGS = 3.001 V</t>
  </si>
  <si>
    <t xml:space="preserve">     ID = 30.01 A</t>
  </si>
  <si>
    <t xml:space="preserve">     ID = 50.01 A</t>
  </si>
  <si>
    <t xml:space="preserve">     ID = 74.99 A</t>
  </si>
  <si>
    <t>All Pass</t>
  </si>
  <si>
    <t>PRE TC</t>
  </si>
  <si>
    <t>POST TC</t>
  </si>
  <si>
    <t>SEM</t>
  </si>
  <si>
    <t>GROUP B4 INTERMITTENT OPERATING LIFE</t>
  </si>
  <si>
    <t>LMR</t>
  </si>
  <si>
    <t xml:space="preserve">LMR </t>
  </si>
  <si>
    <t>B</t>
  </si>
  <si>
    <t>DISCRETE</t>
  </si>
  <si>
    <t xml:space="preserve">PRE-IOL     </t>
  </si>
  <si>
    <t>03/18/2024</t>
  </si>
  <si>
    <t>GROUP B SUBGROUP 4 PRE IOL</t>
  </si>
  <si>
    <t>GROUP B SUBGROUP 4 POST IOL</t>
  </si>
  <si>
    <t>1)CONT      [&lt;1 ]</t>
  </si>
  <si>
    <t>2)IGSSF     [&lt;0.0003A]</t>
  </si>
  <si>
    <t>3)IDSS      [&lt;0.0004A]</t>
  </si>
  <si>
    <t>4)IGSSF     [&lt;0.0003A]</t>
  </si>
  <si>
    <t>5)IGSSR     [&lt;0.0005A]</t>
  </si>
  <si>
    <t>6)VGSTH     [&gt;0.8V]</t>
  </si>
  <si>
    <t>7)VGSTH     [&lt;2.5 ]</t>
  </si>
  <si>
    <t>8)RDSON     [&lt;0.0145R]</t>
  </si>
  <si>
    <t>9)RDSON     [&lt;0.0145R]</t>
  </si>
  <si>
    <t>10)RDSON     [&lt;0.0145R]</t>
  </si>
  <si>
    <t>11)IDSS      [&lt;0.00025A]</t>
  </si>
  <si>
    <t>12)IGSSF     [&lt;0.001A]</t>
  </si>
  <si>
    <t>13)VSD       [&lt;2.5V]</t>
  </si>
  <si>
    <t>CONT  &lt; 1   T</t>
  </si>
  <si>
    <t>IGSSF &lt; 0.0003 A</t>
  </si>
  <si>
    <t>IDSS  &lt; 0.0004 A</t>
  </si>
  <si>
    <t>IGSSR &lt; 0.0005 A</t>
  </si>
  <si>
    <t>VGSTH  &gt; 0.8 V</t>
  </si>
  <si>
    <t>VGSTH  &lt; 2.5   V</t>
  </si>
  <si>
    <t>RDSON  &lt; 0.0145 R</t>
  </si>
  <si>
    <t>IDSS  &lt; 0.00025 A</t>
  </si>
  <si>
    <t>IGSSF &lt; 0.001 A</t>
  </si>
  <si>
    <t>VSD   &lt; 2.5 V</t>
  </si>
  <si>
    <t xml:space="preserve"> = 0  </t>
  </si>
  <si>
    <t>VGS = 5 V</t>
  </si>
  <si>
    <t>VDS = 10 V</t>
  </si>
  <si>
    <t>VGS = 6 V</t>
  </si>
  <si>
    <t>VSG = 4 V</t>
  </si>
  <si>
    <t>IG = 0.007 A</t>
  </si>
  <si>
    <t xml:space="preserve">T# = 6  </t>
  </si>
  <si>
    <t>ID = 30 A</t>
  </si>
  <si>
    <t>ID = 50 A</t>
  </si>
  <si>
    <t>ID = 75 A</t>
  </si>
  <si>
    <t>VDS = 200 V</t>
  </si>
  <si>
    <t>VGS = 5.5 V</t>
  </si>
  <si>
    <t xml:space="preserve"> = 0.5 A</t>
  </si>
  <si>
    <t>PRE IOL</t>
  </si>
  <si>
    <t>POST IOL</t>
  </si>
  <si>
    <t>GROUP B5 BURN IN HTGB/HTRB</t>
  </si>
  <si>
    <t xml:space="preserve">LM       </t>
  </si>
  <si>
    <t xml:space="preserve">PRE HTGB    </t>
  </si>
  <si>
    <t xml:space="preserve">POST HTRB   </t>
  </si>
  <si>
    <t>GROUP B SUBGROUP 5 PRE HTGB</t>
  </si>
  <si>
    <t>GROUP B SUBGROUP 5 POST HTGB</t>
  </si>
  <si>
    <t>GROUP B SUBGROUP 5 POST HTRB</t>
  </si>
  <si>
    <t xml:space="preserve">  2) IGSSF     [&lt; 300.1UA]</t>
  </si>
  <si>
    <t xml:space="preserve">  4) IGSSF     [&lt; 300.1UA]</t>
  </si>
  <si>
    <t xml:space="preserve">  5) IGSSR     [&lt; 500.1UA]</t>
  </si>
  <si>
    <t xml:space="preserve">  8) RDSON     [&lt; 14.56M]</t>
  </si>
  <si>
    <t>PRE HTGB</t>
  </si>
  <si>
    <t>POST HTGB</t>
  </si>
  <si>
    <t>POST HTRB</t>
  </si>
  <si>
    <t>SCD PART NUMBER</t>
  </si>
  <si>
    <t>EPC7020GSH</t>
  </si>
  <si>
    <t>EPCS PART NUMBER</t>
  </si>
  <si>
    <t>LOT</t>
  </si>
  <si>
    <t>DATE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</si>
</sst>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2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g"/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g"/><Relationship Id="rId13" Type="http://schemas.openxmlformats.org/officeDocument/2006/relationships/image" Target="../media/image21.jpg"/><Relationship Id="rId3" Type="http://schemas.openxmlformats.org/officeDocument/2006/relationships/image" Target="../media/image11.jpg"/><Relationship Id="rId7" Type="http://schemas.openxmlformats.org/officeDocument/2006/relationships/image" Target="../media/image15.jpg"/><Relationship Id="rId12" Type="http://schemas.openxmlformats.org/officeDocument/2006/relationships/image" Target="../media/image20.jpg"/><Relationship Id="rId2" Type="http://schemas.openxmlformats.org/officeDocument/2006/relationships/image" Target="../media/image10.jpg"/><Relationship Id="rId1" Type="http://schemas.openxmlformats.org/officeDocument/2006/relationships/image" Target="../media/image9.jpg"/><Relationship Id="rId6" Type="http://schemas.openxmlformats.org/officeDocument/2006/relationships/image" Target="../media/image14.jpg"/><Relationship Id="rId11" Type="http://schemas.openxmlformats.org/officeDocument/2006/relationships/image" Target="../media/image19.jpg"/><Relationship Id="rId5" Type="http://schemas.openxmlformats.org/officeDocument/2006/relationships/image" Target="../media/image13.jpg"/><Relationship Id="rId10" Type="http://schemas.openxmlformats.org/officeDocument/2006/relationships/image" Target="../media/image18.jpg"/><Relationship Id="rId4" Type="http://schemas.openxmlformats.org/officeDocument/2006/relationships/image" Target="../media/image12.jpg"/><Relationship Id="rId9" Type="http://schemas.openxmlformats.org/officeDocument/2006/relationships/image" Target="../media/image17.jpg"/><Relationship Id="rId14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C95F9-B7D4-4DD0-9C5D-9B30400F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E82AE6-CE1A-4B98-A724-7550EE933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635BE3-9AE9-42A2-9320-E929980E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1048576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1FB460-E44D-4AE2-A78D-A83FE6025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>
    <xdr:from>
      <xdr:col>1</xdr:col>
      <xdr:colOff>495300</xdr:colOff>
      <xdr:row>7</xdr:row>
      <xdr:rowOff>57150</xdr:rowOff>
    </xdr:from>
    <xdr:to>
      <xdr:col>3</xdr:col>
      <xdr:colOff>123825</xdr:colOff>
      <xdr:row>8</xdr:row>
      <xdr:rowOff>57150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FF4E76-6DCD-45EF-B4A5-DA0C1B177B23}"/>
            </a:ext>
          </a:extLst>
        </xdr:cNvPr>
        <xdr:cNvSpPr/>
      </xdr:nvSpPr>
      <xdr:spPr>
        <a:xfrm>
          <a:off x="1104900" y="1504950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504825</xdr:colOff>
      <xdr:row>57</xdr:row>
      <xdr:rowOff>142875</xdr:rowOff>
    </xdr:from>
    <xdr:to>
      <xdr:col>3</xdr:col>
      <xdr:colOff>133350</xdr:colOff>
      <xdr:row>58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B3822DD-C12D-4388-856A-10A1989D16B7}"/>
            </a:ext>
          </a:extLst>
        </xdr:cNvPr>
        <xdr:cNvSpPr/>
      </xdr:nvSpPr>
      <xdr:spPr>
        <a:xfrm>
          <a:off x="1114425" y="11115675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476250</xdr:colOff>
      <xdr:row>109</xdr:row>
      <xdr:rowOff>133350</xdr:rowOff>
    </xdr:from>
    <xdr:to>
      <xdr:col>3</xdr:col>
      <xdr:colOff>104775</xdr:colOff>
      <xdr:row>110</xdr:row>
      <xdr:rowOff>133350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E757855-A9CF-40B0-A3EB-B1FDC68D1E4C}"/>
            </a:ext>
          </a:extLst>
        </xdr:cNvPr>
        <xdr:cNvSpPr/>
      </xdr:nvSpPr>
      <xdr:spPr>
        <a:xfrm>
          <a:off x="1085850" y="21012150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485775</xdr:colOff>
      <xdr:row>161</xdr:row>
      <xdr:rowOff>95250</xdr:rowOff>
    </xdr:from>
    <xdr:to>
      <xdr:col>3</xdr:col>
      <xdr:colOff>114300</xdr:colOff>
      <xdr:row>162</xdr:row>
      <xdr:rowOff>95250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7B0FB55-717A-4BEE-A0DE-7173C0B42F40}"/>
            </a:ext>
          </a:extLst>
        </xdr:cNvPr>
        <xdr:cNvSpPr/>
      </xdr:nvSpPr>
      <xdr:spPr>
        <a:xfrm>
          <a:off x="1095375" y="30880050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FE3084-8030-45F4-A7A8-3F48FC56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9686925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8</xdr:row>
      <xdr:rowOff>85725</xdr:rowOff>
    </xdr:from>
    <xdr:to>
      <xdr:col>3</xdr:col>
      <xdr:colOff>190500</xdr:colOff>
      <xdr:row>9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C790D21-A5C6-439C-A161-62E67A103F1B}"/>
            </a:ext>
          </a:extLst>
        </xdr:cNvPr>
        <xdr:cNvSpPr/>
      </xdr:nvSpPr>
      <xdr:spPr>
        <a:xfrm>
          <a:off x="1171575" y="1724025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11</xdr:col>
      <xdr:colOff>0</xdr:colOff>
      <xdr:row>41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7180A-1EAC-47D7-8426-E371CFFC3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04800"/>
          <a:ext cx="6705600" cy="7610475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28575</xdr:rowOff>
    </xdr:from>
    <xdr:to>
      <xdr:col>3</xdr:col>
      <xdr:colOff>247650</xdr:colOff>
      <xdr:row>7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22DB60E-CB66-4501-85DB-3B85AD9977B8}"/>
            </a:ext>
          </a:extLst>
        </xdr:cNvPr>
        <xdr:cNvSpPr/>
      </xdr:nvSpPr>
      <xdr:spPr>
        <a:xfrm>
          <a:off x="1228725" y="1285875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7</xdr:col>
      <xdr:colOff>1238250</xdr:colOff>
      <xdr:row>80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23C2F5-798F-454B-870F-793D959A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19750"/>
          <a:ext cx="7972425" cy="10058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13</xdr:col>
      <xdr:colOff>1009650</xdr:colOff>
      <xdr:row>80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AB34A-9835-4049-AF49-D5279B225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1475" y="5619750"/>
          <a:ext cx="7296150" cy="10058400"/>
        </a:xfrm>
        <a:prstGeom prst="rect">
          <a:avLst/>
        </a:prstGeom>
      </xdr:spPr>
    </xdr:pic>
    <xdr:clientData/>
  </xdr:twoCellAnchor>
  <xdr:twoCellAnchor>
    <xdr:from>
      <xdr:col>1</xdr:col>
      <xdr:colOff>714375</xdr:colOff>
      <xdr:row>37</xdr:row>
      <xdr:rowOff>114300</xdr:rowOff>
    </xdr:from>
    <xdr:to>
      <xdr:col>3</xdr:col>
      <xdr:colOff>114300</xdr:colOff>
      <xdr:row>38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DCF12E8-9283-D234-457F-9D10C5FBB760}"/>
            </a:ext>
          </a:extLst>
        </xdr:cNvPr>
        <xdr:cNvSpPr/>
      </xdr:nvSpPr>
      <xdr:spPr>
        <a:xfrm>
          <a:off x="1971675" y="7467600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123825</xdr:colOff>
      <xdr:row>35</xdr:row>
      <xdr:rowOff>28575</xdr:rowOff>
    </xdr:from>
    <xdr:to>
      <xdr:col>9</xdr:col>
      <xdr:colOff>971550</xdr:colOff>
      <xdr:row>36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18DEFEF-37CC-42E0-A8F4-BC5CCCB6ED1C}"/>
            </a:ext>
          </a:extLst>
        </xdr:cNvPr>
        <xdr:cNvSpPr/>
      </xdr:nvSpPr>
      <xdr:spPr>
        <a:xfrm>
          <a:off x="9372600" y="7000875"/>
          <a:ext cx="847725" cy="190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95200-437C-4AC8-842D-3CD362E11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83BE73-244C-4F49-81FD-19673554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8A6118-D032-4676-B1FF-3B3DA83E2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0F29EF-1D7E-47F6-91C8-F81D3DDEF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AC45A0-E4F2-4292-944E-F34D0784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3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80715F-E74A-4DC8-B502-1C1D22042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5CCDA70-9030-4FF5-9044-36A1035E6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FD11C95-6CD0-4FD6-ACBD-14802AE3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0104EE0-A099-478F-B9DB-6802C2DD4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2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1BC497-027B-4907-9237-E6E9E24C7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68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9C98E4-B086-4369-A0FC-B6998D8FE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4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623</xdr:row>
      <xdr:rowOff>152400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8A9BAF4-0D72-4022-992B-EB827EFF5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0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11</xdr:col>
      <xdr:colOff>0</xdr:colOff>
      <xdr:row>675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C479E1D-202D-4ABA-99C3-458BC1D10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6275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11</xdr:col>
      <xdr:colOff>0</xdr:colOff>
      <xdr:row>1048576</xdr:row>
      <xdr:rowOff>152400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C7AD067-AF08-413F-B237-5E057E5B9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8692275"/>
          <a:ext cx="67056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A56D-ABE6-46A5-A8ED-17F5C2F66EEE}">
  <sheetPr codeName="Sheet1">
    <tabColor theme="5" tint="-0.249977111117893"/>
  </sheetPr>
  <dimension ref="A1:K207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</sheetData>
  <sheetProtection algorithmName="SHA-512" hashValue="UXPKTzXY5CO7CfKDITJ8d6z22e70P2J/PwoWGvvP/GgXJHoCkWGR+D+6rIMVhCIwR0AThhoCfE24dWPK1NP3wg==" saltValue="DVOXLV2qI0wQMZ6+h1Qdmg==" spinCount="100000" sheet="1" objects="1" scenarios="1" sort="0" autoFilter="0"/>
  <mergeCells count="2">
    <mergeCell ref="A1:D1"/>
    <mergeCell ref="I1:K1"/>
  </mergeCells>
  <hyperlinks>
    <hyperlink ref="E1" location="INDEX!A1" display="RETURN TO INDEX" xr:uid="{0E633B4A-BFE5-4F41-BA14-765F7DBBD12F}"/>
    <hyperlink ref="I1:K1" location="'QCI Sample Selection'!A1" display="QCI SAMPLE SELECTION" xr:uid="{2904F146-9D94-4654-8495-A86B1C87A3D1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C44D-4A90-42E8-9C4F-88593947338F}">
  <sheetPr codeName="Sheet2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4icM8kS1idk4o1JjuEmS8exYVHoA8uOGHgNujGCOa5MVySRGkbu+AAVgywkf6Xa+srgswn6+PmJ7OTGa3r12Tg==" saltValue="L6CLlNvFBeiUcffO/xBYqQ==" spinCount="100000" sheet="1" objects="1" scenarios="1" sort="0" autoFilter="0"/>
  <mergeCells count="2">
    <mergeCell ref="A1:D1"/>
    <mergeCell ref="I1:K1"/>
  </mergeCells>
  <hyperlinks>
    <hyperlink ref="E1" location="INDEX!A1" display="RETURN TO INDEX" xr:uid="{65BC1F3A-FC50-470C-A172-A4D8F0FFD7EB}"/>
    <hyperlink ref="I1:K1" location="'QCI Sample Selection'!A1" display="QCI SAMPLE SELECTION" xr:uid="{D9E4A51F-AD92-451A-ABC5-7C17680C1BF7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ADEE-2FF8-4887-9254-CB62B2F57274}">
  <sheetPr codeName="Sheet3">
    <tabColor theme="5" tint="-0.249977111117893"/>
  </sheetPr>
  <dimension ref="A1:L4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5</v>
      </c>
      <c r="B1" s="52"/>
      <c r="C1" s="52"/>
      <c r="D1" s="52"/>
      <c r="E1" s="52"/>
      <c r="F1" s="1" t="s">
        <v>1</v>
      </c>
      <c r="G1" s="1"/>
      <c r="H1" s="3"/>
      <c r="I1" s="54" t="s">
        <v>2</v>
      </c>
      <c r="J1" s="54"/>
      <c r="K1" s="54"/>
    </row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</sheetData>
  <sheetProtection algorithmName="SHA-512" hashValue="CnLw7Qe+dqQ9c4IUkpxoKlU9bc34PrybaFQtacFrp9LXqm9clVcmPNmIRWERFcjhg6rdELKAarODhr6gsgZvTQ==" saltValue="06X3bbetKHSSQWe4Ya4J6g==" spinCount="100000" sheet="1" objects="1" scenarios="1" sort="0" autoFilter="0"/>
  <mergeCells count="2">
    <mergeCell ref="A1:E1"/>
    <mergeCell ref="I1:K1"/>
  </mergeCells>
  <hyperlinks>
    <hyperlink ref="F1" location="INDEX!A1" display="RETURN TO INDEX" xr:uid="{6BC4CBEF-63B6-4DBD-8B81-9AE81490C4F0}"/>
    <hyperlink ref="I1:K1" location="'QCI Sample Selection'!A1" display="QCI SAMPLE SELECTION" xr:uid="{E768C628-B560-42AC-A37A-16F5782AF137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AA21-EAED-4BDF-9484-C4D6BFAB3370}">
  <sheetPr codeName="Sheet4">
    <tabColor theme="5" tint="-0.249977111117893"/>
  </sheetPr>
  <dimension ref="A1:Q364"/>
  <sheetViews>
    <sheetView zoomScaleNormal="100" workbookViewId="0">
      <selection sqref="A1:D1"/>
    </sheetView>
  </sheetViews>
  <sheetFormatPr defaultColWidth="0" defaultRowHeight="15" x14ac:dyDescent="0.25"/>
  <cols>
    <col min="1" max="1" width="18.85546875" customWidth="1"/>
    <col min="2" max="2" width="13.5703125" style="41" customWidth="1"/>
    <col min="3" max="3" width="8.140625" style="41" bestFit="1" customWidth="1"/>
    <col min="4" max="4" width="3.85546875" style="41" customWidth="1"/>
    <col min="5" max="17" width="18.85546875" customWidth="1"/>
  </cols>
  <sheetData>
    <row r="1" spans="1:17" ht="24" x14ac:dyDescent="0.25">
      <c r="A1" s="56" t="s">
        <v>6</v>
      </c>
      <c r="B1" s="56"/>
      <c r="C1" s="56"/>
      <c r="D1" s="56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  <c r="P1" s="5"/>
      <c r="Q1" s="5"/>
    </row>
    <row r="2" spans="1:17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11</v>
      </c>
      <c r="I2" s="12"/>
      <c r="K2" s="55" t="s">
        <v>131</v>
      </c>
      <c r="L2" s="55"/>
    </row>
    <row r="3" spans="1:17" ht="15.75" x14ac:dyDescent="0.25">
      <c r="A3" s="14" t="s">
        <v>12</v>
      </c>
      <c r="B3" s="7" t="s">
        <v>13</v>
      </c>
      <c r="C3" s="8"/>
      <c r="D3" s="8"/>
      <c r="E3" s="9"/>
      <c r="G3" s="15" t="s">
        <v>12</v>
      </c>
      <c r="H3" s="11" t="s">
        <v>13</v>
      </c>
      <c r="I3" s="12"/>
      <c r="K3" s="55" t="s">
        <v>132</v>
      </c>
      <c r="L3" s="55"/>
    </row>
    <row r="4" spans="1:17" ht="15.75" x14ac:dyDescent="0.25">
      <c r="A4" s="14" t="s">
        <v>14</v>
      </c>
      <c r="B4" s="7" t="s">
        <v>15</v>
      </c>
      <c r="C4" s="8"/>
      <c r="D4" s="8"/>
      <c r="E4" s="9"/>
      <c r="G4" s="15" t="s">
        <v>14</v>
      </c>
      <c r="H4" s="11" t="s">
        <v>15</v>
      </c>
      <c r="I4" s="12"/>
      <c r="K4" s="58" t="s">
        <v>133</v>
      </c>
      <c r="L4" s="58"/>
    </row>
    <row r="5" spans="1:17" ht="15.75" x14ac:dyDescent="0.25">
      <c r="A5" s="14" t="s">
        <v>16</v>
      </c>
      <c r="B5" s="7" t="s">
        <v>17</v>
      </c>
      <c r="C5" s="8"/>
      <c r="D5" s="8"/>
      <c r="E5" s="9"/>
      <c r="G5" s="15" t="s">
        <v>16</v>
      </c>
      <c r="H5" s="11" t="s">
        <v>18</v>
      </c>
      <c r="I5" s="12"/>
      <c r="K5" s="58" t="s">
        <v>132</v>
      </c>
      <c r="L5" s="58"/>
    </row>
    <row r="6" spans="1:17" ht="15.75" x14ac:dyDescent="0.25">
      <c r="A6" s="14" t="s">
        <v>19</v>
      </c>
      <c r="B6" s="17">
        <v>45357</v>
      </c>
      <c r="C6" s="18"/>
      <c r="D6" s="18"/>
      <c r="E6" s="19"/>
      <c r="F6" s="20"/>
      <c r="G6" s="21" t="s">
        <v>19</v>
      </c>
      <c r="H6" s="22">
        <v>45363</v>
      </c>
      <c r="I6" s="23"/>
      <c r="K6" s="59" t="s">
        <v>134</v>
      </c>
      <c r="L6" s="59"/>
    </row>
    <row r="7" spans="1:17" ht="15.75" x14ac:dyDescent="0.25">
      <c r="A7" s="14" t="s">
        <v>20</v>
      </c>
      <c r="B7" s="17"/>
      <c r="C7" s="18"/>
      <c r="D7" s="18"/>
      <c r="E7" s="19"/>
      <c r="F7" s="20"/>
      <c r="G7" s="21" t="s">
        <v>20</v>
      </c>
      <c r="H7" s="22"/>
      <c r="I7" s="23"/>
      <c r="K7" s="59"/>
      <c r="L7" s="59"/>
    </row>
    <row r="8" spans="1:17" ht="15.75" x14ac:dyDescent="0.25">
      <c r="A8" s="14" t="s">
        <v>21</v>
      </c>
      <c r="B8" s="7" t="s">
        <v>132</v>
      </c>
      <c r="C8" s="8"/>
      <c r="D8" s="8"/>
      <c r="E8" s="9"/>
      <c r="G8" s="15" t="s">
        <v>21</v>
      </c>
      <c r="H8" s="11" t="str">
        <f>K3</f>
        <v>EPC7020GSH</v>
      </c>
      <c r="I8" s="12"/>
      <c r="K8" s="60" t="s">
        <v>135</v>
      </c>
      <c r="L8" s="60"/>
    </row>
    <row r="9" spans="1:17" ht="15.75" x14ac:dyDescent="0.25">
      <c r="A9" s="14" t="s">
        <v>22</v>
      </c>
      <c r="B9" s="26" t="s">
        <v>23</v>
      </c>
      <c r="C9" s="27"/>
      <c r="D9" s="27"/>
      <c r="E9" s="28"/>
      <c r="G9" s="15" t="s">
        <v>22</v>
      </c>
      <c r="H9" s="29" t="s">
        <v>24</v>
      </c>
      <c r="I9" s="12"/>
      <c r="K9" s="60">
        <v>2337</v>
      </c>
      <c r="L9" s="60"/>
    </row>
    <row r="10" spans="1:17" ht="24" x14ac:dyDescent="0.4">
      <c r="A10" s="30" t="str">
        <f>"N= " &amp; COUNT($F$16:$F$194)/2</f>
        <v>N= 6</v>
      </c>
      <c r="B10" s="57" t="str">
        <f>IF(COUNT($A$16:$A$27)=COUNTIF($B$16:$B$494,"All Pass"),"PASS","FAIL")</f>
        <v>PASS</v>
      </c>
      <c r="C10" s="57"/>
      <c r="D10" s="57"/>
      <c r="E10" s="57"/>
      <c r="F10" s="31"/>
    </row>
    <row r="11" spans="1:17" x14ac:dyDescent="0.25">
      <c r="A11" s="32" t="s">
        <v>25</v>
      </c>
      <c r="B11" s="33" t="s">
        <v>26</v>
      </c>
      <c r="C11" s="33" t="s">
        <v>27</v>
      </c>
      <c r="D11" s="33" t="s">
        <v>28</v>
      </c>
      <c r="E11" s="33" t="s">
        <v>29</v>
      </c>
      <c r="F11" s="32" t="s">
        <v>30</v>
      </c>
      <c r="G11" s="34" t="s">
        <v>31</v>
      </c>
      <c r="H11" s="32" t="s">
        <v>32</v>
      </c>
      <c r="I11" s="32" t="s">
        <v>33</v>
      </c>
      <c r="J11" s="32" t="s">
        <v>34</v>
      </c>
      <c r="K11" s="32" t="s">
        <v>35</v>
      </c>
      <c r="L11" s="32" t="s">
        <v>36</v>
      </c>
      <c r="M11" s="32" t="s">
        <v>37</v>
      </c>
      <c r="N11" s="32" t="s">
        <v>38</v>
      </c>
      <c r="O11" s="32" t="s">
        <v>39</v>
      </c>
      <c r="P11" s="32" t="s">
        <v>40</v>
      </c>
      <c r="Q11" s="32" t="s">
        <v>41</v>
      </c>
    </row>
    <row r="12" spans="1:17" x14ac:dyDescent="0.25">
      <c r="A12" s="32"/>
      <c r="B12" s="33"/>
      <c r="C12" s="33"/>
      <c r="D12" s="33"/>
      <c r="E12" s="33" t="s">
        <v>42</v>
      </c>
      <c r="F12" s="32" t="s">
        <v>43</v>
      </c>
      <c r="G12" s="34" t="s">
        <v>44</v>
      </c>
      <c r="H12" s="32" t="s">
        <v>43</v>
      </c>
      <c r="I12" s="32" t="s">
        <v>45</v>
      </c>
      <c r="J12" s="32" t="s">
        <v>46</v>
      </c>
      <c r="K12" s="32" t="s">
        <v>47</v>
      </c>
      <c r="L12" s="32" t="s">
        <v>48</v>
      </c>
      <c r="M12" s="32" t="s">
        <v>49</v>
      </c>
      <c r="N12" s="32" t="s">
        <v>50</v>
      </c>
      <c r="O12" s="32" t="s">
        <v>44</v>
      </c>
      <c r="P12" s="32" t="s">
        <v>43</v>
      </c>
      <c r="Q12" s="32" t="s">
        <v>51</v>
      </c>
    </row>
    <row r="13" spans="1:17" x14ac:dyDescent="0.25">
      <c r="A13" s="32"/>
      <c r="B13" s="33"/>
      <c r="C13" s="33"/>
      <c r="D13" s="33"/>
      <c r="E13" s="33" t="s">
        <v>52</v>
      </c>
      <c r="F13" s="32" t="s">
        <v>53</v>
      </c>
      <c r="G13" s="34" t="s">
        <v>54</v>
      </c>
      <c r="H13" s="32" t="s">
        <v>55</v>
      </c>
      <c r="I13" s="32" t="s">
        <v>56</v>
      </c>
      <c r="J13" s="32" t="s">
        <v>57</v>
      </c>
      <c r="K13" s="32" t="s">
        <v>58</v>
      </c>
      <c r="L13" s="32" t="s">
        <v>59</v>
      </c>
      <c r="M13" s="32" t="s">
        <v>59</v>
      </c>
      <c r="N13" s="32" t="s">
        <v>59</v>
      </c>
      <c r="O13" s="32" t="s">
        <v>60</v>
      </c>
      <c r="P13" s="32" t="s">
        <v>53</v>
      </c>
      <c r="Q13" s="32" t="s">
        <v>61</v>
      </c>
    </row>
    <row r="14" spans="1:17" x14ac:dyDescent="0.25">
      <c r="A14" s="32"/>
      <c r="B14" s="33"/>
      <c r="C14" s="33"/>
      <c r="D14" s="33"/>
      <c r="E14" s="33" t="s">
        <v>62</v>
      </c>
      <c r="F14" s="32"/>
      <c r="G14" s="35"/>
      <c r="H14" s="32"/>
      <c r="I14" s="32"/>
      <c r="J14" s="32"/>
      <c r="K14" s="32"/>
      <c r="L14" s="32" t="s">
        <v>63</v>
      </c>
      <c r="M14" s="32" t="s">
        <v>64</v>
      </c>
      <c r="N14" s="32" t="s">
        <v>65</v>
      </c>
      <c r="O14" s="32"/>
      <c r="P14" s="32"/>
      <c r="Q14" s="32"/>
    </row>
    <row r="15" spans="1:1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17" x14ac:dyDescent="0.25">
      <c r="A16" s="37">
        <v>2</v>
      </c>
      <c r="B16" s="37" t="s">
        <v>66</v>
      </c>
      <c r="C16" s="38" t="s">
        <v>67</v>
      </c>
      <c r="D16" s="37">
        <v>1</v>
      </c>
      <c r="E16" s="39">
        <v>1.5629999999999999</v>
      </c>
      <c r="F16" s="39">
        <v>1.4950000000000001E-6</v>
      </c>
      <c r="G16" s="39">
        <v>1.2179999999999999E-7</v>
      </c>
      <c r="H16" s="39">
        <v>1.447E-5</v>
      </c>
      <c r="I16" s="39">
        <v>2.8210000000000002E-7</v>
      </c>
      <c r="J16" s="39">
        <v>1.52</v>
      </c>
      <c r="K16" s="39">
        <v>1.52</v>
      </c>
      <c r="L16" s="39">
        <v>7.980000000000001E-3</v>
      </c>
      <c r="M16" s="39">
        <v>7.9600000000000001E-3</v>
      </c>
      <c r="N16" s="39">
        <v>8.2300000000000012E-3</v>
      </c>
      <c r="O16" s="39">
        <v>2.1880000000000001E-6</v>
      </c>
      <c r="P16" s="39">
        <v>1.313E-6</v>
      </c>
      <c r="Q16" s="39">
        <v>1.9530000000000001</v>
      </c>
    </row>
    <row r="17" spans="1:17" x14ac:dyDescent="0.25">
      <c r="A17" s="37">
        <v>2</v>
      </c>
      <c r="B17" s="37" t="s">
        <v>66</v>
      </c>
      <c r="C17" s="40" t="s">
        <v>68</v>
      </c>
      <c r="D17" s="37">
        <v>1</v>
      </c>
      <c r="E17" s="39">
        <v>1.552</v>
      </c>
      <c r="F17" s="39">
        <v>1.373E-6</v>
      </c>
      <c r="G17" s="39">
        <v>1.97E-7</v>
      </c>
      <c r="H17" s="39">
        <v>1.4919999999999999E-5</v>
      </c>
      <c r="I17" s="39">
        <v>2.9710000000000003E-7</v>
      </c>
      <c r="J17" s="39">
        <v>1.4650000000000001</v>
      </c>
      <c r="K17" s="39">
        <v>1.4650000000000001</v>
      </c>
      <c r="L17" s="39">
        <v>7.7400000000000004E-3</v>
      </c>
      <c r="M17" s="39">
        <v>7.8399999999999997E-3</v>
      </c>
      <c r="N17" s="39">
        <v>7.980000000000001E-3</v>
      </c>
      <c r="O17" s="39">
        <v>3.1039999999999998E-6</v>
      </c>
      <c r="P17" s="39">
        <v>1.3119999999999999E-6</v>
      </c>
      <c r="Q17" s="39">
        <v>1.881</v>
      </c>
    </row>
    <row r="18" spans="1:17" x14ac:dyDescent="0.25">
      <c r="A18" s="37">
        <v>3</v>
      </c>
      <c r="B18" s="37" t="s">
        <v>66</v>
      </c>
      <c r="C18" s="38" t="s">
        <v>67</v>
      </c>
      <c r="D18" s="37">
        <v>1</v>
      </c>
      <c r="E18" s="39">
        <v>1.5609999999999999</v>
      </c>
      <c r="F18" s="39">
        <v>1.1769999999999999E-6</v>
      </c>
      <c r="G18" s="39">
        <v>1.165E-7</v>
      </c>
      <c r="H18" s="39">
        <v>1.098E-5</v>
      </c>
      <c r="I18" s="39">
        <v>2.6210000000000005E-7</v>
      </c>
      <c r="J18" s="39">
        <v>1.5009999999999999</v>
      </c>
      <c r="K18" s="39">
        <v>1.5009999999999999</v>
      </c>
      <c r="L18" s="39">
        <v>7.9000000000000008E-3</v>
      </c>
      <c r="M18" s="39">
        <v>7.9699999999999997E-3</v>
      </c>
      <c r="N18" s="39">
        <v>8.1600000000000006E-3</v>
      </c>
      <c r="O18" s="39">
        <v>2.204E-6</v>
      </c>
      <c r="P18" s="39">
        <v>1.1120000000000001E-6</v>
      </c>
      <c r="Q18" s="39">
        <v>1.962</v>
      </c>
    </row>
    <row r="19" spans="1:17" x14ac:dyDescent="0.25">
      <c r="A19" s="37">
        <v>3</v>
      </c>
      <c r="B19" s="37" t="s">
        <v>66</v>
      </c>
      <c r="C19" s="40" t="s">
        <v>68</v>
      </c>
      <c r="D19" s="37">
        <v>1</v>
      </c>
      <c r="E19" s="39">
        <v>1.6990000000000001</v>
      </c>
      <c r="F19" s="39">
        <v>1.2410000000000001E-6</v>
      </c>
      <c r="G19" s="39">
        <v>1.9369999999999999E-7</v>
      </c>
      <c r="H19" s="39">
        <v>1.131E-5</v>
      </c>
      <c r="I19" s="39">
        <v>2.8239999999999999E-7</v>
      </c>
      <c r="J19" s="39">
        <v>1.4419999999999999</v>
      </c>
      <c r="K19" s="39">
        <v>1.4419999999999999</v>
      </c>
      <c r="L19" s="39">
        <v>7.6800000000000002E-3</v>
      </c>
      <c r="M19" s="39">
        <v>7.7200000000000003E-3</v>
      </c>
      <c r="N19" s="39">
        <v>7.92E-3</v>
      </c>
      <c r="O19" s="39">
        <v>3.1080000000000001E-6</v>
      </c>
      <c r="P19" s="39">
        <v>1.1739999999999999E-6</v>
      </c>
      <c r="Q19" s="39">
        <v>1.885</v>
      </c>
    </row>
    <row r="20" spans="1:17" x14ac:dyDescent="0.25">
      <c r="A20" s="37">
        <v>5</v>
      </c>
      <c r="B20" s="37" t="s">
        <v>66</v>
      </c>
      <c r="C20" s="38" t="s">
        <v>67</v>
      </c>
      <c r="D20" s="37">
        <v>1</v>
      </c>
      <c r="E20" s="39">
        <v>1.5229999999999999</v>
      </c>
      <c r="F20" s="39">
        <v>1.2390000000000001E-6</v>
      </c>
      <c r="G20" s="39">
        <v>1.755E-7</v>
      </c>
      <c r="H20" s="39">
        <v>1.1029999999999999E-5</v>
      </c>
      <c r="I20" s="39">
        <v>3.7430000000000001E-7</v>
      </c>
      <c r="J20" s="39">
        <v>1.4370000000000001</v>
      </c>
      <c r="K20" s="39">
        <v>1.4370000000000001</v>
      </c>
      <c r="L20" s="39">
        <v>8.5199999999999998E-3</v>
      </c>
      <c r="M20" s="39">
        <v>8.6E-3</v>
      </c>
      <c r="N20" s="39">
        <v>8.7899999999999992E-3</v>
      </c>
      <c r="O20" s="39">
        <v>2.7099999999999999E-6</v>
      </c>
      <c r="P20" s="39">
        <v>1.04E-6</v>
      </c>
      <c r="Q20" s="39">
        <v>1.873</v>
      </c>
    </row>
    <row r="21" spans="1:17" x14ac:dyDescent="0.25">
      <c r="A21" s="37">
        <v>5</v>
      </c>
      <c r="B21" s="37" t="s">
        <v>66</v>
      </c>
      <c r="C21" s="40" t="s">
        <v>68</v>
      </c>
      <c r="D21" s="37">
        <v>1</v>
      </c>
      <c r="E21" s="39">
        <v>1.6679999999999999</v>
      </c>
      <c r="F21" s="39">
        <v>1.2619999999999999E-6</v>
      </c>
      <c r="G21" s="39">
        <v>2.9920000000000003E-7</v>
      </c>
      <c r="H21" s="39">
        <v>1.1210000000000001E-5</v>
      </c>
      <c r="I21" s="39">
        <v>4.0980000000000003E-7</v>
      </c>
      <c r="J21" s="39">
        <v>1.3620000000000001</v>
      </c>
      <c r="K21" s="39">
        <v>1.3620000000000001</v>
      </c>
      <c r="L21" s="39">
        <v>8.1099999999999992E-3</v>
      </c>
      <c r="M21" s="39">
        <v>8.1600000000000006E-3</v>
      </c>
      <c r="N21" s="39">
        <v>8.3400000000000002E-3</v>
      </c>
      <c r="O21" s="39">
        <v>3.8539999999999999E-6</v>
      </c>
      <c r="P21" s="39">
        <v>1.0389999999999999E-6</v>
      </c>
      <c r="Q21" s="39">
        <v>1.792</v>
      </c>
    </row>
    <row r="22" spans="1:17" x14ac:dyDescent="0.25">
      <c r="A22" s="37">
        <v>10</v>
      </c>
      <c r="B22" s="37" t="s">
        <v>66</v>
      </c>
      <c r="C22" s="38" t="s">
        <v>67</v>
      </c>
      <c r="D22" s="37">
        <v>1</v>
      </c>
      <c r="E22" s="39">
        <v>1.5189999999999999</v>
      </c>
      <c r="F22" s="39">
        <v>5.3770000000000006E-7</v>
      </c>
      <c r="G22" s="39">
        <v>2.131E-7</v>
      </c>
      <c r="H22" s="39">
        <v>5.2549999999999997E-6</v>
      </c>
      <c r="I22" s="39">
        <v>4.2790000000000001E-7</v>
      </c>
      <c r="J22" s="39">
        <v>1.4810000000000001</v>
      </c>
      <c r="K22" s="39">
        <v>1.4810000000000001</v>
      </c>
      <c r="L22" s="39">
        <v>8.369999999999999E-3</v>
      </c>
      <c r="M22" s="39">
        <v>8.4499999999999992E-3</v>
      </c>
      <c r="N22" s="39">
        <v>8.6300000000000005E-3</v>
      </c>
      <c r="O22" s="39">
        <v>2.7229999999999996E-6</v>
      </c>
      <c r="P22" s="39">
        <v>4.6850000000000005E-7</v>
      </c>
      <c r="Q22" s="39">
        <v>1.8680000000000001</v>
      </c>
    </row>
    <row r="23" spans="1:17" x14ac:dyDescent="0.25">
      <c r="A23" s="37">
        <v>10</v>
      </c>
      <c r="B23" s="37" t="s">
        <v>66</v>
      </c>
      <c r="C23" s="40" t="s">
        <v>68</v>
      </c>
      <c r="D23" s="37">
        <v>1</v>
      </c>
      <c r="E23" s="39">
        <v>1.6850000000000001</v>
      </c>
      <c r="F23" s="39">
        <v>5.9960000000000005E-7</v>
      </c>
      <c r="G23" s="39">
        <v>3.8180000000000004E-7</v>
      </c>
      <c r="H23" s="39">
        <v>5.3819999999999995E-6</v>
      </c>
      <c r="I23" s="39">
        <v>4.7710000000000006E-7</v>
      </c>
      <c r="J23" s="39">
        <v>1.405</v>
      </c>
      <c r="K23" s="39">
        <v>1.405</v>
      </c>
      <c r="L23" s="39">
        <v>7.9900000000000006E-3</v>
      </c>
      <c r="M23" s="39">
        <v>8.0500000000000016E-3</v>
      </c>
      <c r="N23" s="39">
        <v>8.2200000000000016E-3</v>
      </c>
      <c r="O23" s="39">
        <v>4.0540000000000005E-6</v>
      </c>
      <c r="P23" s="39">
        <v>4.932E-7</v>
      </c>
      <c r="Q23" s="39">
        <v>1.78</v>
      </c>
    </row>
    <row r="24" spans="1:17" x14ac:dyDescent="0.25">
      <c r="A24" s="37">
        <v>12</v>
      </c>
      <c r="B24" s="37" t="s">
        <v>66</v>
      </c>
      <c r="C24" s="38" t="s">
        <v>67</v>
      </c>
      <c r="D24" s="37">
        <v>1</v>
      </c>
      <c r="E24" s="39">
        <v>1.5549999999999999</v>
      </c>
      <c r="F24" s="39">
        <v>3.1160000000000006E-7</v>
      </c>
      <c r="G24" s="39">
        <v>2.6220000000000001E-7</v>
      </c>
      <c r="H24" s="39">
        <v>2.0329999999999998E-6</v>
      </c>
      <c r="I24" s="39">
        <v>5.0400000000000007E-7</v>
      </c>
      <c r="J24" s="39">
        <v>1.395</v>
      </c>
      <c r="K24" s="39">
        <v>1.395</v>
      </c>
      <c r="L24" s="39">
        <v>8.8900000000000003E-3</v>
      </c>
      <c r="M24" s="39">
        <v>8.9700000000000005E-3</v>
      </c>
      <c r="N24" s="39">
        <v>9.1599999999999997E-3</v>
      </c>
      <c r="O24" s="39">
        <v>3.0099999999999996E-6</v>
      </c>
      <c r="P24" s="39">
        <v>3.22E-7</v>
      </c>
      <c r="Q24" s="39">
        <v>1.774</v>
      </c>
    </row>
    <row r="25" spans="1:17" x14ac:dyDescent="0.25">
      <c r="A25" s="37">
        <v>12</v>
      </c>
      <c r="B25" s="37" t="s">
        <v>66</v>
      </c>
      <c r="C25" s="40" t="s">
        <v>68</v>
      </c>
      <c r="D25" s="37">
        <v>1</v>
      </c>
      <c r="E25" s="39">
        <v>1.66</v>
      </c>
      <c r="F25" s="39">
        <v>3.1410000000000004E-7</v>
      </c>
      <c r="G25" s="39">
        <v>4.5410000000000008E-7</v>
      </c>
      <c r="H25" s="39">
        <v>2.0609999999999998E-6</v>
      </c>
      <c r="I25" s="39">
        <v>5.5960000000000001E-7</v>
      </c>
      <c r="J25" s="39">
        <v>1.3360000000000001</v>
      </c>
      <c r="K25" s="39">
        <v>1.3360000000000001</v>
      </c>
      <c r="L25" s="39">
        <v>8.5199999999999998E-3</v>
      </c>
      <c r="M25" s="39">
        <v>8.5599999999999999E-3</v>
      </c>
      <c r="N25" s="39">
        <v>8.7500000000000008E-3</v>
      </c>
      <c r="O25" s="39">
        <v>4.3239999999999996E-6</v>
      </c>
      <c r="P25" s="39">
        <v>3.3589999999999998E-7</v>
      </c>
      <c r="Q25" s="39">
        <v>1.7030000000000001</v>
      </c>
    </row>
    <row r="26" spans="1:17" x14ac:dyDescent="0.25">
      <c r="A26" s="37">
        <v>17</v>
      </c>
      <c r="B26" s="37" t="s">
        <v>66</v>
      </c>
      <c r="C26" s="38" t="s">
        <v>67</v>
      </c>
      <c r="D26" s="37">
        <v>1</v>
      </c>
      <c r="E26" s="39">
        <v>1.4390000000000001</v>
      </c>
      <c r="F26" s="39">
        <v>9.1300000000000009E-7</v>
      </c>
      <c r="G26" s="39">
        <v>1.5940000000000001E-7</v>
      </c>
      <c r="H26" s="39">
        <v>9.1849999999999993E-6</v>
      </c>
      <c r="I26" s="39">
        <v>3.2220000000000001E-7</v>
      </c>
      <c r="J26" s="39">
        <v>1.546</v>
      </c>
      <c r="K26" s="39">
        <v>1.546</v>
      </c>
      <c r="L26" s="39">
        <v>8.6E-3</v>
      </c>
      <c r="M26" s="39">
        <v>8.6899999999999998E-3</v>
      </c>
      <c r="N26" s="39">
        <v>8.8800000000000007E-3</v>
      </c>
      <c r="O26" s="39">
        <v>2.3659999999999999E-6</v>
      </c>
      <c r="P26" s="39">
        <v>9.4090000000000007E-7</v>
      </c>
      <c r="Q26" s="39">
        <v>1.9870000000000001</v>
      </c>
    </row>
    <row r="27" spans="1:17" x14ac:dyDescent="0.25">
      <c r="A27" s="37">
        <v>17</v>
      </c>
      <c r="B27" s="37" t="s">
        <v>66</v>
      </c>
      <c r="C27" s="40" t="s">
        <v>68</v>
      </c>
      <c r="D27" s="37">
        <v>1</v>
      </c>
      <c r="E27" s="39">
        <v>1.5620000000000001</v>
      </c>
      <c r="F27" s="39">
        <v>8.5760000000000006E-7</v>
      </c>
      <c r="G27" s="39">
        <v>2.4019999999999999E-7</v>
      </c>
      <c r="H27" s="39">
        <v>9.3330000000000003E-6</v>
      </c>
      <c r="I27" s="39">
        <v>3.4920000000000003E-7</v>
      </c>
      <c r="J27" s="39">
        <v>1.4970000000000001</v>
      </c>
      <c r="K27" s="39">
        <v>1.4970000000000001</v>
      </c>
      <c r="L27" s="39">
        <v>8.4000000000000012E-3</v>
      </c>
      <c r="M27" s="39">
        <v>8.4399999999999996E-3</v>
      </c>
      <c r="N27" s="39">
        <v>8.6300000000000005E-3</v>
      </c>
      <c r="O27" s="39">
        <v>3.083E-6</v>
      </c>
      <c r="P27" s="39">
        <v>8.7700000000000003E-7</v>
      </c>
      <c r="Q27" s="39">
        <v>1.9259999999999999</v>
      </c>
    </row>
    <row r="28" spans="1:17" x14ac:dyDescent="0.25"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 spans="1:17" x14ac:dyDescent="0.25"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</row>
    <row r="30" spans="1:17" x14ac:dyDescent="0.25"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</row>
    <row r="31" spans="1:17" x14ac:dyDescent="0.25"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</row>
    <row r="32" spans="1:17" x14ac:dyDescent="0.25"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</row>
    <row r="33" spans="5:15" x14ac:dyDescent="0.25"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</row>
    <row r="34" spans="5:15" x14ac:dyDescent="0.25"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</row>
    <row r="35" spans="5:15" x14ac:dyDescent="0.25"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</row>
    <row r="36" spans="5:15" x14ac:dyDescent="0.25"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</row>
    <row r="37" spans="5:15" x14ac:dyDescent="0.25"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</row>
    <row r="38" spans="5:15" x14ac:dyDescent="0.25"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</row>
    <row r="39" spans="5:15" x14ac:dyDescent="0.25"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</row>
    <row r="40" spans="5:15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5:15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5:15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5:15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5:15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5:15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5:15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5:15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5:15" x14ac:dyDescent="0.25"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4:15" x14ac:dyDescent="0.25"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4:15" x14ac:dyDescent="0.25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4:15" x14ac:dyDescent="0.25"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4:15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4:15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4:15" x14ac:dyDescent="0.25">
      <c r="D54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4:15" x14ac:dyDescent="0.25">
      <c r="D55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4:15" x14ac:dyDescent="0.25">
      <c r="D56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4:15" x14ac:dyDescent="0.25">
      <c r="D57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4:15" x14ac:dyDescent="0.25">
      <c r="D58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4:15" x14ac:dyDescent="0.25">
      <c r="D59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4:15" x14ac:dyDescent="0.25">
      <c r="D60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4:15" x14ac:dyDescent="0.25">
      <c r="D61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4:15" x14ac:dyDescent="0.25">
      <c r="D6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4:15" x14ac:dyDescent="0.25">
      <c r="D63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4:15" x14ac:dyDescent="0.25">
      <c r="D64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4:15" x14ac:dyDescent="0.25">
      <c r="D65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4:15" x14ac:dyDescent="0.25">
      <c r="D6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4:15" x14ac:dyDescent="0.25">
      <c r="D67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4:15" x14ac:dyDescent="0.25">
      <c r="D68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4:15" x14ac:dyDescent="0.25">
      <c r="D69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4:15" x14ac:dyDescent="0.25">
      <c r="D7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4:15" x14ac:dyDescent="0.25">
      <c r="D71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4:15" x14ac:dyDescent="0.25">
      <c r="D7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4:15" x14ac:dyDescent="0.25">
      <c r="D73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4:15" x14ac:dyDescent="0.25">
      <c r="D74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4:15" x14ac:dyDescent="0.25">
      <c r="D75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4:15" x14ac:dyDescent="0.25">
      <c r="D7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4:15" x14ac:dyDescent="0.25">
      <c r="D77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4:15" x14ac:dyDescent="0.25">
      <c r="D78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4:15" x14ac:dyDescent="0.25">
      <c r="D79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4:15" x14ac:dyDescent="0.25">
      <c r="D8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4:15" x14ac:dyDescent="0.25">
      <c r="D81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4:15" x14ac:dyDescent="0.25">
      <c r="D8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4:15" x14ac:dyDescent="0.25">
      <c r="D83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4:15" x14ac:dyDescent="0.25">
      <c r="D84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4:15" x14ac:dyDescent="0.25">
      <c r="D85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4:15" x14ac:dyDescent="0.25">
      <c r="D86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4:15" x14ac:dyDescent="0.25">
      <c r="D87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4:15" x14ac:dyDescent="0.25">
      <c r="D88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4:15" x14ac:dyDescent="0.25">
      <c r="D89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4:15" x14ac:dyDescent="0.25">
      <c r="D90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4:15" x14ac:dyDescent="0.25">
      <c r="D91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4:15" x14ac:dyDescent="0.25">
      <c r="D9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4:15" x14ac:dyDescent="0.25">
      <c r="D93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4:15" x14ac:dyDescent="0.25">
      <c r="D94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4:15" x14ac:dyDescent="0.25">
      <c r="D95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4:15" x14ac:dyDescent="0.25">
      <c r="D96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4:15" x14ac:dyDescent="0.25">
      <c r="D97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4:15" x14ac:dyDescent="0.25">
      <c r="D98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4:15" x14ac:dyDescent="0.25">
      <c r="D99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4:15" x14ac:dyDescent="0.25">
      <c r="D100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4:15" x14ac:dyDescent="0.25">
      <c r="D101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4:15" x14ac:dyDescent="0.25">
      <c r="D10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4:15" x14ac:dyDescent="0.25">
      <c r="D103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4:15" x14ac:dyDescent="0.25">
      <c r="D104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4:15" x14ac:dyDescent="0.25">
      <c r="D105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4:15" x14ac:dyDescent="0.25">
      <c r="D106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4:15" x14ac:dyDescent="0.25">
      <c r="D107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4:15" x14ac:dyDescent="0.25">
      <c r="D108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4:15" x14ac:dyDescent="0.25">
      <c r="D109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4:15" x14ac:dyDescent="0.25">
      <c r="D11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4:15" x14ac:dyDescent="0.25">
      <c r="D11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4:15" x14ac:dyDescent="0.25">
      <c r="D11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4:15" x14ac:dyDescent="0.25">
      <c r="D11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4:15" x14ac:dyDescent="0.25">
      <c r="D114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4:15" x14ac:dyDescent="0.25">
      <c r="D115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4:15" x14ac:dyDescent="0.25">
      <c r="D116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4:15" x14ac:dyDescent="0.25">
      <c r="D117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4:15" x14ac:dyDescent="0.25">
      <c r="D118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4:15" x14ac:dyDescent="0.25">
      <c r="D119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4:15" x14ac:dyDescent="0.25">
      <c r="D120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4:15" x14ac:dyDescent="0.25">
      <c r="D121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4:15" x14ac:dyDescent="0.25">
      <c r="D12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4:15" x14ac:dyDescent="0.25">
      <c r="D123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4:15" x14ac:dyDescent="0.25">
      <c r="D12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4:15" x14ac:dyDescent="0.25">
      <c r="D12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4:15" x14ac:dyDescent="0.25">
      <c r="D126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4:15" x14ac:dyDescent="0.25">
      <c r="D127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4:15" x14ac:dyDescent="0.25">
      <c r="D128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4:15" x14ac:dyDescent="0.25">
      <c r="D129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4:15" x14ac:dyDescent="0.25">
      <c r="D130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4:15" x14ac:dyDescent="0.25">
      <c r="D131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4:15" x14ac:dyDescent="0.25">
      <c r="D13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4:15" x14ac:dyDescent="0.25">
      <c r="D133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4:15" x14ac:dyDescent="0.25">
      <c r="D134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4:15" x14ac:dyDescent="0.25">
      <c r="D135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4:15" x14ac:dyDescent="0.25">
      <c r="D136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4:15" x14ac:dyDescent="0.25">
      <c r="D137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4:15" x14ac:dyDescent="0.25">
      <c r="D138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4:15" x14ac:dyDescent="0.25">
      <c r="D139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4:15" x14ac:dyDescent="0.25">
      <c r="D140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4:15" x14ac:dyDescent="0.25">
      <c r="D141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4:15" x14ac:dyDescent="0.25">
      <c r="D1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4:15" x14ac:dyDescent="0.25">
      <c r="D143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4:15" x14ac:dyDescent="0.25">
      <c r="D144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4:15" x14ac:dyDescent="0.25">
      <c r="D145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4:15" x14ac:dyDescent="0.25">
      <c r="D146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4:15" x14ac:dyDescent="0.25">
      <c r="D147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4:15" x14ac:dyDescent="0.25">
      <c r="D148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4:15" x14ac:dyDescent="0.25">
      <c r="D149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4:15" x14ac:dyDescent="0.25">
      <c r="D150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4:15" x14ac:dyDescent="0.25">
      <c r="D151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4:15" x14ac:dyDescent="0.25">
      <c r="D15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4:15" x14ac:dyDescent="0.25">
      <c r="D153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4:15" x14ac:dyDescent="0.25">
      <c r="D154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4:15" x14ac:dyDescent="0.25">
      <c r="D155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4:15" x14ac:dyDescent="0.25">
      <c r="D156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4:15" x14ac:dyDescent="0.25">
      <c r="D157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4:15" x14ac:dyDescent="0.25">
      <c r="D158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4:15" x14ac:dyDescent="0.25">
      <c r="D159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4:15" x14ac:dyDescent="0.25">
      <c r="D160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4:15" x14ac:dyDescent="0.25">
      <c r="D161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4:15" x14ac:dyDescent="0.25">
      <c r="D16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4:15" x14ac:dyDescent="0.25">
      <c r="D163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4:15" x14ac:dyDescent="0.25">
      <c r="D164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4:15" x14ac:dyDescent="0.25">
      <c r="D165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4:15" x14ac:dyDescent="0.25">
      <c r="D166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4:15" x14ac:dyDescent="0.25">
      <c r="D167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4:15" x14ac:dyDescent="0.25">
      <c r="D168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4:15" x14ac:dyDescent="0.25">
      <c r="D169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4:15" x14ac:dyDescent="0.25">
      <c r="D170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4:15" x14ac:dyDescent="0.25">
      <c r="D171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4:15" x14ac:dyDescent="0.25">
      <c r="D17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4:15" x14ac:dyDescent="0.25">
      <c r="D173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4:15" x14ac:dyDescent="0.25">
      <c r="D174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4:15" x14ac:dyDescent="0.25">
      <c r="D175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4:15" x14ac:dyDescent="0.25">
      <c r="D176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4:15" x14ac:dyDescent="0.25">
      <c r="D177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4:15" x14ac:dyDescent="0.25">
      <c r="D178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4:15" x14ac:dyDescent="0.25">
      <c r="D179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4:15" x14ac:dyDescent="0.25">
      <c r="D180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4:15" x14ac:dyDescent="0.25">
      <c r="D181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4:15" x14ac:dyDescent="0.25">
      <c r="D18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4:15" x14ac:dyDescent="0.25">
      <c r="D183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4:15" x14ac:dyDescent="0.25">
      <c r="D184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4:15" x14ac:dyDescent="0.25">
      <c r="D185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4:15" x14ac:dyDescent="0.25">
      <c r="D186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4:15" x14ac:dyDescent="0.25">
      <c r="D187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4:15" x14ac:dyDescent="0.25">
      <c r="D188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4:15" x14ac:dyDescent="0.25">
      <c r="D189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4:15" x14ac:dyDescent="0.25">
      <c r="D190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4:15" x14ac:dyDescent="0.25">
      <c r="D191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4:15" x14ac:dyDescent="0.25">
      <c r="D19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4:15" x14ac:dyDescent="0.25">
      <c r="D193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4:15" x14ac:dyDescent="0.25">
      <c r="D194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4:15" x14ac:dyDescent="0.25">
      <c r="D195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4:15" x14ac:dyDescent="0.25">
      <c r="D196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4:15" x14ac:dyDescent="0.25">
      <c r="D197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4:15" x14ac:dyDescent="0.25">
      <c r="D198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4:15" x14ac:dyDescent="0.25">
      <c r="D199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4:15" x14ac:dyDescent="0.25">
      <c r="D200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4:15" x14ac:dyDescent="0.25">
      <c r="D201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4:15" x14ac:dyDescent="0.25">
      <c r="D20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4:15" x14ac:dyDescent="0.25">
      <c r="D203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4:15" x14ac:dyDescent="0.25">
      <c r="D204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4:15" x14ac:dyDescent="0.25">
      <c r="D205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4:15" x14ac:dyDescent="0.25">
      <c r="D206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4:15" x14ac:dyDescent="0.25">
      <c r="D207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4:15" x14ac:dyDescent="0.25">
      <c r="D208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4:15" x14ac:dyDescent="0.25">
      <c r="D209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4:15" x14ac:dyDescent="0.25">
      <c r="D210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4:15" x14ac:dyDescent="0.25">
      <c r="D211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4:15" x14ac:dyDescent="0.25">
      <c r="D21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4:15" x14ac:dyDescent="0.25">
      <c r="D213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4:15" x14ac:dyDescent="0.25">
      <c r="D214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4:15" x14ac:dyDescent="0.25">
      <c r="D215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4:15" x14ac:dyDescent="0.25">
      <c r="D216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4:15" x14ac:dyDescent="0.25">
      <c r="D217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4:15" x14ac:dyDescent="0.25">
      <c r="D218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4:15" x14ac:dyDescent="0.25">
      <c r="D219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4:15" x14ac:dyDescent="0.25">
      <c r="D220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4:15" x14ac:dyDescent="0.25">
      <c r="D221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4:15" x14ac:dyDescent="0.25">
      <c r="D22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4:15" x14ac:dyDescent="0.25">
      <c r="D223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4:15" x14ac:dyDescent="0.25">
      <c r="D224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4:15" x14ac:dyDescent="0.25">
      <c r="D225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4:15" x14ac:dyDescent="0.25">
      <c r="D226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4:15" x14ac:dyDescent="0.25">
      <c r="D227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4:15" x14ac:dyDescent="0.25">
      <c r="D228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4:15" x14ac:dyDescent="0.25">
      <c r="D229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4:15" x14ac:dyDescent="0.25">
      <c r="D230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4:15" x14ac:dyDescent="0.25">
      <c r="D231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4:15" x14ac:dyDescent="0.25">
      <c r="D23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4:15" x14ac:dyDescent="0.25">
      <c r="D233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4:15" x14ac:dyDescent="0.25">
      <c r="D234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4:15" x14ac:dyDescent="0.25">
      <c r="D235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4:15" x14ac:dyDescent="0.25">
      <c r="D236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4:15" x14ac:dyDescent="0.25">
      <c r="D237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4:15" x14ac:dyDescent="0.25">
      <c r="D238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4:15" x14ac:dyDescent="0.25">
      <c r="D239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4:15" x14ac:dyDescent="0.25">
      <c r="D240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4:15" x14ac:dyDescent="0.25">
      <c r="D241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4:15" x14ac:dyDescent="0.25">
      <c r="D2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4:15" x14ac:dyDescent="0.25">
      <c r="D243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4:15" x14ac:dyDescent="0.25">
      <c r="D244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4:15" x14ac:dyDescent="0.25">
      <c r="D245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4:15" x14ac:dyDescent="0.25">
      <c r="D246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4:15" x14ac:dyDescent="0.25">
      <c r="D247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4:15" x14ac:dyDescent="0.25">
      <c r="D248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4:15" x14ac:dyDescent="0.25">
      <c r="D249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4:15" x14ac:dyDescent="0.25">
      <c r="D250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4:15" x14ac:dyDescent="0.25">
      <c r="D251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4:15" x14ac:dyDescent="0.25">
      <c r="D25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4:15" x14ac:dyDescent="0.25">
      <c r="D253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4:15" x14ac:dyDescent="0.25">
      <c r="D254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4:15" x14ac:dyDescent="0.25">
      <c r="D255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4:15" x14ac:dyDescent="0.25">
      <c r="D256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4:15" x14ac:dyDescent="0.25">
      <c r="D257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4:15" x14ac:dyDescent="0.25">
      <c r="D258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4:15" x14ac:dyDescent="0.25">
      <c r="D259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4:15" x14ac:dyDescent="0.25">
      <c r="D260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4:15" x14ac:dyDescent="0.25">
      <c r="D261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4:15" x14ac:dyDescent="0.25">
      <c r="D26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4:15" x14ac:dyDescent="0.25">
      <c r="D263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4:15" x14ac:dyDescent="0.25">
      <c r="D264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4:15" x14ac:dyDescent="0.25">
      <c r="D265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4:15" x14ac:dyDescent="0.25">
      <c r="D266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4:15" x14ac:dyDescent="0.25">
      <c r="D267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4:15" x14ac:dyDescent="0.25">
      <c r="D268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4:15" x14ac:dyDescent="0.25">
      <c r="D269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4:15" x14ac:dyDescent="0.25">
      <c r="D270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4:15" x14ac:dyDescent="0.25">
      <c r="D271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4:15" x14ac:dyDescent="0.25">
      <c r="D27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4:15" x14ac:dyDescent="0.25">
      <c r="D273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4:15" x14ac:dyDescent="0.25">
      <c r="D274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4:15" x14ac:dyDescent="0.25">
      <c r="D275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4:15" x14ac:dyDescent="0.25">
      <c r="D276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4:15" x14ac:dyDescent="0.25">
      <c r="D277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4:15" x14ac:dyDescent="0.25">
      <c r="D278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4:15" x14ac:dyDescent="0.25">
      <c r="D279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4:15" x14ac:dyDescent="0.25">
      <c r="D280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4:15" x14ac:dyDescent="0.25">
      <c r="D281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4:15" x14ac:dyDescent="0.25">
      <c r="D28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4:15" x14ac:dyDescent="0.25">
      <c r="D283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4:15" x14ac:dyDescent="0.25">
      <c r="D284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4:15" x14ac:dyDescent="0.25">
      <c r="D285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4:15" x14ac:dyDescent="0.25">
      <c r="D286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4:15" x14ac:dyDescent="0.25">
      <c r="D287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4:15" x14ac:dyDescent="0.25">
      <c r="D288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4:15" x14ac:dyDescent="0.25">
      <c r="D289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4:15" x14ac:dyDescent="0.25">
      <c r="D290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4:15" x14ac:dyDescent="0.25">
      <c r="D291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4:15" x14ac:dyDescent="0.25">
      <c r="D29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4:15" x14ac:dyDescent="0.25">
      <c r="D293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4:15" x14ac:dyDescent="0.25">
      <c r="D294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4:15" x14ac:dyDescent="0.25">
      <c r="D295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4:15" x14ac:dyDescent="0.25">
      <c r="D296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4:15" x14ac:dyDescent="0.25">
      <c r="D297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4:15" x14ac:dyDescent="0.25">
      <c r="D298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4:15" x14ac:dyDescent="0.25">
      <c r="D299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4:15" x14ac:dyDescent="0.25">
      <c r="D300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4:15" x14ac:dyDescent="0.25">
      <c r="D301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4:15" x14ac:dyDescent="0.25">
      <c r="D30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4:15" x14ac:dyDescent="0.25">
      <c r="D303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4:15" x14ac:dyDescent="0.25">
      <c r="D304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4:15" x14ac:dyDescent="0.25">
      <c r="D305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4:15" x14ac:dyDescent="0.25">
      <c r="D306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4:15" x14ac:dyDescent="0.25">
      <c r="D307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4:15" x14ac:dyDescent="0.25">
      <c r="D308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4:15" x14ac:dyDescent="0.25">
      <c r="D309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4:15" x14ac:dyDescent="0.25">
      <c r="D310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4:15" x14ac:dyDescent="0.25">
      <c r="D311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4:15" x14ac:dyDescent="0.25">
      <c r="D31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4:15" x14ac:dyDescent="0.25">
      <c r="D313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4:15" x14ac:dyDescent="0.25">
      <c r="D314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4:15" x14ac:dyDescent="0.25">
      <c r="D315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4:15" x14ac:dyDescent="0.25">
      <c r="D316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4:15" x14ac:dyDescent="0.25">
      <c r="D317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4:15" x14ac:dyDescent="0.25">
      <c r="D318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4:15" x14ac:dyDescent="0.25">
      <c r="D319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4:15" x14ac:dyDescent="0.25">
      <c r="D320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4:15" x14ac:dyDescent="0.25">
      <c r="D321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4:15" x14ac:dyDescent="0.25">
      <c r="D32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4:15" x14ac:dyDescent="0.25">
      <c r="D323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4:15" x14ac:dyDescent="0.25">
      <c r="D324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4:15" x14ac:dyDescent="0.25">
      <c r="D325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4:15" x14ac:dyDescent="0.25">
      <c r="D326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4:15" x14ac:dyDescent="0.25">
      <c r="D327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4:15" x14ac:dyDescent="0.25">
      <c r="D328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4:15" x14ac:dyDescent="0.25">
      <c r="D329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4:15" x14ac:dyDescent="0.25">
      <c r="D330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4:15" x14ac:dyDescent="0.25">
      <c r="D331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4:15" x14ac:dyDescent="0.25">
      <c r="D33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4:15" x14ac:dyDescent="0.25">
      <c r="D333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4:15" x14ac:dyDescent="0.25">
      <c r="D334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4:15" x14ac:dyDescent="0.25">
      <c r="D335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4:15" x14ac:dyDescent="0.25">
      <c r="D336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4:15" x14ac:dyDescent="0.25">
      <c r="D337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4:15" x14ac:dyDescent="0.25">
      <c r="D338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4:15" x14ac:dyDescent="0.25">
      <c r="D339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4:15" x14ac:dyDescent="0.25">
      <c r="D340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4:15" x14ac:dyDescent="0.25">
      <c r="D341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4:15" x14ac:dyDescent="0.25">
      <c r="D3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4:15" x14ac:dyDescent="0.25">
      <c r="D343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4:15" x14ac:dyDescent="0.25">
      <c r="D344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4:15" x14ac:dyDescent="0.25">
      <c r="D345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4:15" x14ac:dyDescent="0.25">
      <c r="D346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4:15" x14ac:dyDescent="0.25">
      <c r="D347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4:15" x14ac:dyDescent="0.25">
      <c r="D348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4:15" x14ac:dyDescent="0.25">
      <c r="D349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4:15" x14ac:dyDescent="0.25">
      <c r="D350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4:15" x14ac:dyDescent="0.25">
      <c r="D351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4:15" x14ac:dyDescent="0.25">
      <c r="D35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4:15" x14ac:dyDescent="0.25">
      <c r="D353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4:15" x14ac:dyDescent="0.25">
      <c r="D354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4:15" x14ac:dyDescent="0.25">
      <c r="D355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4:15" x14ac:dyDescent="0.25">
      <c r="D356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4:15" x14ac:dyDescent="0.25">
      <c r="D357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4:15" x14ac:dyDescent="0.25">
      <c r="D358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4:15" x14ac:dyDescent="0.25">
      <c r="D359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4:15" x14ac:dyDescent="0.25">
      <c r="D360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4:15" x14ac:dyDescent="0.25">
      <c r="D361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4:15" x14ac:dyDescent="0.25">
      <c r="D36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4:15" x14ac:dyDescent="0.25">
      <c r="D363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4:15" x14ac:dyDescent="0.25">
      <c r="D364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</sheetData>
  <sheetProtection algorithmName="SHA-512" hashValue="s1eY11aC1cEIZsO5zPRvbGYUQug4xQgCLXeGNsVYhLKv2WML/Kgm+ijaj69G3JOqRoD8e6FGhoL/Zt9YExXubw==" saltValue="R/mMCM0oXoW9MphK/fXqXA==" spinCount="100000" sheet="1" objects="1" scenarios="1" sort="0" autoFilter="0"/>
  <autoFilter ref="A15:Q27" xr:uid="{8B1AAA21-EAED-4BDF-9484-C4D6BFAB3370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1994">
    <cfRule type="containsBlanks" dxfId="23" priority="5" stopIfTrue="1">
      <formula>LEN(TRIM(B16))=0</formula>
    </cfRule>
    <cfRule type="cellIs" dxfId="22" priority="6" stopIfTrue="1" operator="equal">
      <formula>"ND"</formula>
    </cfRule>
    <cfRule type="cellIs" dxfId="21" priority="7" operator="equal">
      <formula>"ALL PASS"</formula>
    </cfRule>
    <cfRule type="cellIs" dxfId="20" priority="8" operator="notEqual">
      <formula>"ALL PASS"</formula>
    </cfRule>
  </conditionalFormatting>
  <conditionalFormatting sqref="D16:D1994">
    <cfRule type="cellIs" dxfId="19" priority="2" stopIfTrue="1" operator="equal">
      <formula>99</formula>
    </cfRule>
    <cfRule type="cellIs" dxfId="18" priority="3" operator="between">
      <formula>2</formula>
      <formula>98</formula>
    </cfRule>
    <cfRule type="cellIs" dxfId="17" priority="4" operator="equal">
      <formula>1</formula>
    </cfRule>
  </conditionalFormatting>
  <conditionalFormatting sqref="K3:L3 K5:L5 K9:L9">
    <cfRule type="cellIs" dxfId="16" priority="1" operator="equal">
      <formula>0</formula>
    </cfRule>
  </conditionalFormatting>
  <hyperlinks>
    <hyperlink ref="E1" location="INDEX!A1" display="RETURN TO INDEX" xr:uid="{986CF3AD-C070-4738-A7F3-EB6F9D01082C}"/>
    <hyperlink ref="H1" location="'SCREENING STATUS'!A1" display="SCREENING STATUS" xr:uid="{2937909C-38FB-4EFF-AC47-0443441B996B}"/>
    <hyperlink ref="J1:L1" location="'QCI Sample Selection'!A1" display="QCI SAMPLE SELECTION" xr:uid="{5C0F7660-B676-43CC-8CD1-D11CA7528FB6}"/>
    <hyperlink ref="G1" location="SUMMARY!A1" display="SUMMARY" xr:uid="{1A0001A7-E09D-4EF0-AC77-6F6188CD2C6B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AAF9-9D62-4419-8827-EF264DC05DCA}">
  <sheetPr codeName="Sheet5">
    <tabColor theme="5" tint="-0.249977111117893"/>
  </sheetPr>
  <dimension ref="A1:L727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52" t="s">
        <v>69</v>
      </c>
      <c r="B1" s="52"/>
      <c r="C1" s="52"/>
      <c r="D1" s="53" t="s">
        <v>1</v>
      </c>
      <c r="E1" s="53"/>
      <c r="F1" s="53"/>
      <c r="G1" s="53"/>
      <c r="H1" s="3"/>
      <c r="I1" s="54" t="s">
        <v>2</v>
      </c>
      <c r="J1" s="54"/>
      <c r="K1" s="54"/>
      <c r="L1" s="43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</sheetData>
  <sheetProtection algorithmName="SHA-512" hashValue="e62lTnMzciqvIRQFNY2E6C8EACzmIOPSjQ1kJWC8HNWELMx5+zjr5nRlgEScXqpofFk/kqhKgdqy+vHuQqEuUw==" saltValue="/wioXyq4RcflTw74BJVsxA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F75DE8DA-5F3C-4982-A57C-6825D4BF81E7}"/>
    <hyperlink ref="D1:E1" location="INDEX!A1" display="RETURN TO INDEX" xr:uid="{C926B91C-3C4F-43C8-A117-E8FE868CE00A}"/>
    <hyperlink ref="I1:K1" location="'QCI Sample Selection'!A1" display="QCI SAMPLE SELECTION" xr:uid="{D23F62A6-9F7D-4F28-B4CD-F517003A653F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88CF-44F5-4E1E-889B-7F7C64FE4F57}">
  <sheetPr codeName="Sheet6">
    <tabColor theme="5" tint="-0.249977111117893"/>
  </sheetPr>
  <dimension ref="A1:Q382"/>
  <sheetViews>
    <sheetView zoomScaleNormal="100" workbookViewId="0">
      <pane xSplit="2" ySplit="15" topLeftCell="C16" activePane="bottomRight" state="frozen"/>
      <selection activeCell="A2" sqref="A2:XFD2"/>
      <selection pane="topRight" activeCell="A2" sqref="A2:XFD2"/>
      <selection pane="bottomLeft" activeCell="A2" sqref="A2:XFD2"/>
      <selection pane="bottomRight" activeCell="C16" sqref="C16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8.85546875" style="41" bestFit="1" customWidth="1"/>
    <col min="4" max="4" width="3.85546875" style="41" customWidth="1"/>
    <col min="5" max="17" width="18.85546875" customWidth="1"/>
  </cols>
  <sheetData>
    <row r="1" spans="1:17" ht="24" x14ac:dyDescent="0.25">
      <c r="A1" s="56" t="s">
        <v>70</v>
      </c>
      <c r="B1" s="56"/>
      <c r="C1" s="56"/>
      <c r="D1" s="56"/>
      <c r="E1" s="56"/>
      <c r="F1" s="56"/>
      <c r="G1" s="53" t="s">
        <v>1</v>
      </c>
      <c r="H1" s="53"/>
      <c r="I1" s="4" t="s">
        <v>7</v>
      </c>
      <c r="J1" s="54" t="s">
        <v>8</v>
      </c>
      <c r="K1" s="54"/>
      <c r="L1" s="54" t="s">
        <v>2</v>
      </c>
      <c r="M1" s="54"/>
      <c r="N1" s="54"/>
      <c r="O1" s="5"/>
      <c r="P1" s="5"/>
      <c r="Q1" s="5"/>
    </row>
    <row r="2" spans="1:17" ht="15.75" x14ac:dyDescent="0.25">
      <c r="A2" s="6" t="s">
        <v>9</v>
      </c>
      <c r="B2" s="7" t="s">
        <v>71</v>
      </c>
      <c r="C2" s="8"/>
      <c r="D2" s="8"/>
      <c r="E2" s="9"/>
      <c r="G2" s="10" t="s">
        <v>9</v>
      </c>
      <c r="H2" s="11" t="s">
        <v>72</v>
      </c>
      <c r="I2" s="12"/>
      <c r="K2" s="55" t="s">
        <v>131</v>
      </c>
      <c r="L2" s="55"/>
    </row>
    <row r="3" spans="1:17" ht="15.75" x14ac:dyDescent="0.25">
      <c r="A3" s="14" t="s">
        <v>12</v>
      </c>
      <c r="B3" s="7" t="s">
        <v>13</v>
      </c>
      <c r="C3" s="8"/>
      <c r="D3" s="8"/>
      <c r="E3" s="9"/>
      <c r="G3" s="15" t="s">
        <v>12</v>
      </c>
      <c r="H3" s="11" t="s">
        <v>73</v>
      </c>
      <c r="I3" s="12"/>
      <c r="K3" s="55" t="s">
        <v>132</v>
      </c>
      <c r="L3" s="55"/>
    </row>
    <row r="4" spans="1:17" ht="15.75" x14ac:dyDescent="0.25">
      <c r="A4" s="14" t="s">
        <v>14</v>
      </c>
      <c r="B4" s="7" t="s">
        <v>15</v>
      </c>
      <c r="C4" s="8"/>
      <c r="D4" s="8"/>
      <c r="E4" s="9"/>
      <c r="G4" s="15" t="s">
        <v>14</v>
      </c>
      <c r="H4" s="11" t="s">
        <v>74</v>
      </c>
      <c r="I4" s="12"/>
      <c r="K4" s="58" t="s">
        <v>133</v>
      </c>
      <c r="L4" s="58"/>
    </row>
    <row r="5" spans="1:17" ht="15.75" x14ac:dyDescent="0.25">
      <c r="A5" s="14" t="s">
        <v>16</v>
      </c>
      <c r="B5" s="7" t="s">
        <v>75</v>
      </c>
      <c r="C5" s="8"/>
      <c r="D5" s="8"/>
      <c r="E5" s="9"/>
      <c r="G5" s="15" t="s">
        <v>16</v>
      </c>
      <c r="H5" s="11"/>
      <c r="I5" s="12"/>
      <c r="K5" s="58" t="s">
        <v>132</v>
      </c>
      <c r="L5" s="58"/>
    </row>
    <row r="6" spans="1:17" ht="15.75" x14ac:dyDescent="0.25">
      <c r="A6" s="14" t="s">
        <v>19</v>
      </c>
      <c r="B6" s="17">
        <v>45357</v>
      </c>
      <c r="C6" s="18"/>
      <c r="D6" s="18"/>
      <c r="E6" s="19"/>
      <c r="F6" s="20"/>
      <c r="G6" s="21" t="s">
        <v>19</v>
      </c>
      <c r="H6" s="22" t="s">
        <v>76</v>
      </c>
      <c r="I6" s="12"/>
      <c r="K6" s="59" t="s">
        <v>134</v>
      </c>
      <c r="L6" s="59"/>
    </row>
    <row r="7" spans="1:17" ht="15.75" x14ac:dyDescent="0.25">
      <c r="A7" s="14" t="s">
        <v>20</v>
      </c>
      <c r="B7" s="17"/>
      <c r="C7" s="18"/>
      <c r="D7" s="18"/>
      <c r="E7" s="19"/>
      <c r="F7" s="20"/>
      <c r="G7" s="21" t="s">
        <v>20</v>
      </c>
      <c r="H7" s="22"/>
      <c r="I7" s="12"/>
      <c r="K7" s="59"/>
      <c r="L7" s="59"/>
    </row>
    <row r="8" spans="1:17" ht="15.75" x14ac:dyDescent="0.25">
      <c r="A8" s="14" t="s">
        <v>21</v>
      </c>
      <c r="B8" s="7" t="s">
        <v>132</v>
      </c>
      <c r="C8" s="8"/>
      <c r="D8" s="8"/>
      <c r="E8" s="9"/>
      <c r="G8" s="15" t="s">
        <v>21</v>
      </c>
      <c r="H8" s="11" t="str">
        <f>K3</f>
        <v>EPC7020GSH</v>
      </c>
      <c r="I8" s="12"/>
      <c r="K8" s="60" t="s">
        <v>135</v>
      </c>
      <c r="L8" s="60"/>
    </row>
    <row r="9" spans="1:17" ht="15.75" x14ac:dyDescent="0.25">
      <c r="A9" s="14" t="s">
        <v>22</v>
      </c>
      <c r="B9" s="26" t="s">
        <v>77</v>
      </c>
      <c r="C9" s="8"/>
      <c r="D9" s="8"/>
      <c r="E9" s="9"/>
      <c r="G9" s="15" t="s">
        <v>22</v>
      </c>
      <c r="H9" s="29" t="s">
        <v>78</v>
      </c>
      <c r="I9" s="12"/>
      <c r="K9" s="60">
        <v>2337</v>
      </c>
      <c r="L9" s="60"/>
    </row>
    <row r="10" spans="1:17" ht="24" x14ac:dyDescent="0.4">
      <c r="A10" s="30" t="str">
        <f>"N= " &amp; COUNT($F$16:$F$194)/2</f>
        <v>N= 12</v>
      </c>
      <c r="B10" s="57" t="str">
        <f>IF(COUNT($A$16:$A$39)=COUNTIF($B$16:$B$494,"All Pass"),"PASS","FAIL")</f>
        <v>PASS</v>
      </c>
      <c r="C10" s="57"/>
      <c r="D10" s="57"/>
      <c r="E10" s="57"/>
      <c r="F10" s="31"/>
    </row>
    <row r="11" spans="1:17" x14ac:dyDescent="0.25">
      <c r="A11" s="32" t="s">
        <v>25</v>
      </c>
      <c r="B11" s="33" t="s">
        <v>26</v>
      </c>
      <c r="C11" s="33" t="s">
        <v>27</v>
      </c>
      <c r="D11" s="33" t="s">
        <v>28</v>
      </c>
      <c r="E11" s="33" t="s">
        <v>79</v>
      </c>
      <c r="F11" s="32" t="s">
        <v>80</v>
      </c>
      <c r="G11" s="34" t="s">
        <v>81</v>
      </c>
      <c r="H11" s="32" t="s">
        <v>82</v>
      </c>
      <c r="I11" s="32" t="s">
        <v>83</v>
      </c>
      <c r="J11" s="32" t="s">
        <v>84</v>
      </c>
      <c r="K11" s="32" t="s">
        <v>85</v>
      </c>
      <c r="L11" s="32" t="s">
        <v>86</v>
      </c>
      <c r="M11" s="32" t="s">
        <v>87</v>
      </c>
      <c r="N11" s="32" t="s">
        <v>88</v>
      </c>
      <c r="O11" s="32" t="s">
        <v>89</v>
      </c>
      <c r="P11" s="32" t="s">
        <v>90</v>
      </c>
      <c r="Q11" s="32" t="s">
        <v>91</v>
      </c>
    </row>
    <row r="12" spans="1:17" x14ac:dyDescent="0.25">
      <c r="A12" s="32"/>
      <c r="B12" s="33"/>
      <c r="C12" s="33"/>
      <c r="D12" s="33"/>
      <c r="E12" s="33" t="s">
        <v>92</v>
      </c>
      <c r="F12" s="32" t="s">
        <v>93</v>
      </c>
      <c r="G12" s="34" t="s">
        <v>94</v>
      </c>
      <c r="H12" s="32" t="s">
        <v>93</v>
      </c>
      <c r="I12" s="32" t="s">
        <v>95</v>
      </c>
      <c r="J12" s="32" t="s">
        <v>96</v>
      </c>
      <c r="K12" s="32" t="s">
        <v>97</v>
      </c>
      <c r="L12" s="32" t="s">
        <v>98</v>
      </c>
      <c r="M12" s="32" t="s">
        <v>98</v>
      </c>
      <c r="N12" s="32" t="s">
        <v>98</v>
      </c>
      <c r="O12" s="32" t="s">
        <v>99</v>
      </c>
      <c r="P12" s="32" t="s">
        <v>100</v>
      </c>
      <c r="Q12" s="32" t="s">
        <v>101</v>
      </c>
    </row>
    <row r="13" spans="1:17" x14ac:dyDescent="0.25">
      <c r="A13" s="32"/>
      <c r="B13" s="33"/>
      <c r="C13" s="33"/>
      <c r="D13" s="33"/>
      <c r="E13" s="33" t="s">
        <v>102</v>
      </c>
      <c r="F13" s="32" t="s">
        <v>103</v>
      </c>
      <c r="G13" s="34" t="s">
        <v>104</v>
      </c>
      <c r="H13" s="32" t="s">
        <v>105</v>
      </c>
      <c r="I13" s="32" t="s">
        <v>106</v>
      </c>
      <c r="J13" s="32" t="s">
        <v>107</v>
      </c>
      <c r="K13" s="32" t="s">
        <v>108</v>
      </c>
      <c r="L13" s="32" t="s">
        <v>109</v>
      </c>
      <c r="M13" s="32" t="s">
        <v>110</v>
      </c>
      <c r="N13" s="32" t="s">
        <v>111</v>
      </c>
      <c r="O13" s="32" t="s">
        <v>112</v>
      </c>
      <c r="P13" s="32" t="s">
        <v>113</v>
      </c>
      <c r="Q13" s="32" t="s">
        <v>114</v>
      </c>
    </row>
    <row r="14" spans="1:17" x14ac:dyDescent="0.25">
      <c r="A14" s="32"/>
      <c r="B14" s="33"/>
      <c r="C14" s="33"/>
      <c r="D14" s="33"/>
      <c r="E14" s="33"/>
      <c r="F14" s="32"/>
      <c r="G14" s="35"/>
      <c r="H14" s="32"/>
      <c r="I14" s="32"/>
      <c r="J14" s="32"/>
      <c r="K14" s="32"/>
      <c r="L14" s="32" t="s">
        <v>103</v>
      </c>
      <c r="M14" s="32" t="s">
        <v>103</v>
      </c>
      <c r="N14" s="32" t="s">
        <v>103</v>
      </c>
      <c r="O14" s="32"/>
      <c r="P14" s="32"/>
      <c r="Q14" s="32"/>
    </row>
    <row r="15" spans="1:1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17" x14ac:dyDescent="0.25">
      <c r="A16" s="37">
        <v>1</v>
      </c>
      <c r="B16" s="37" t="s">
        <v>66</v>
      </c>
      <c r="C16" s="38" t="s">
        <v>115</v>
      </c>
      <c r="D16" s="37">
        <v>1</v>
      </c>
      <c r="E16" s="39">
        <v>1.51</v>
      </c>
      <c r="F16" s="39">
        <v>7.5190000000000006E-7</v>
      </c>
      <c r="G16" s="39">
        <v>2.1610000000000001E-7</v>
      </c>
      <c r="H16" s="39">
        <v>4.0309999999999992E-6</v>
      </c>
      <c r="I16" s="39">
        <v>4.3180000000000004E-7</v>
      </c>
      <c r="J16" s="39">
        <v>1.464</v>
      </c>
      <c r="K16" s="39">
        <v>1.464</v>
      </c>
      <c r="L16" s="39">
        <v>8.4499999999999992E-3</v>
      </c>
      <c r="M16" s="39">
        <v>8.5299999999999994E-3</v>
      </c>
      <c r="N16" s="39">
        <v>8.7200000000000003E-3</v>
      </c>
      <c r="O16" s="39">
        <v>2.717E-6</v>
      </c>
      <c r="P16" s="39">
        <v>6.6250000000000001E-7</v>
      </c>
      <c r="Q16" s="39">
        <v>1.847</v>
      </c>
    </row>
    <row r="17" spans="1:17" x14ac:dyDescent="0.25">
      <c r="A17" s="37">
        <v>1</v>
      </c>
      <c r="B17" s="37" t="s">
        <v>66</v>
      </c>
      <c r="C17" s="40" t="s">
        <v>116</v>
      </c>
      <c r="D17" s="37">
        <v>1</v>
      </c>
      <c r="E17" s="39">
        <v>0</v>
      </c>
      <c r="F17" s="39">
        <v>1.1200000000000001E-6</v>
      </c>
      <c r="G17" s="39">
        <v>1.74E-7</v>
      </c>
      <c r="H17" s="39">
        <v>1.11E-5</v>
      </c>
      <c r="I17" s="39">
        <v>2.8500000000000002E-7</v>
      </c>
      <c r="J17" s="39">
        <v>1.45</v>
      </c>
      <c r="K17" s="39">
        <v>1.45</v>
      </c>
      <c r="L17" s="39">
        <v>8.09E-3</v>
      </c>
      <c r="M17" s="39">
        <v>8.2400000000000008E-3</v>
      </c>
      <c r="N17" s="39">
        <v>8.77E-3</v>
      </c>
      <c r="O17" s="39">
        <v>2.0600000000000002E-6</v>
      </c>
      <c r="P17" s="39">
        <v>3.2499999999999998E-6</v>
      </c>
      <c r="Q17" s="39">
        <v>1.91</v>
      </c>
    </row>
    <row r="18" spans="1:17" x14ac:dyDescent="0.25">
      <c r="A18" s="37">
        <v>4</v>
      </c>
      <c r="B18" s="37" t="s">
        <v>66</v>
      </c>
      <c r="C18" s="38" t="s">
        <v>115</v>
      </c>
      <c r="D18" s="37">
        <v>1</v>
      </c>
      <c r="E18" s="39">
        <v>1.5269999999999999</v>
      </c>
      <c r="F18" s="39">
        <v>3.235E-7</v>
      </c>
      <c r="G18" s="39">
        <v>2.287E-7</v>
      </c>
      <c r="H18" s="39">
        <v>1.7459999999999999E-6</v>
      </c>
      <c r="I18" s="39">
        <v>4.3810000000000004E-7</v>
      </c>
      <c r="J18" s="39">
        <v>1.4139999999999999</v>
      </c>
      <c r="K18" s="39">
        <v>1.4139999999999999</v>
      </c>
      <c r="L18" s="39">
        <v>8.8999999999999999E-3</v>
      </c>
      <c r="M18" s="39">
        <v>9.0000000000000011E-3</v>
      </c>
      <c r="N18" s="39">
        <v>9.1900000000000003E-3</v>
      </c>
      <c r="O18" s="39">
        <v>2.6829999999999996E-6</v>
      </c>
      <c r="P18" s="39">
        <v>2.9660000000000005E-7</v>
      </c>
      <c r="Q18" s="39">
        <v>1.796</v>
      </c>
    </row>
    <row r="19" spans="1:17" x14ac:dyDescent="0.25">
      <c r="A19" s="37">
        <v>4</v>
      </c>
      <c r="B19" s="37" t="s">
        <v>66</v>
      </c>
      <c r="C19" s="40" t="s">
        <v>116</v>
      </c>
      <c r="D19" s="37">
        <v>1</v>
      </c>
      <c r="E19" s="39">
        <v>0</v>
      </c>
      <c r="F19" s="39">
        <v>1.31E-6</v>
      </c>
      <c r="G19" s="39">
        <v>2.8099999999999999E-7</v>
      </c>
      <c r="H19" s="39">
        <v>1.1800000000000001E-5</v>
      </c>
      <c r="I19" s="39">
        <v>5.5599999999999995E-7</v>
      </c>
      <c r="J19" s="39">
        <v>1.42</v>
      </c>
      <c r="K19" s="39">
        <v>1.42</v>
      </c>
      <c r="L19" s="39">
        <v>8.1799999999999998E-3</v>
      </c>
      <c r="M19" s="39">
        <v>8.3199999999999993E-3</v>
      </c>
      <c r="N19" s="39">
        <v>8.8100000000000001E-3</v>
      </c>
      <c r="O19" s="39">
        <v>2.8700000000000001E-6</v>
      </c>
      <c r="P19" s="39">
        <v>3.89E-6</v>
      </c>
      <c r="Q19" s="39">
        <v>1.84</v>
      </c>
    </row>
    <row r="20" spans="1:17" x14ac:dyDescent="0.25">
      <c r="A20" s="37">
        <v>8</v>
      </c>
      <c r="B20" s="37" t="s">
        <v>66</v>
      </c>
      <c r="C20" s="38" t="s">
        <v>115</v>
      </c>
      <c r="D20" s="37">
        <v>1</v>
      </c>
      <c r="E20" s="39">
        <v>1.5529999999999999</v>
      </c>
      <c r="F20" s="39">
        <v>7.0550000000000006E-7</v>
      </c>
      <c r="G20" s="39">
        <v>1.9390000000000001E-7</v>
      </c>
      <c r="H20" s="39">
        <v>4.1249999999999995E-6</v>
      </c>
      <c r="I20" s="39">
        <v>3.8290000000000002E-7</v>
      </c>
      <c r="J20" s="39">
        <v>1.4419999999999999</v>
      </c>
      <c r="K20" s="39">
        <v>1.4419999999999999</v>
      </c>
      <c r="L20" s="39">
        <v>8.6700000000000006E-3</v>
      </c>
      <c r="M20" s="39">
        <v>8.7600000000000004E-3</v>
      </c>
      <c r="N20" s="39">
        <v>8.9600000000000009E-3</v>
      </c>
      <c r="O20" s="39">
        <v>2.4569999999999999E-6</v>
      </c>
      <c r="P20" s="39">
        <v>7.5590000000000004E-7</v>
      </c>
      <c r="Q20" s="39">
        <v>1.835</v>
      </c>
    </row>
    <row r="21" spans="1:17" x14ac:dyDescent="0.25">
      <c r="A21" s="37">
        <v>8</v>
      </c>
      <c r="B21" s="37" t="s">
        <v>66</v>
      </c>
      <c r="C21" s="40" t="s">
        <v>116</v>
      </c>
      <c r="D21" s="37">
        <v>1</v>
      </c>
      <c r="E21" s="39">
        <v>0</v>
      </c>
      <c r="F21" s="39">
        <v>1.1400000000000001E-6</v>
      </c>
      <c r="G21" s="39">
        <v>1.6400000000000001E-7</v>
      </c>
      <c r="H21" s="39">
        <v>1.0699999999999999E-5</v>
      </c>
      <c r="I21" s="39">
        <v>3.0899999999999997E-7</v>
      </c>
      <c r="J21" s="39">
        <v>1.45</v>
      </c>
      <c r="K21" s="39">
        <v>1.45</v>
      </c>
      <c r="L21" s="39">
        <v>7.8700000000000003E-3</v>
      </c>
      <c r="M21" s="39">
        <v>8.0300000000000007E-3</v>
      </c>
      <c r="N21" s="39">
        <v>8.5500000000000003E-3</v>
      </c>
      <c r="O21" s="39">
        <v>9.64E-7</v>
      </c>
      <c r="P21" s="39">
        <v>2.3E-6</v>
      </c>
      <c r="Q21" s="39">
        <v>1.97</v>
      </c>
    </row>
    <row r="22" spans="1:17" x14ac:dyDescent="0.25">
      <c r="A22" s="37">
        <v>11</v>
      </c>
      <c r="B22" s="37" t="s">
        <v>66</v>
      </c>
      <c r="C22" s="38" t="s">
        <v>115</v>
      </c>
      <c r="D22" s="37">
        <v>1</v>
      </c>
      <c r="E22" s="39">
        <v>1.4870000000000001</v>
      </c>
      <c r="F22" s="39">
        <v>1.469E-6</v>
      </c>
      <c r="G22" s="39">
        <v>1.6490000000000003E-7</v>
      </c>
      <c r="H22" s="39">
        <v>1.3339999999999999E-5</v>
      </c>
      <c r="I22" s="39">
        <v>3.9910000000000007E-7</v>
      </c>
      <c r="J22" s="39">
        <v>1.5469999999999999</v>
      </c>
      <c r="K22" s="39">
        <v>1.5469999999999999</v>
      </c>
      <c r="L22" s="39">
        <v>7.8799999999999999E-3</v>
      </c>
      <c r="M22" s="39">
        <v>7.9699999999999997E-3</v>
      </c>
      <c r="N22" s="39">
        <v>8.150000000000001E-3</v>
      </c>
      <c r="O22" s="39">
        <v>2.6929999999999999E-6</v>
      </c>
      <c r="P22" s="39">
        <v>1.336E-6</v>
      </c>
      <c r="Q22" s="39">
        <v>2</v>
      </c>
    </row>
    <row r="23" spans="1:17" x14ac:dyDescent="0.25">
      <c r="A23" s="37">
        <v>11</v>
      </c>
      <c r="B23" s="37" t="s">
        <v>66</v>
      </c>
      <c r="C23" s="40" t="s">
        <v>116</v>
      </c>
      <c r="D23" s="37">
        <v>1</v>
      </c>
      <c r="E23" s="39">
        <v>0</v>
      </c>
      <c r="F23" s="39">
        <v>1.4100000000000001E-6</v>
      </c>
      <c r="G23" s="39">
        <v>2.0900000000000001E-7</v>
      </c>
      <c r="H23" s="39">
        <v>8.4100000000000008E-6</v>
      </c>
      <c r="I23" s="39">
        <v>3.53E-7</v>
      </c>
      <c r="J23" s="39">
        <v>1.48</v>
      </c>
      <c r="K23" s="39">
        <v>1.48</v>
      </c>
      <c r="L23" s="39">
        <v>8.3300000000000006E-3</v>
      </c>
      <c r="M23" s="39">
        <v>8.5000000000000006E-3</v>
      </c>
      <c r="N23" s="39">
        <v>9.0799999999999995E-3</v>
      </c>
      <c r="O23" s="39">
        <v>1.9E-6</v>
      </c>
      <c r="P23" s="39">
        <v>3.4999999999999999E-6</v>
      </c>
      <c r="Q23" s="39">
        <v>1.93</v>
      </c>
    </row>
    <row r="24" spans="1:17" x14ac:dyDescent="0.25">
      <c r="A24" s="37">
        <v>14</v>
      </c>
      <c r="B24" s="37" t="s">
        <v>66</v>
      </c>
      <c r="C24" s="38" t="s">
        <v>115</v>
      </c>
      <c r="D24" s="37">
        <v>1</v>
      </c>
      <c r="E24" s="39">
        <v>1.5309999999999999</v>
      </c>
      <c r="F24" s="39">
        <v>3.9160000000000004E-7</v>
      </c>
      <c r="G24" s="39">
        <v>2.2180000000000001E-7</v>
      </c>
      <c r="H24" s="39">
        <v>2.8719999999999998E-6</v>
      </c>
      <c r="I24" s="39">
        <v>4.2680000000000004E-7</v>
      </c>
      <c r="J24" s="39">
        <v>1.4239999999999999</v>
      </c>
      <c r="K24" s="39">
        <v>1.4239999999999999</v>
      </c>
      <c r="L24" s="39">
        <v>8.9800000000000001E-3</v>
      </c>
      <c r="M24" s="39">
        <v>9.0699999999999999E-3</v>
      </c>
      <c r="N24" s="39">
        <v>9.2800000000000001E-3</v>
      </c>
      <c r="O24" s="39">
        <v>2.4689999999999996E-6</v>
      </c>
      <c r="P24" s="39">
        <v>4.1069999999999999E-7</v>
      </c>
      <c r="Q24" s="39">
        <v>1.798</v>
      </c>
    </row>
    <row r="25" spans="1:17" x14ac:dyDescent="0.25">
      <c r="A25" s="37">
        <v>14</v>
      </c>
      <c r="B25" s="37" t="s">
        <v>66</v>
      </c>
      <c r="C25" s="40" t="s">
        <v>116</v>
      </c>
      <c r="D25" s="37">
        <v>1</v>
      </c>
      <c r="E25" s="39">
        <v>0</v>
      </c>
      <c r="F25" s="39">
        <v>1.2100000000000001E-6</v>
      </c>
      <c r="G25" s="39">
        <v>2.6300000000000001E-7</v>
      </c>
      <c r="H25" s="39">
        <v>1.03E-5</v>
      </c>
      <c r="I25" s="39">
        <v>4.5699999999999998E-7</v>
      </c>
      <c r="J25" s="39">
        <v>1.4</v>
      </c>
      <c r="K25" s="39">
        <v>1.4</v>
      </c>
      <c r="L25" s="39">
        <v>8.0199999999999994E-3</v>
      </c>
      <c r="M25" s="39">
        <v>8.1600000000000006E-3</v>
      </c>
      <c r="N25" s="39">
        <v>8.6199999999999992E-3</v>
      </c>
      <c r="O25" s="39">
        <v>2.8200000000000001E-6</v>
      </c>
      <c r="P25" s="39">
        <v>3.18E-6</v>
      </c>
      <c r="Q25" s="39">
        <v>1.84</v>
      </c>
    </row>
    <row r="26" spans="1:17" x14ac:dyDescent="0.25">
      <c r="A26" s="37">
        <v>16</v>
      </c>
      <c r="B26" s="37" t="s">
        <v>66</v>
      </c>
      <c r="C26" s="38" t="s">
        <v>115</v>
      </c>
      <c r="D26" s="37">
        <v>1</v>
      </c>
      <c r="E26" s="39">
        <v>1.552</v>
      </c>
      <c r="F26" s="39">
        <v>1.615E-6</v>
      </c>
      <c r="G26" s="39">
        <v>1.163E-7</v>
      </c>
      <c r="H26" s="39">
        <v>1.5460000000000001E-5</v>
      </c>
      <c r="I26" s="39">
        <v>2.6630000000000005E-7</v>
      </c>
      <c r="J26" s="39">
        <v>1.5389999999999999</v>
      </c>
      <c r="K26" s="39">
        <v>1.5389999999999999</v>
      </c>
      <c r="L26" s="39">
        <v>7.9000000000000008E-3</v>
      </c>
      <c r="M26" s="39">
        <v>8.0099999999999998E-3</v>
      </c>
      <c r="N26" s="39">
        <v>8.1700000000000002E-3</v>
      </c>
      <c r="O26" s="39">
        <v>2.0699999999999997E-6</v>
      </c>
      <c r="P26" s="39">
        <v>1.4379999999999998E-6</v>
      </c>
      <c r="Q26" s="39">
        <v>1.9810000000000001</v>
      </c>
    </row>
    <row r="27" spans="1:17" x14ac:dyDescent="0.25">
      <c r="A27" s="37">
        <v>16</v>
      </c>
      <c r="B27" s="37" t="s">
        <v>66</v>
      </c>
      <c r="C27" s="40" t="s">
        <v>116</v>
      </c>
      <c r="D27" s="37">
        <v>1</v>
      </c>
      <c r="E27" s="39">
        <v>0</v>
      </c>
      <c r="F27" s="39">
        <v>1.0499999999999999E-6</v>
      </c>
      <c r="G27" s="39">
        <v>3.58E-7</v>
      </c>
      <c r="H27" s="39">
        <v>9.2199999999999998E-6</v>
      </c>
      <c r="I27" s="39">
        <v>6.8999999999999996E-7</v>
      </c>
      <c r="J27" s="39">
        <v>1.36</v>
      </c>
      <c r="K27" s="39">
        <v>1.36</v>
      </c>
      <c r="L27" s="39">
        <v>8.2299999999999995E-3</v>
      </c>
      <c r="M27" s="39">
        <v>8.3599999999999994E-3</v>
      </c>
      <c r="N27" s="39">
        <v>8.8299999999999993E-3</v>
      </c>
      <c r="O27" s="39">
        <v>3.6200000000000001E-6</v>
      </c>
      <c r="P27" s="39">
        <v>2.74E-6</v>
      </c>
      <c r="Q27" s="39">
        <v>1.77</v>
      </c>
    </row>
    <row r="28" spans="1:17" x14ac:dyDescent="0.25">
      <c r="A28" s="37">
        <v>19</v>
      </c>
      <c r="B28" s="37" t="s">
        <v>66</v>
      </c>
      <c r="C28" s="38" t="s">
        <v>115</v>
      </c>
      <c r="D28" s="37">
        <v>1</v>
      </c>
      <c r="E28" s="39">
        <v>1.5549999999999999</v>
      </c>
      <c r="F28" s="39">
        <v>1.066E-6</v>
      </c>
      <c r="G28" s="39">
        <v>1.158E-7</v>
      </c>
      <c r="H28" s="39">
        <v>1.0439999999999998E-5</v>
      </c>
      <c r="I28" s="39">
        <v>2.5120000000000003E-7</v>
      </c>
      <c r="J28" s="39">
        <v>1.4830000000000001</v>
      </c>
      <c r="K28" s="39">
        <v>1.4830000000000001</v>
      </c>
      <c r="L28" s="39">
        <v>8.1600000000000006E-3</v>
      </c>
      <c r="M28" s="39">
        <v>8.2400000000000008E-3</v>
      </c>
      <c r="N28" s="39">
        <v>8.4100000000000008E-3</v>
      </c>
      <c r="O28" s="39">
        <v>2.1960000000000002E-6</v>
      </c>
      <c r="P28" s="39">
        <v>9.822000000000001E-7</v>
      </c>
      <c r="Q28" s="39">
        <v>1.9430000000000001</v>
      </c>
    </row>
    <row r="29" spans="1:17" x14ac:dyDescent="0.25">
      <c r="A29" s="37">
        <v>19</v>
      </c>
      <c r="B29" s="37" t="s">
        <v>66</v>
      </c>
      <c r="C29" s="40" t="s">
        <v>116</v>
      </c>
      <c r="D29" s="37">
        <v>1</v>
      </c>
      <c r="E29" s="39">
        <v>0</v>
      </c>
      <c r="F29" s="39">
        <v>7.6000000000000003E-7</v>
      </c>
      <c r="G29" s="39">
        <v>3.2399999999999999E-7</v>
      </c>
      <c r="H29" s="39">
        <v>6.1399999999999997E-6</v>
      </c>
      <c r="I29" s="39">
        <v>6.1799999999999995E-7</v>
      </c>
      <c r="J29" s="39">
        <v>1.39</v>
      </c>
      <c r="K29" s="39">
        <v>1.39</v>
      </c>
      <c r="L29" s="39">
        <v>8.5100000000000002E-3</v>
      </c>
      <c r="M29" s="39">
        <v>8.6400000000000001E-3</v>
      </c>
      <c r="N29" s="39">
        <v>9.1400000000000006E-3</v>
      </c>
      <c r="O29" s="39">
        <v>2.9799999999999998E-6</v>
      </c>
      <c r="P29" s="39">
        <v>1.8700000000000001E-6</v>
      </c>
      <c r="Q29" s="39">
        <v>1.78</v>
      </c>
    </row>
    <row r="30" spans="1:17" x14ac:dyDescent="0.25">
      <c r="A30" s="37">
        <v>22</v>
      </c>
      <c r="B30" s="37" t="s">
        <v>66</v>
      </c>
      <c r="C30" s="38" t="s">
        <v>115</v>
      </c>
      <c r="D30" s="37">
        <v>1</v>
      </c>
      <c r="E30" s="39">
        <v>1.5189999999999999</v>
      </c>
      <c r="F30" s="39">
        <v>1.1009999999999999E-6</v>
      </c>
      <c r="G30" s="39">
        <v>2.4210000000000003E-7</v>
      </c>
      <c r="H30" s="39">
        <v>1.167E-5</v>
      </c>
      <c r="I30" s="39">
        <v>4.9289999999999997E-7</v>
      </c>
      <c r="J30" s="39">
        <v>1.482</v>
      </c>
      <c r="K30" s="39">
        <v>1.482</v>
      </c>
      <c r="L30" s="39">
        <v>8.2300000000000012E-3</v>
      </c>
      <c r="M30" s="39">
        <v>8.3000000000000001E-3</v>
      </c>
      <c r="N30" s="39">
        <v>8.4800000000000014E-3</v>
      </c>
      <c r="O30" s="39">
        <v>3.2179999999999999E-6</v>
      </c>
      <c r="P30" s="39">
        <v>9.3200000000000003E-7</v>
      </c>
      <c r="Q30" s="39">
        <v>1.881</v>
      </c>
    </row>
    <row r="31" spans="1:17" x14ac:dyDescent="0.25">
      <c r="A31" s="37">
        <v>22</v>
      </c>
      <c r="B31" s="37" t="s">
        <v>66</v>
      </c>
      <c r="C31" s="40" t="s">
        <v>116</v>
      </c>
      <c r="D31" s="37">
        <v>1</v>
      </c>
      <c r="E31" s="39">
        <v>0</v>
      </c>
      <c r="F31" s="39">
        <v>1.5799999999999999E-6</v>
      </c>
      <c r="G31" s="39">
        <v>1.9600000000000001E-7</v>
      </c>
      <c r="H31" s="39">
        <v>1.63E-5</v>
      </c>
      <c r="I31" s="39">
        <v>3.72E-7</v>
      </c>
      <c r="J31" s="39">
        <v>1.49</v>
      </c>
      <c r="K31" s="39">
        <v>1.49</v>
      </c>
      <c r="L31" s="39">
        <v>7.8600000000000007E-3</v>
      </c>
      <c r="M31" s="39">
        <v>8.0300000000000007E-3</v>
      </c>
      <c r="N31" s="39">
        <v>8.6E-3</v>
      </c>
      <c r="O31" s="39">
        <v>2.1799999999999999E-6</v>
      </c>
      <c r="P31" s="39">
        <v>5.2000000000000002E-6</v>
      </c>
      <c r="Q31" s="39">
        <v>1.95</v>
      </c>
    </row>
    <row r="32" spans="1:17" x14ac:dyDescent="0.25">
      <c r="A32" s="37">
        <v>32</v>
      </c>
      <c r="B32" s="37" t="s">
        <v>66</v>
      </c>
      <c r="C32" s="38" t="s">
        <v>115</v>
      </c>
      <c r="D32" s="37">
        <v>1</v>
      </c>
      <c r="E32" s="39">
        <v>1.569</v>
      </c>
      <c r="F32" s="39">
        <v>1.0829999999999998E-6</v>
      </c>
      <c r="G32" s="39">
        <v>1.1690000000000001E-7</v>
      </c>
      <c r="H32" s="39">
        <v>1.007E-5</v>
      </c>
      <c r="I32" s="39">
        <v>2.7160000000000002E-7</v>
      </c>
      <c r="J32" s="39">
        <v>1.492</v>
      </c>
      <c r="K32" s="39">
        <v>1.492</v>
      </c>
      <c r="L32" s="39">
        <v>7.9500000000000005E-3</v>
      </c>
      <c r="M32" s="39">
        <v>8.0399999999999985E-3</v>
      </c>
      <c r="N32" s="39">
        <v>8.199999999999999E-3</v>
      </c>
      <c r="O32" s="39">
        <v>2.1519999999999999E-6</v>
      </c>
      <c r="P32" s="39">
        <v>1.0049999999999999E-6</v>
      </c>
      <c r="Q32" s="39">
        <v>1.9430000000000001</v>
      </c>
    </row>
    <row r="33" spans="1:17" x14ac:dyDescent="0.25">
      <c r="A33" s="37">
        <v>32</v>
      </c>
      <c r="B33" s="37" t="s">
        <v>66</v>
      </c>
      <c r="C33" s="40" t="s">
        <v>116</v>
      </c>
      <c r="D33" s="37">
        <v>1</v>
      </c>
      <c r="E33" s="39">
        <v>0</v>
      </c>
      <c r="F33" s="39">
        <v>1.08E-6</v>
      </c>
      <c r="G33" s="39">
        <v>1.68E-7</v>
      </c>
      <c r="H33" s="39">
        <v>1.22E-5</v>
      </c>
      <c r="I33" s="39">
        <v>3.0699999999999998E-7</v>
      </c>
      <c r="J33" s="39">
        <v>1.46</v>
      </c>
      <c r="K33" s="39">
        <v>1.46</v>
      </c>
      <c r="L33" s="39">
        <v>8.0099999999999998E-3</v>
      </c>
      <c r="M33" s="39">
        <v>8.1600000000000006E-3</v>
      </c>
      <c r="N33" s="39">
        <v>8.7100000000000007E-3</v>
      </c>
      <c r="O33" s="39">
        <v>2.0999999999999998E-6</v>
      </c>
      <c r="P33" s="39">
        <v>3.7299999999999999E-6</v>
      </c>
      <c r="Q33" s="39">
        <v>1.92</v>
      </c>
    </row>
    <row r="34" spans="1:17" x14ac:dyDescent="0.25">
      <c r="A34" s="37">
        <v>34</v>
      </c>
      <c r="B34" s="37" t="s">
        <v>66</v>
      </c>
      <c r="C34" s="38" t="s">
        <v>115</v>
      </c>
      <c r="D34" s="37">
        <v>1</v>
      </c>
      <c r="E34" s="39">
        <v>1.48</v>
      </c>
      <c r="F34" s="39">
        <v>1.4559999999999999E-6</v>
      </c>
      <c r="G34" s="39">
        <v>1.4780000000000001E-7</v>
      </c>
      <c r="H34" s="39">
        <v>8.2260000000000005E-6</v>
      </c>
      <c r="I34" s="39">
        <v>3.1600000000000002E-7</v>
      </c>
      <c r="J34" s="39">
        <v>1.534</v>
      </c>
      <c r="K34" s="39">
        <v>1.534</v>
      </c>
      <c r="L34" s="39">
        <v>8.3599999999999994E-3</v>
      </c>
      <c r="M34" s="39">
        <v>8.4399999999999996E-3</v>
      </c>
      <c r="N34" s="39">
        <v>8.6E-3</v>
      </c>
      <c r="O34" s="39">
        <v>2.182E-6</v>
      </c>
      <c r="P34" s="39">
        <v>1.3649999999999998E-6</v>
      </c>
      <c r="Q34" s="39">
        <v>1.948</v>
      </c>
    </row>
    <row r="35" spans="1:17" x14ac:dyDescent="0.25">
      <c r="A35" s="37">
        <v>34</v>
      </c>
      <c r="B35" s="37" t="s">
        <v>66</v>
      </c>
      <c r="C35" s="40" t="s">
        <v>116</v>
      </c>
      <c r="D35" s="37">
        <v>1</v>
      </c>
      <c r="E35" s="39">
        <v>0</v>
      </c>
      <c r="F35" s="39">
        <v>1.88E-6</v>
      </c>
      <c r="G35" s="39">
        <v>1.5200000000000001E-7</v>
      </c>
      <c r="H35" s="39">
        <v>1.66E-5</v>
      </c>
      <c r="I35" s="39">
        <v>2.9299999999999999E-7</v>
      </c>
      <c r="J35" s="39">
        <v>1.5</v>
      </c>
      <c r="K35" s="39">
        <v>1.5</v>
      </c>
      <c r="L35" s="39">
        <v>7.8499999999999993E-3</v>
      </c>
      <c r="M35" s="39">
        <v>8.0199999999999994E-3</v>
      </c>
      <c r="N35" s="39">
        <v>8.5699999999999995E-3</v>
      </c>
      <c r="O35" s="39">
        <v>1.79E-6</v>
      </c>
      <c r="P35" s="39">
        <v>5.1399999999999999E-6</v>
      </c>
      <c r="Q35" s="39">
        <v>1.95</v>
      </c>
    </row>
    <row r="36" spans="1:17" x14ac:dyDescent="0.25">
      <c r="A36" s="37">
        <v>37</v>
      </c>
      <c r="B36" s="37" t="s">
        <v>66</v>
      </c>
      <c r="C36" s="38" t="s">
        <v>115</v>
      </c>
      <c r="D36" s="37">
        <v>1</v>
      </c>
      <c r="E36" s="39">
        <v>1.58</v>
      </c>
      <c r="F36" s="39">
        <v>1.082E-6</v>
      </c>
      <c r="G36" s="39">
        <v>2.0250000000000002E-7</v>
      </c>
      <c r="H36" s="39">
        <v>8.9949999999999994E-6</v>
      </c>
      <c r="I36" s="39">
        <v>3.8730000000000003E-7</v>
      </c>
      <c r="J36" s="39">
        <v>1.458</v>
      </c>
      <c r="K36" s="39">
        <v>1.458</v>
      </c>
      <c r="L36" s="39">
        <v>8.0500000000000016E-3</v>
      </c>
      <c r="M36" s="39">
        <v>8.1300000000000018E-3</v>
      </c>
      <c r="N36" s="39">
        <v>8.3100000000000014E-3</v>
      </c>
      <c r="O36" s="39">
        <v>3.1880000000000002E-6</v>
      </c>
      <c r="P36" s="39">
        <v>8.1660000000000005E-7</v>
      </c>
      <c r="Q36" s="39">
        <v>1.8819999999999999</v>
      </c>
    </row>
    <row r="37" spans="1:17" x14ac:dyDescent="0.25">
      <c r="A37" s="37">
        <v>37</v>
      </c>
      <c r="B37" s="37" t="s">
        <v>66</v>
      </c>
      <c r="C37" s="40" t="s">
        <v>116</v>
      </c>
      <c r="D37" s="37">
        <v>1</v>
      </c>
      <c r="E37" s="39">
        <v>0</v>
      </c>
      <c r="F37" s="39">
        <v>4.1800000000000001E-7</v>
      </c>
      <c r="G37" s="39">
        <v>2.7000000000000001E-7</v>
      </c>
      <c r="H37" s="39">
        <v>2.7599999999999998E-6</v>
      </c>
      <c r="I37" s="39">
        <v>4.8800000000000003E-7</v>
      </c>
      <c r="J37" s="39">
        <v>1.36</v>
      </c>
      <c r="K37" s="39">
        <v>1.36</v>
      </c>
      <c r="L37" s="39">
        <v>8.8800000000000007E-3</v>
      </c>
      <c r="M37" s="39">
        <v>9.0200000000000002E-3</v>
      </c>
      <c r="N37" s="39">
        <v>9.5300000000000003E-3</v>
      </c>
      <c r="O37" s="39">
        <v>2.26E-6</v>
      </c>
      <c r="P37" s="39">
        <v>1.04E-6</v>
      </c>
      <c r="Q37" s="39">
        <v>1.76</v>
      </c>
    </row>
    <row r="38" spans="1:17" x14ac:dyDescent="0.25">
      <c r="A38" s="37">
        <v>39</v>
      </c>
      <c r="B38" s="37" t="s">
        <v>66</v>
      </c>
      <c r="C38" s="38" t="s">
        <v>115</v>
      </c>
      <c r="D38" s="37">
        <v>1</v>
      </c>
      <c r="E38" s="39">
        <v>1.5529999999999999</v>
      </c>
      <c r="F38" s="39">
        <v>9.4080000000000006E-7</v>
      </c>
      <c r="G38" s="39">
        <v>3.114E-7</v>
      </c>
      <c r="H38" s="39">
        <v>8.5960000000000004E-6</v>
      </c>
      <c r="I38" s="39">
        <v>5.8870000000000008E-7</v>
      </c>
      <c r="J38" s="39">
        <v>1.417</v>
      </c>
      <c r="K38" s="39">
        <v>1.417</v>
      </c>
      <c r="L38" s="39">
        <v>8.2799999999999992E-3</v>
      </c>
      <c r="M38" s="39">
        <v>8.3899999999999999E-3</v>
      </c>
      <c r="N38" s="39">
        <v>8.539999999999999E-3</v>
      </c>
      <c r="O38" s="39">
        <v>3.9279999999999995E-6</v>
      </c>
      <c r="P38" s="39">
        <v>7.7540000000000002E-7</v>
      </c>
      <c r="Q38" s="39">
        <v>1.8149999999999999</v>
      </c>
    </row>
    <row r="39" spans="1:17" x14ac:dyDescent="0.25">
      <c r="A39" s="37">
        <v>39</v>
      </c>
      <c r="B39" s="37" t="s">
        <v>66</v>
      </c>
      <c r="C39" s="40" t="s">
        <v>116</v>
      </c>
      <c r="D39" s="37">
        <v>1</v>
      </c>
      <c r="E39" s="39">
        <v>0</v>
      </c>
      <c r="F39" s="39">
        <v>1.4899999999999999E-6</v>
      </c>
      <c r="G39" s="39">
        <v>2.05E-7</v>
      </c>
      <c r="H39" s="39">
        <v>1.3200000000000001E-5</v>
      </c>
      <c r="I39" s="39">
        <v>4.2199999999999999E-7</v>
      </c>
      <c r="J39" s="39">
        <v>1.5</v>
      </c>
      <c r="K39" s="39">
        <v>1.5</v>
      </c>
      <c r="L39" s="39">
        <v>7.8399999999999997E-3</v>
      </c>
      <c r="M39" s="39">
        <v>8.0199999999999994E-3</v>
      </c>
      <c r="N39" s="39">
        <v>8.6E-3</v>
      </c>
      <c r="O39" s="39">
        <v>2.2199999999999999E-6</v>
      </c>
      <c r="P39" s="39">
        <v>4.2400000000000001E-6</v>
      </c>
      <c r="Q39" s="39">
        <v>1.97</v>
      </c>
    </row>
    <row r="40" spans="1:17" hidden="1" x14ac:dyDescent="0.25"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</row>
    <row r="41" spans="1:17" hidden="1" x14ac:dyDescent="0.25"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</row>
    <row r="42" spans="1:17" hidden="1" x14ac:dyDescent="0.25"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</row>
    <row r="43" spans="1:17" hidden="1" x14ac:dyDescent="0.25"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</row>
    <row r="44" spans="1:17" hidden="1" x14ac:dyDescent="0.25"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1:17" hidden="1" x14ac:dyDescent="0.25"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</row>
    <row r="46" spans="1:17" hidden="1" x14ac:dyDescent="0.25"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</row>
    <row r="47" spans="1:17" hidden="1" x14ac:dyDescent="0.25"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</row>
    <row r="48" spans="1:17" hidden="1" x14ac:dyDescent="0.25"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</row>
    <row r="49" spans="5:15" hidden="1" x14ac:dyDescent="0.25"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</row>
    <row r="50" spans="5:15" hidden="1" x14ac:dyDescent="0.25"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</row>
    <row r="51" spans="5:15" hidden="1" x14ac:dyDescent="0.25"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</row>
    <row r="52" spans="5:15" hidden="1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5:15" hidden="1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5:15" hidden="1" x14ac:dyDescent="0.25"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5:15" hidden="1" x14ac:dyDescent="0.25"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5:15" hidden="1" x14ac:dyDescent="0.25"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5:15" hidden="1" x14ac:dyDescent="0.25"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5:15" hidden="1" x14ac:dyDescent="0.25"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5:15" hidden="1" x14ac:dyDescent="0.25"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5:15" hidden="1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5:15" hidden="1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5:15" hidden="1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5:15" hidden="1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5:15" hidden="1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hidden="1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hidden="1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hidden="1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hidden="1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hidden="1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hidden="1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hidden="1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hidden="1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hidden="1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hidden="1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hidden="1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hidden="1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hidden="1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hidden="1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hidden="1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hidden="1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hidden="1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hidden="1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hidden="1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hidden="1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hidden="1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hidden="1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hidden="1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hidden="1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5:15" hidden="1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5:15" hidden="1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5:15" hidden="1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5:15" hidden="1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5:15" hidden="1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5:15" hidden="1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5:15" hidden="1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5:15" hidden="1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hidden="1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hidden="1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hidden="1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hidden="1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hidden="1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hidden="1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hidden="1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hidden="1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hidden="1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hidden="1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hidden="1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hidden="1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hidden="1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hidden="1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hidden="1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hidden="1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hidden="1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hidden="1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hidden="1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hidden="1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hidden="1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hidden="1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hidden="1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hidden="1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hidden="1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hidden="1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hidden="1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hidden="1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hidden="1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hidden="1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hidden="1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hidden="1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hidden="1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hidden="1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hidden="1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hidden="1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hidden="1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hidden="1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hidden="1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hidden="1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hidden="1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hidden="1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hidden="1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hidden="1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hidden="1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hidden="1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hidden="1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hidden="1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hidden="1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hidden="1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hidden="1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hidden="1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hidden="1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hidden="1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hidden="1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hidden="1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hidden="1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hidden="1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hidden="1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hidden="1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hidden="1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hidden="1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hidden="1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hidden="1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hidden="1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hidden="1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hidden="1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hidden="1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hidden="1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hidden="1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hidden="1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hidden="1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hidden="1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hidden="1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hidden="1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hidden="1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hidden="1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hidden="1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hidden="1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hidden="1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hidden="1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hidden="1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hidden="1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hidden="1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hidden="1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hidden="1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hidden="1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hidden="1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hidden="1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hidden="1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hidden="1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hidden="1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hidden="1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hidden="1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hidden="1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hidden="1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hidden="1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hidden="1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hidden="1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hidden="1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hidden="1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hidden="1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hidden="1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hidden="1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hidden="1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hidden="1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hidden="1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hidden="1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hidden="1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hidden="1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hidden="1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hidden="1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hidden="1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hidden="1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hidden="1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hidden="1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hidden="1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hidden="1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hidden="1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hidden="1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hidden="1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hidden="1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hidden="1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hidden="1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hidden="1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hidden="1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hidden="1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hidden="1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hidden="1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hidden="1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hidden="1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hidden="1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hidden="1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hidden="1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hidden="1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hidden="1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hidden="1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hidden="1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hidden="1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hidden="1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hidden="1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hidden="1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hidden="1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hidden="1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hidden="1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hidden="1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hidden="1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hidden="1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hidden="1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hidden="1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hidden="1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hidden="1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hidden="1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hidden="1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hidden="1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hidden="1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hidden="1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hidden="1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hidden="1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hidden="1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hidden="1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hidden="1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hidden="1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hidden="1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hidden="1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hidden="1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hidden="1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hidden="1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hidden="1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hidden="1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hidden="1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hidden="1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hidden="1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hidden="1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hidden="1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hidden="1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hidden="1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hidden="1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hidden="1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hidden="1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hidden="1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hidden="1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hidden="1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hidden="1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hidden="1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hidden="1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hidden="1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hidden="1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hidden="1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hidden="1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hidden="1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hidden="1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hidden="1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hidden="1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hidden="1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hidden="1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hidden="1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hidden="1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hidden="1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hidden="1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hidden="1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hidden="1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hidden="1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hidden="1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hidden="1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hidden="1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hidden="1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hidden="1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hidden="1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hidden="1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hidden="1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hidden="1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hidden="1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hidden="1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hidden="1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hidden="1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hidden="1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hidden="1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hidden="1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hidden="1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hidden="1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hidden="1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hidden="1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hidden="1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hidden="1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hidden="1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hidden="1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hidden="1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hidden="1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hidden="1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hidden="1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hidden="1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hidden="1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hidden="1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hidden="1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hidden="1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hidden="1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hidden="1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hidden="1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hidden="1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hidden="1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hidden="1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hidden="1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hidden="1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hidden="1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hidden="1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hidden="1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hidden="1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hidden="1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hidden="1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hidden="1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hidden="1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hidden="1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hidden="1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hidden="1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hidden="1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hidden="1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hidden="1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hidden="1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hidden="1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hidden="1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hidden="1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hidden="1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hidden="1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hidden="1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hidden="1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hidden="1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hidden="1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hidden="1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hidden="1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hidden="1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hidden="1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hidden="1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hidden="1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hidden="1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hidden="1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hidden="1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hidden="1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hidden="1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hidden="1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hidden="1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hidden="1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hidden="1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5:15" hidden="1" x14ac:dyDescent="0.25"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5:15" hidden="1" x14ac:dyDescent="0.25"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5:15" hidden="1" x14ac:dyDescent="0.25"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</sheetData>
  <sheetProtection algorithmName="SHA-512" hashValue="RNtVxJod5NkJppysfuFLl4oCVgoxbKR2SbrXdfnm6nl7ztOVAQqJy6fZOYHtFix8bkDlE9d5TiTXPWAIT1SZzw==" saltValue="GmwGgopeEkF+ZYx4DASQNw==" spinCount="100000" sheet="1" objects="1" scenarios="1" sort="0" autoFilter="0"/>
  <autoFilter ref="A15:Q39" xr:uid="{DA6088CF-44F5-4E1E-889B-7F7C64FE4F57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F1"/>
    <mergeCell ref="G1:H1"/>
    <mergeCell ref="J1:K1"/>
    <mergeCell ref="L1:N1"/>
    <mergeCell ref="K2:L2"/>
  </mergeCells>
  <conditionalFormatting sqref="B16:B1994">
    <cfRule type="containsBlanks" dxfId="15" priority="5" stopIfTrue="1">
      <formula>LEN(TRIM(B16))=0</formula>
    </cfRule>
    <cfRule type="cellIs" dxfId="14" priority="6" stopIfTrue="1" operator="equal">
      <formula>"ND"</formula>
    </cfRule>
    <cfRule type="cellIs" dxfId="13" priority="7" operator="equal">
      <formula>"ALL PASS"</formula>
    </cfRule>
    <cfRule type="cellIs" dxfId="12" priority="8" operator="notEqual">
      <formula>"ALL PASS"</formula>
    </cfRule>
  </conditionalFormatting>
  <conditionalFormatting sqref="D16:D1994">
    <cfRule type="cellIs" dxfId="11" priority="2" stopIfTrue="1" operator="equal">
      <formula>99</formula>
    </cfRule>
    <cfRule type="cellIs" dxfId="10" priority="3" operator="between">
      <formula>2</formula>
      <formula>98</formula>
    </cfRule>
    <cfRule type="cellIs" dxfId="9" priority="4" operator="equal">
      <formula>1</formula>
    </cfRule>
  </conditionalFormatting>
  <conditionalFormatting sqref="K3:L3 K5:L5 K9:L9">
    <cfRule type="cellIs" dxfId="8" priority="1" operator="equal">
      <formula>0</formula>
    </cfRule>
  </conditionalFormatting>
  <hyperlinks>
    <hyperlink ref="G1" location="INDEX!A1" display="RETURN TO INDEX" xr:uid="{A4821852-6BCC-4E6A-9670-ECC02D80DA41}"/>
    <hyperlink ref="J1" location="'SCREENING STATUS'!A1" display="SCREENING STATUS" xr:uid="{A62C9B25-EF06-4AF3-9CBB-F1332A004DAE}"/>
    <hyperlink ref="L1:N1" location="'QCI Sample Selection'!A1" display="QCI SAMPLE SELECTION" xr:uid="{2DA281EA-90A1-4DD1-817C-605FC30F4DE5}"/>
    <hyperlink ref="I1" location="SUMMARY!A1" display="SUMMARY" xr:uid="{FC2CD8A4-4C85-4806-A374-3128FF5666D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BFDA2-052E-4DC4-B3DB-0A7C7EBDFC09}">
  <sheetPr codeName="Sheet7">
    <tabColor theme="5" tint="-0.249977111117893"/>
  </sheetPr>
  <dimension ref="A1:Q395"/>
  <sheetViews>
    <sheetView zoomScaleNormal="100" workbookViewId="0">
      <pane xSplit="2" ySplit="15" topLeftCell="C16" activePane="bottomRight" state="frozen"/>
      <selection activeCell="A2" sqref="A2:XFD2"/>
      <selection pane="topRight" activeCell="A2" sqref="A2:XFD2"/>
      <selection pane="bottomLeft" activeCell="A2" sqref="A2:XFD2"/>
      <selection pane="bottomRight" activeCell="B4" sqref="B4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10.7109375" style="41" bestFit="1" customWidth="1"/>
    <col min="4" max="4" width="3.85546875" style="41" customWidth="1"/>
    <col min="5" max="13" width="18.85546875" customWidth="1"/>
    <col min="14" max="14" width="21" bestFit="1" customWidth="1"/>
    <col min="15" max="17" width="18.85546875" customWidth="1"/>
  </cols>
  <sheetData>
    <row r="1" spans="1:17" ht="24" x14ac:dyDescent="0.25">
      <c r="A1" s="56" t="s">
        <v>117</v>
      </c>
      <c r="B1" s="56"/>
      <c r="C1" s="56"/>
      <c r="D1" s="56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  <c r="P1" s="5"/>
      <c r="Q1" s="5"/>
    </row>
    <row r="2" spans="1:17" ht="15.75" x14ac:dyDescent="0.25">
      <c r="A2" s="6"/>
      <c r="B2" s="7" t="s">
        <v>118</v>
      </c>
      <c r="C2" s="8"/>
      <c r="D2" s="8"/>
      <c r="E2" s="9"/>
      <c r="G2" s="10"/>
      <c r="H2" s="11" t="s">
        <v>11</v>
      </c>
      <c r="I2" s="12"/>
      <c r="K2" s="44"/>
      <c r="L2" s="45" t="s">
        <v>11</v>
      </c>
      <c r="M2" s="46"/>
      <c r="N2" s="13" t="s">
        <v>131</v>
      </c>
    </row>
    <row r="3" spans="1:17" ht="15.75" x14ac:dyDescent="0.25">
      <c r="A3" s="14"/>
      <c r="B3" s="7" t="s">
        <v>13</v>
      </c>
      <c r="C3" s="8"/>
      <c r="D3" s="8"/>
      <c r="E3" s="9"/>
      <c r="G3" s="15"/>
      <c r="H3" s="11" t="s">
        <v>13</v>
      </c>
      <c r="I3" s="12"/>
      <c r="K3" s="47"/>
      <c r="L3" s="45" t="s">
        <v>13</v>
      </c>
      <c r="M3" s="46"/>
      <c r="N3" s="13" t="s">
        <v>132</v>
      </c>
    </row>
    <row r="4" spans="1:17" ht="15.75" x14ac:dyDescent="0.25">
      <c r="A4" s="14"/>
      <c r="B4" s="7" t="s">
        <v>15</v>
      </c>
      <c r="C4" s="8"/>
      <c r="D4" s="8"/>
      <c r="E4" s="9"/>
      <c r="G4" s="15"/>
      <c r="H4" s="11" t="s">
        <v>15</v>
      </c>
      <c r="I4" s="12"/>
      <c r="K4" s="47"/>
      <c r="L4" s="45" t="s">
        <v>15</v>
      </c>
      <c r="M4" s="46"/>
      <c r="N4" s="16" t="s">
        <v>133</v>
      </c>
    </row>
    <row r="5" spans="1:17" ht="15.75" x14ac:dyDescent="0.25">
      <c r="A5" s="14"/>
      <c r="B5" s="7" t="s">
        <v>119</v>
      </c>
      <c r="C5" s="8"/>
      <c r="D5" s="8"/>
      <c r="E5" s="9"/>
      <c r="G5" s="15"/>
      <c r="H5" s="11" t="s">
        <v>18</v>
      </c>
      <c r="I5" s="12"/>
      <c r="K5" s="47"/>
      <c r="L5" s="45" t="s">
        <v>120</v>
      </c>
      <c r="M5" s="46"/>
      <c r="N5" s="16" t="s">
        <v>132</v>
      </c>
    </row>
    <row r="6" spans="1:17" ht="15.75" x14ac:dyDescent="0.25">
      <c r="A6" s="14"/>
      <c r="B6" s="17">
        <v>45357</v>
      </c>
      <c r="C6" s="18"/>
      <c r="D6" s="18"/>
      <c r="E6" s="19"/>
      <c r="F6" s="20"/>
      <c r="G6" s="21"/>
      <c r="H6" s="22">
        <v>45359</v>
      </c>
      <c r="I6" s="23"/>
      <c r="J6" s="20"/>
      <c r="K6" s="48"/>
      <c r="L6" s="49">
        <v>45370</v>
      </c>
      <c r="M6" s="46"/>
      <c r="N6" s="24" t="s">
        <v>134</v>
      </c>
    </row>
    <row r="7" spans="1:17" ht="15.75" x14ac:dyDescent="0.25">
      <c r="A7" s="14" t="s">
        <v>20</v>
      </c>
      <c r="B7" s="17"/>
      <c r="C7" s="18"/>
      <c r="D7" s="18"/>
      <c r="E7" s="19"/>
      <c r="F7" s="20"/>
      <c r="G7" s="21" t="s">
        <v>20</v>
      </c>
      <c r="H7" s="22"/>
      <c r="I7" s="23"/>
      <c r="J7" s="20"/>
      <c r="K7" s="48" t="s">
        <v>20</v>
      </c>
      <c r="L7" s="49"/>
      <c r="M7" s="46"/>
      <c r="N7" s="24"/>
    </row>
    <row r="8" spans="1:17" ht="15.75" x14ac:dyDescent="0.25">
      <c r="A8" s="14" t="s">
        <v>21</v>
      </c>
      <c r="B8" s="7" t="s">
        <v>132</v>
      </c>
      <c r="C8" s="8"/>
      <c r="D8" s="8"/>
      <c r="E8" s="9"/>
      <c r="G8" s="15" t="s">
        <v>21</v>
      </c>
      <c r="H8" s="11" t="str">
        <f>N3</f>
        <v>EPC7020GSH</v>
      </c>
      <c r="I8" s="12"/>
      <c r="K8" s="47" t="s">
        <v>21</v>
      </c>
      <c r="L8" s="45" t="str">
        <f>N3</f>
        <v>EPC7020GSH</v>
      </c>
      <c r="M8" s="46"/>
      <c r="N8" s="25" t="s">
        <v>135</v>
      </c>
    </row>
    <row r="9" spans="1:17" ht="15.75" x14ac:dyDescent="0.25">
      <c r="A9" s="14" t="s">
        <v>22</v>
      </c>
      <c r="B9" s="26" t="s">
        <v>121</v>
      </c>
      <c r="C9" s="8"/>
      <c r="D9" s="8"/>
      <c r="E9" s="9"/>
      <c r="G9" s="15" t="s">
        <v>22</v>
      </c>
      <c r="H9" s="29" t="s">
        <v>122</v>
      </c>
      <c r="I9" s="12"/>
      <c r="K9" s="47" t="s">
        <v>22</v>
      </c>
      <c r="L9" s="50" t="s">
        <v>123</v>
      </c>
      <c r="M9" s="46"/>
      <c r="N9" s="25">
        <v>2337</v>
      </c>
    </row>
    <row r="10" spans="1:17" ht="24" x14ac:dyDescent="0.4">
      <c r="A10" s="30" t="str">
        <f>"N= " &amp; COUNT($F$16:$F$191)/3</f>
        <v>N= 12</v>
      </c>
      <c r="B10" s="57" t="str">
        <f>IF(COUNT($A$16:$A$51)=COUNTIF($B$16:$B$491,"All Pass"),"PASS","FAIL")</f>
        <v>PASS</v>
      </c>
      <c r="C10" s="57"/>
      <c r="D10" s="57"/>
      <c r="E10" s="57"/>
      <c r="F10" s="31"/>
    </row>
    <row r="11" spans="1:17" x14ac:dyDescent="0.25">
      <c r="A11" s="32" t="s">
        <v>25</v>
      </c>
      <c r="B11" s="33" t="s">
        <v>26</v>
      </c>
      <c r="C11" s="33" t="s">
        <v>27</v>
      </c>
      <c r="D11" s="33" t="s">
        <v>28</v>
      </c>
      <c r="E11" s="33" t="s">
        <v>29</v>
      </c>
      <c r="F11" s="32" t="s">
        <v>124</v>
      </c>
      <c r="G11" s="34" t="s">
        <v>31</v>
      </c>
      <c r="H11" s="32" t="s">
        <v>125</v>
      </c>
      <c r="I11" s="32" t="s">
        <v>126</v>
      </c>
      <c r="J11" s="32" t="s">
        <v>34</v>
      </c>
      <c r="K11" s="32" t="s">
        <v>35</v>
      </c>
      <c r="L11" s="32" t="s">
        <v>127</v>
      </c>
      <c r="M11" s="32" t="s">
        <v>37</v>
      </c>
      <c r="N11" s="32" t="s">
        <v>38</v>
      </c>
      <c r="O11" s="32" t="s">
        <v>39</v>
      </c>
      <c r="P11" s="32" t="s">
        <v>40</v>
      </c>
      <c r="Q11" s="32" t="s">
        <v>41</v>
      </c>
    </row>
    <row r="12" spans="1:17" x14ac:dyDescent="0.25">
      <c r="A12" s="32"/>
      <c r="B12" s="33"/>
      <c r="C12" s="33"/>
      <c r="D12" s="33"/>
      <c r="E12" s="33" t="s">
        <v>42</v>
      </c>
      <c r="F12" s="32" t="s">
        <v>43</v>
      </c>
      <c r="G12" s="34" t="s">
        <v>44</v>
      </c>
      <c r="H12" s="32" t="s">
        <v>43</v>
      </c>
      <c r="I12" s="32" t="s">
        <v>45</v>
      </c>
      <c r="J12" s="32" t="s">
        <v>46</v>
      </c>
      <c r="K12" s="32" t="s">
        <v>47</v>
      </c>
      <c r="L12" s="32" t="s">
        <v>48</v>
      </c>
      <c r="M12" s="32" t="s">
        <v>49</v>
      </c>
      <c r="N12" s="32" t="s">
        <v>50</v>
      </c>
      <c r="O12" s="32" t="s">
        <v>44</v>
      </c>
      <c r="P12" s="32" t="s">
        <v>43</v>
      </c>
      <c r="Q12" s="32" t="s">
        <v>51</v>
      </c>
    </row>
    <row r="13" spans="1:17" x14ac:dyDescent="0.25">
      <c r="A13" s="32"/>
      <c r="B13" s="33"/>
      <c r="C13" s="33"/>
      <c r="D13" s="33"/>
      <c r="E13" s="33" t="s">
        <v>52</v>
      </c>
      <c r="F13" s="32" t="s">
        <v>53</v>
      </c>
      <c r="G13" s="34" t="s">
        <v>54</v>
      </c>
      <c r="H13" s="32" t="s">
        <v>55</v>
      </c>
      <c r="I13" s="32" t="s">
        <v>56</v>
      </c>
      <c r="J13" s="32" t="s">
        <v>57</v>
      </c>
      <c r="K13" s="32" t="s">
        <v>58</v>
      </c>
      <c r="L13" s="32" t="s">
        <v>59</v>
      </c>
      <c r="M13" s="32" t="s">
        <v>59</v>
      </c>
      <c r="N13" s="32" t="s">
        <v>59</v>
      </c>
      <c r="O13" s="32" t="s">
        <v>60</v>
      </c>
      <c r="P13" s="32" t="s">
        <v>53</v>
      </c>
      <c r="Q13" s="32" t="s">
        <v>61</v>
      </c>
    </row>
    <row r="14" spans="1:17" x14ac:dyDescent="0.25">
      <c r="A14" s="32"/>
      <c r="B14" s="33"/>
      <c r="C14" s="33"/>
      <c r="D14" s="33"/>
      <c r="E14" s="33" t="s">
        <v>62</v>
      </c>
      <c r="F14" s="32"/>
      <c r="G14" s="35"/>
      <c r="H14" s="32"/>
      <c r="I14" s="32"/>
      <c r="J14" s="32"/>
      <c r="K14" s="32"/>
      <c r="L14" s="32" t="s">
        <v>63</v>
      </c>
      <c r="M14" s="32" t="s">
        <v>64</v>
      </c>
      <c r="N14" s="32" t="s">
        <v>65</v>
      </c>
      <c r="O14" s="32"/>
      <c r="P14" s="32"/>
      <c r="Q14" s="32"/>
    </row>
    <row r="15" spans="1:17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 spans="1:17" x14ac:dyDescent="0.25">
      <c r="A16" s="37">
        <v>7</v>
      </c>
      <c r="B16" s="37" t="s">
        <v>66</v>
      </c>
      <c r="C16" s="38" t="s">
        <v>128</v>
      </c>
      <c r="D16" s="37">
        <v>1</v>
      </c>
      <c r="E16" s="39">
        <v>1.5309999999999999</v>
      </c>
      <c r="F16" s="39">
        <v>1.0429999999999998E-6</v>
      </c>
      <c r="G16" s="39">
        <v>1.4190000000000002E-7</v>
      </c>
      <c r="H16" s="39">
        <v>1.0769999999999999E-5</v>
      </c>
      <c r="I16" s="39">
        <v>3.1210000000000005E-7</v>
      </c>
      <c r="J16" s="39">
        <v>1.431</v>
      </c>
      <c r="K16" s="39">
        <v>1.431</v>
      </c>
      <c r="L16" s="39">
        <v>8.3800000000000003E-3</v>
      </c>
      <c r="M16" s="39">
        <v>8.5599999999999999E-3</v>
      </c>
      <c r="N16" s="39">
        <v>8.6300000000000005E-3</v>
      </c>
      <c r="O16" s="39">
        <v>2.3829999999999999E-6</v>
      </c>
      <c r="P16" s="39">
        <v>9.7820000000000001E-7</v>
      </c>
      <c r="Q16" s="39">
        <v>1.857</v>
      </c>
    </row>
    <row r="17" spans="1:17" x14ac:dyDescent="0.25">
      <c r="A17" s="37">
        <v>7</v>
      </c>
      <c r="B17" s="37" t="s">
        <v>66</v>
      </c>
      <c r="C17" s="40" t="s">
        <v>129</v>
      </c>
      <c r="D17" s="37">
        <v>1</v>
      </c>
      <c r="E17" s="39">
        <v>1.2070000000000001</v>
      </c>
      <c r="F17" s="39">
        <v>9.5060000000000006E-7</v>
      </c>
      <c r="G17" s="39">
        <v>9.46E-8</v>
      </c>
      <c r="H17" s="39">
        <v>2.4149999999999997E-6</v>
      </c>
      <c r="I17" s="39">
        <v>5.5900000000000004E-8</v>
      </c>
      <c r="J17" s="39">
        <v>1.7509999999999999</v>
      </c>
      <c r="K17" s="39">
        <v>1.7509999999999999</v>
      </c>
      <c r="L17" s="39">
        <v>8.0999999999999996E-3</v>
      </c>
      <c r="M17" s="39">
        <v>8.150000000000001E-3</v>
      </c>
      <c r="N17" s="39">
        <v>8.3300000000000006E-3</v>
      </c>
      <c r="O17" s="39">
        <v>1.7649999999999998E-6</v>
      </c>
      <c r="P17" s="39">
        <v>5.4099999999999999E-7</v>
      </c>
      <c r="Q17" s="39">
        <v>2.1389999999999998</v>
      </c>
    </row>
    <row r="18" spans="1:17" x14ac:dyDescent="0.25">
      <c r="A18" s="37">
        <v>7</v>
      </c>
      <c r="B18" s="37" t="s">
        <v>66</v>
      </c>
      <c r="C18" s="51" t="s">
        <v>130</v>
      </c>
      <c r="D18" s="37">
        <v>1</v>
      </c>
      <c r="E18" s="39">
        <v>1.613</v>
      </c>
      <c r="F18" s="39">
        <v>1.764E-6</v>
      </c>
      <c r="G18" s="39">
        <v>3.0800000000000004E-8</v>
      </c>
      <c r="H18" s="39">
        <v>8.1780000000000003E-6</v>
      </c>
      <c r="I18" s="39">
        <v>1.6969999999999999E-7</v>
      </c>
      <c r="J18" s="39">
        <v>1.365</v>
      </c>
      <c r="K18" s="39">
        <v>1.365</v>
      </c>
      <c r="L18" s="39">
        <v>8.9800000000000001E-3</v>
      </c>
      <c r="M18" s="39">
        <v>9.1000000000000004E-3</v>
      </c>
      <c r="N18" s="39">
        <v>9.3100000000000006E-3</v>
      </c>
      <c r="O18" s="39">
        <v>7.8240000000000002E-7</v>
      </c>
      <c r="P18" s="39">
        <v>1.2929999999999999E-6</v>
      </c>
      <c r="Q18" s="39">
        <v>1.8979999999999999</v>
      </c>
    </row>
    <row r="19" spans="1:17" x14ac:dyDescent="0.25">
      <c r="A19" s="37">
        <v>9</v>
      </c>
      <c r="B19" s="37" t="s">
        <v>66</v>
      </c>
      <c r="C19" s="38" t="s">
        <v>128</v>
      </c>
      <c r="D19" s="37">
        <v>1</v>
      </c>
      <c r="E19" s="39">
        <v>1.5189999999999999</v>
      </c>
      <c r="F19" s="39">
        <v>6.6280000000000003E-7</v>
      </c>
      <c r="G19" s="39">
        <v>3.9410000000000007E-7</v>
      </c>
      <c r="H19" s="39">
        <v>5.6849999999999989E-6</v>
      </c>
      <c r="I19" s="39">
        <v>7.7770000000000009E-7</v>
      </c>
      <c r="J19" s="39">
        <v>1.44</v>
      </c>
      <c r="K19" s="39">
        <v>1.44</v>
      </c>
      <c r="L19" s="39">
        <v>8.4800000000000014E-3</v>
      </c>
      <c r="M19" s="39">
        <v>8.5599999999999999E-3</v>
      </c>
      <c r="N19" s="39">
        <v>8.7299999999999999E-3</v>
      </c>
      <c r="O19" s="39">
        <v>4.2009999999999992E-6</v>
      </c>
      <c r="P19" s="39">
        <v>5.4420000000000012E-7</v>
      </c>
      <c r="Q19" s="39">
        <v>1.81</v>
      </c>
    </row>
    <row r="20" spans="1:17" x14ac:dyDescent="0.25">
      <c r="A20" s="37">
        <v>9</v>
      </c>
      <c r="B20" s="37" t="s">
        <v>66</v>
      </c>
      <c r="C20" s="40" t="s">
        <v>129</v>
      </c>
      <c r="D20" s="37">
        <v>1</v>
      </c>
      <c r="E20" s="39">
        <v>1.1599999999999999</v>
      </c>
      <c r="F20" s="39">
        <v>4.2170000000000002E-7</v>
      </c>
      <c r="G20" s="39">
        <v>1.8869999999999999E-7</v>
      </c>
      <c r="H20" s="39">
        <v>1.2639999999999999E-6</v>
      </c>
      <c r="I20" s="39">
        <v>1.201E-7</v>
      </c>
      <c r="J20" s="39">
        <v>1.8120000000000001</v>
      </c>
      <c r="K20" s="39">
        <v>1.8120000000000001</v>
      </c>
      <c r="L20" s="39">
        <v>8.2300000000000012E-3</v>
      </c>
      <c r="M20" s="39">
        <v>8.3000000000000001E-3</v>
      </c>
      <c r="N20" s="39">
        <v>8.490000000000001E-3</v>
      </c>
      <c r="O20" s="39">
        <v>2.6029999999999999E-6</v>
      </c>
      <c r="P20" s="39">
        <v>3.5410000000000003E-7</v>
      </c>
      <c r="Q20" s="39">
        <v>2.1640000000000001</v>
      </c>
    </row>
    <row r="21" spans="1:17" x14ac:dyDescent="0.25">
      <c r="A21" s="37">
        <v>9</v>
      </c>
      <c r="B21" s="37" t="s">
        <v>66</v>
      </c>
      <c r="C21" s="51" t="s">
        <v>130</v>
      </c>
      <c r="D21" s="37">
        <v>1</v>
      </c>
      <c r="E21" s="39">
        <v>1.6</v>
      </c>
      <c r="F21" s="39">
        <v>4.8710000000000007E-7</v>
      </c>
      <c r="G21" s="39">
        <v>9.2500000000000001E-8</v>
      </c>
      <c r="H21" s="39">
        <v>3.0569999999999997E-6</v>
      </c>
      <c r="I21" s="39">
        <v>3.9660000000000004E-7</v>
      </c>
      <c r="J21" s="39">
        <v>1.304</v>
      </c>
      <c r="K21" s="39">
        <v>1.304</v>
      </c>
      <c r="L21" s="39">
        <v>9.2700000000000005E-3</v>
      </c>
      <c r="M21" s="39">
        <v>9.3800000000000012E-3</v>
      </c>
      <c r="N21" s="39">
        <v>9.5899999999999996E-3</v>
      </c>
      <c r="O21" s="39">
        <v>1.592E-6</v>
      </c>
      <c r="P21" s="39">
        <v>3.7310000000000003E-7</v>
      </c>
      <c r="Q21" s="39">
        <v>1.74</v>
      </c>
    </row>
    <row r="22" spans="1:17" x14ac:dyDescent="0.25">
      <c r="A22" s="37">
        <v>13</v>
      </c>
      <c r="B22" s="37" t="s">
        <v>66</v>
      </c>
      <c r="C22" s="38" t="s">
        <v>128</v>
      </c>
      <c r="D22" s="37">
        <v>1</v>
      </c>
      <c r="E22" s="39">
        <v>1.524</v>
      </c>
      <c r="F22" s="39">
        <v>3.4060000000000002E-7</v>
      </c>
      <c r="G22" s="39">
        <v>2.6370000000000001E-7</v>
      </c>
      <c r="H22" s="39">
        <v>1.5689999999999999E-6</v>
      </c>
      <c r="I22" s="39">
        <v>5.2699999999999999E-7</v>
      </c>
      <c r="J22" s="39">
        <v>1.423</v>
      </c>
      <c r="K22" s="39">
        <v>1.423</v>
      </c>
      <c r="L22" s="39">
        <v>8.8999999999999999E-3</v>
      </c>
      <c r="M22" s="39">
        <v>9.0200000000000002E-3</v>
      </c>
      <c r="N22" s="39">
        <v>9.1599999999999997E-3</v>
      </c>
      <c r="O22" s="39">
        <v>3.1070000000000001E-6</v>
      </c>
      <c r="P22" s="39">
        <v>3.2220000000000001E-7</v>
      </c>
      <c r="Q22" s="39">
        <v>1.7989999999999999</v>
      </c>
    </row>
    <row r="23" spans="1:17" x14ac:dyDescent="0.25">
      <c r="A23" s="37">
        <v>13</v>
      </c>
      <c r="B23" s="37" t="s">
        <v>66</v>
      </c>
      <c r="C23" s="40" t="s">
        <v>129</v>
      </c>
      <c r="D23" s="37">
        <v>1</v>
      </c>
      <c r="E23" s="39">
        <v>1.3140000000000001</v>
      </c>
      <c r="F23" s="39">
        <v>3.112E-6</v>
      </c>
      <c r="G23" s="39">
        <v>1.4540000000000002E-7</v>
      </c>
      <c r="H23" s="39">
        <v>6.1009999999999997E-6</v>
      </c>
      <c r="I23" s="39">
        <v>9.0900000000000013E-8</v>
      </c>
      <c r="J23" s="39">
        <v>1.744</v>
      </c>
      <c r="K23" s="39">
        <v>1.744</v>
      </c>
      <c r="L23" s="39">
        <v>8.6899999999999998E-3</v>
      </c>
      <c r="M23" s="39">
        <v>8.7600000000000004E-3</v>
      </c>
      <c r="N23" s="39">
        <v>8.9499999999999996E-3</v>
      </c>
      <c r="O23" s="39">
        <v>1.874E-6</v>
      </c>
      <c r="P23" s="39">
        <v>2.0310000000000001E-6</v>
      </c>
      <c r="Q23" s="39">
        <v>2.11</v>
      </c>
    </row>
    <row r="24" spans="1:17" x14ac:dyDescent="0.25">
      <c r="A24" s="37">
        <v>13</v>
      </c>
      <c r="B24" s="37" t="s">
        <v>66</v>
      </c>
      <c r="C24" s="51" t="s">
        <v>130</v>
      </c>
      <c r="D24" s="37">
        <v>1</v>
      </c>
      <c r="E24" s="39">
        <v>1.65</v>
      </c>
      <c r="F24" s="39">
        <v>8.7820000000000012E-7</v>
      </c>
      <c r="G24" s="39">
        <v>4.6299999999999998E-8</v>
      </c>
      <c r="H24" s="39">
        <v>2.3809999999999997E-6</v>
      </c>
      <c r="I24" s="39">
        <v>2.9460000000000006E-7</v>
      </c>
      <c r="J24" s="39">
        <v>1.3580000000000001</v>
      </c>
      <c r="K24" s="39">
        <v>1.3580000000000001</v>
      </c>
      <c r="L24" s="39">
        <v>8.9700000000000005E-3</v>
      </c>
      <c r="M24" s="39">
        <v>9.0900000000000009E-3</v>
      </c>
      <c r="N24" s="39">
        <v>9.2599999999999991E-3</v>
      </c>
      <c r="O24" s="39">
        <v>9.5580000000000002E-7</v>
      </c>
      <c r="P24" s="39">
        <v>7.8400000000000003E-7</v>
      </c>
      <c r="Q24" s="39">
        <v>1.8180000000000001</v>
      </c>
    </row>
    <row r="25" spans="1:17" x14ac:dyDescent="0.25">
      <c r="A25" s="37">
        <v>15</v>
      </c>
      <c r="B25" s="37" t="s">
        <v>66</v>
      </c>
      <c r="C25" s="38" t="s">
        <v>128</v>
      </c>
      <c r="D25" s="37">
        <v>1</v>
      </c>
      <c r="E25" s="39">
        <v>1.573</v>
      </c>
      <c r="F25" s="39">
        <v>7.2379999999999996E-7</v>
      </c>
      <c r="G25" s="39">
        <v>4.4690000000000001E-7</v>
      </c>
      <c r="H25" s="39">
        <v>5.8109999999999999E-6</v>
      </c>
      <c r="I25" s="39">
        <v>8.8380000000000001E-7</v>
      </c>
      <c r="J25" s="39">
        <v>1.4219999999999999</v>
      </c>
      <c r="K25" s="39">
        <v>1.4219999999999999</v>
      </c>
      <c r="L25" s="39">
        <v>8.2400000000000008E-3</v>
      </c>
      <c r="M25" s="39">
        <v>8.3300000000000006E-3</v>
      </c>
      <c r="N25" s="39">
        <v>8.490000000000001E-3</v>
      </c>
      <c r="O25" s="39">
        <v>4.5309999999999995E-6</v>
      </c>
      <c r="P25" s="39">
        <v>5.7339999999999999E-7</v>
      </c>
      <c r="Q25" s="39">
        <v>1.782</v>
      </c>
    </row>
    <row r="26" spans="1:17" x14ac:dyDescent="0.25">
      <c r="A26" s="37">
        <v>15</v>
      </c>
      <c r="B26" s="37" t="s">
        <v>66</v>
      </c>
      <c r="C26" s="40" t="s">
        <v>129</v>
      </c>
      <c r="D26" s="37">
        <v>1</v>
      </c>
      <c r="E26" s="39">
        <v>1.264</v>
      </c>
      <c r="F26" s="39">
        <v>1.1089999999999999E-6</v>
      </c>
      <c r="G26" s="39">
        <v>2.6539999999999998E-7</v>
      </c>
      <c r="H26" s="39">
        <v>2.2360000000000003E-6</v>
      </c>
      <c r="I26" s="39">
        <v>1.4580000000000002E-7</v>
      </c>
      <c r="J26" s="39">
        <v>1.7729999999999999</v>
      </c>
      <c r="K26" s="39">
        <v>1.7729999999999999</v>
      </c>
      <c r="L26" s="39">
        <v>7.9699999999999997E-3</v>
      </c>
      <c r="M26" s="39">
        <v>8.0299999999999989E-3</v>
      </c>
      <c r="N26" s="39">
        <v>8.2100000000000003E-3</v>
      </c>
      <c r="O26" s="39">
        <v>3.0709999999999999E-6</v>
      </c>
      <c r="P26" s="39">
        <v>4.7000000000000005E-7</v>
      </c>
      <c r="Q26" s="39">
        <v>2.137</v>
      </c>
    </row>
    <row r="27" spans="1:17" x14ac:dyDescent="0.25">
      <c r="A27" s="37">
        <v>15</v>
      </c>
      <c r="B27" s="37" t="s">
        <v>66</v>
      </c>
      <c r="C27" s="51" t="s">
        <v>130</v>
      </c>
      <c r="D27" s="37">
        <v>1</v>
      </c>
      <c r="E27" s="39">
        <v>1.6579999999999999</v>
      </c>
      <c r="F27" s="39">
        <v>6.8179999999999998E-7</v>
      </c>
      <c r="G27" s="39">
        <v>1.015E-7</v>
      </c>
      <c r="H27" s="39">
        <v>3.7829999999999996E-6</v>
      </c>
      <c r="I27" s="39">
        <v>4.5190000000000002E-7</v>
      </c>
      <c r="J27" s="39">
        <v>1.2809999999999999</v>
      </c>
      <c r="K27" s="39">
        <v>1.2809999999999999</v>
      </c>
      <c r="L27" s="39">
        <v>8.9499999999999996E-3</v>
      </c>
      <c r="M27" s="39">
        <v>8.94E-3</v>
      </c>
      <c r="N27" s="39">
        <v>9.1000000000000004E-3</v>
      </c>
      <c r="O27" s="39">
        <v>1.6919999999999999E-6</v>
      </c>
      <c r="P27" s="39">
        <v>4.8690000000000005E-7</v>
      </c>
      <c r="Q27" s="39">
        <v>1.704</v>
      </c>
    </row>
    <row r="28" spans="1:17" x14ac:dyDescent="0.25">
      <c r="A28" s="37">
        <v>20</v>
      </c>
      <c r="B28" s="37" t="s">
        <v>66</v>
      </c>
      <c r="C28" s="38" t="s">
        <v>128</v>
      </c>
      <c r="D28" s="37">
        <v>1</v>
      </c>
      <c r="E28" s="39">
        <v>1.55</v>
      </c>
      <c r="F28" s="39">
        <v>3.0660000000000006E-7</v>
      </c>
      <c r="G28" s="39">
        <v>2.9989999999999998E-7</v>
      </c>
      <c r="H28" s="39">
        <v>1.5820000000000001E-6</v>
      </c>
      <c r="I28" s="39">
        <v>5.7729999999999996E-7</v>
      </c>
      <c r="J28" s="39">
        <v>1.35</v>
      </c>
      <c r="K28" s="39">
        <v>1.35</v>
      </c>
      <c r="L28" s="39">
        <v>9.2300000000000004E-3</v>
      </c>
      <c r="M28" s="39">
        <v>9.4500000000000001E-3</v>
      </c>
      <c r="N28" s="39">
        <v>9.5199999999999989E-3</v>
      </c>
      <c r="O28" s="39">
        <v>3.1889999999999999E-6</v>
      </c>
      <c r="P28" s="39">
        <v>2.8430000000000002E-7</v>
      </c>
      <c r="Q28" s="39">
        <v>1.7170000000000001</v>
      </c>
    </row>
    <row r="29" spans="1:17" x14ac:dyDescent="0.25">
      <c r="A29" s="37">
        <v>20</v>
      </c>
      <c r="B29" s="37" t="s">
        <v>66</v>
      </c>
      <c r="C29" s="40" t="s">
        <v>129</v>
      </c>
      <c r="D29" s="37">
        <v>1</v>
      </c>
      <c r="E29" s="39">
        <v>1.3540000000000001</v>
      </c>
      <c r="F29" s="39">
        <v>2.7690000000000001E-6</v>
      </c>
      <c r="G29" s="39">
        <v>1.7040000000000002E-7</v>
      </c>
      <c r="H29" s="39">
        <v>6.1449999999999996E-6</v>
      </c>
      <c r="I29" s="39">
        <v>9.9300000000000009E-8</v>
      </c>
      <c r="J29" s="39">
        <v>1.635</v>
      </c>
      <c r="K29" s="39">
        <v>1.635</v>
      </c>
      <c r="L29" s="39">
        <v>8.6499999999999997E-3</v>
      </c>
      <c r="M29" s="39">
        <v>8.7200000000000003E-3</v>
      </c>
      <c r="N29" s="39">
        <v>8.8999999999999999E-3</v>
      </c>
      <c r="O29" s="39">
        <v>2.0299999999999996E-6</v>
      </c>
      <c r="P29" s="39">
        <v>1.5869999999999998E-6</v>
      </c>
      <c r="Q29" s="39">
        <v>2.0209999999999999</v>
      </c>
    </row>
    <row r="30" spans="1:17" x14ac:dyDescent="0.25">
      <c r="A30" s="37">
        <v>20</v>
      </c>
      <c r="B30" s="37" t="s">
        <v>66</v>
      </c>
      <c r="C30" s="51" t="s">
        <v>130</v>
      </c>
      <c r="D30" s="37">
        <v>1</v>
      </c>
      <c r="E30" s="39">
        <v>1.569</v>
      </c>
      <c r="F30" s="39">
        <v>7.0450000000000009E-7</v>
      </c>
      <c r="G30" s="39">
        <v>5.0500000000000002E-8</v>
      </c>
      <c r="H30" s="39">
        <v>2.2330000000000001E-6</v>
      </c>
      <c r="I30" s="39">
        <v>3.1440000000000001E-7</v>
      </c>
      <c r="J30" s="39">
        <v>1.264</v>
      </c>
      <c r="K30" s="39">
        <v>1.264</v>
      </c>
      <c r="L30" s="39">
        <v>9.8499999999999994E-3</v>
      </c>
      <c r="M30" s="39">
        <v>1.0039999999999999E-2</v>
      </c>
      <c r="N30" s="39">
        <v>1.026E-2</v>
      </c>
      <c r="O30" s="39">
        <v>9.3870000000000011E-7</v>
      </c>
      <c r="P30" s="39">
        <v>6.3900000000000004E-7</v>
      </c>
      <c r="Q30" s="39">
        <v>1.7290000000000001</v>
      </c>
    </row>
    <row r="31" spans="1:17" x14ac:dyDescent="0.25">
      <c r="A31" s="37">
        <v>23</v>
      </c>
      <c r="B31" s="37" t="s">
        <v>66</v>
      </c>
      <c r="C31" s="38" t="s">
        <v>128</v>
      </c>
      <c r="D31" s="37">
        <v>1</v>
      </c>
      <c r="E31" s="39">
        <v>1.5349999999999999</v>
      </c>
      <c r="F31" s="39">
        <v>1.088E-6</v>
      </c>
      <c r="G31" s="39">
        <v>1.9140000000000001E-7</v>
      </c>
      <c r="H31" s="39">
        <v>9.329E-6</v>
      </c>
      <c r="I31" s="39">
        <v>4.0030000000000006E-7</v>
      </c>
      <c r="J31" s="39">
        <v>1.446</v>
      </c>
      <c r="K31" s="39">
        <v>1.446</v>
      </c>
      <c r="L31" s="39">
        <v>8.4399999999999996E-3</v>
      </c>
      <c r="M31" s="39">
        <v>8.539999999999999E-3</v>
      </c>
      <c r="N31" s="39">
        <v>8.7100000000000007E-3</v>
      </c>
      <c r="O31" s="39">
        <v>2.8989999999999997E-6</v>
      </c>
      <c r="P31" s="39">
        <v>8.7300000000000005E-7</v>
      </c>
      <c r="Q31" s="39">
        <v>1.859</v>
      </c>
    </row>
    <row r="32" spans="1:17" x14ac:dyDescent="0.25">
      <c r="A32" s="37">
        <v>23</v>
      </c>
      <c r="B32" s="37" t="s">
        <v>66</v>
      </c>
      <c r="C32" s="40" t="s">
        <v>129</v>
      </c>
      <c r="D32" s="37">
        <v>1</v>
      </c>
      <c r="E32" s="39">
        <v>1.2110000000000001</v>
      </c>
      <c r="F32" s="39">
        <v>8.5440000000000003E-7</v>
      </c>
      <c r="G32" s="39">
        <v>1.321E-7</v>
      </c>
      <c r="H32" s="39">
        <v>1.9530000000000002E-6</v>
      </c>
      <c r="I32" s="39">
        <v>7.2900000000000011E-8</v>
      </c>
      <c r="J32" s="39">
        <v>1.7729999999999999</v>
      </c>
      <c r="K32" s="39">
        <v>1.7729999999999999</v>
      </c>
      <c r="L32" s="39">
        <v>8.1099999999999992E-3</v>
      </c>
      <c r="M32" s="39">
        <v>8.1799999999999998E-3</v>
      </c>
      <c r="N32" s="39">
        <v>8.3599999999999994E-3</v>
      </c>
      <c r="O32" s="39">
        <v>2.165E-6</v>
      </c>
      <c r="P32" s="39">
        <v>4.749E-7</v>
      </c>
      <c r="Q32" s="39">
        <v>2.157</v>
      </c>
    </row>
    <row r="33" spans="1:17" x14ac:dyDescent="0.25">
      <c r="A33" s="37">
        <v>23</v>
      </c>
      <c r="B33" s="37" t="s">
        <v>66</v>
      </c>
      <c r="C33" s="51" t="s">
        <v>130</v>
      </c>
      <c r="D33" s="37">
        <v>1</v>
      </c>
      <c r="E33" s="39">
        <v>1.657</v>
      </c>
      <c r="F33" s="39">
        <v>1.2709999999999998E-6</v>
      </c>
      <c r="G33" s="39">
        <v>4.3200000000000003E-8</v>
      </c>
      <c r="H33" s="39">
        <v>6.8170000000000001E-6</v>
      </c>
      <c r="I33" s="39">
        <v>2.1360000000000001E-7</v>
      </c>
      <c r="J33" s="39">
        <v>1.3640000000000001</v>
      </c>
      <c r="K33" s="39">
        <v>1.3640000000000001</v>
      </c>
      <c r="L33" s="39">
        <v>8.9899999999999997E-3</v>
      </c>
      <c r="M33" s="39">
        <v>9.1900000000000003E-3</v>
      </c>
      <c r="N33" s="39">
        <v>9.3900000000000008E-3</v>
      </c>
      <c r="O33" s="39">
        <v>1.0429999999999998E-6</v>
      </c>
      <c r="P33" s="39">
        <v>8.9879999999999997E-7</v>
      </c>
      <c r="Q33" s="39">
        <v>1.8320000000000001</v>
      </c>
    </row>
    <row r="34" spans="1:17" x14ac:dyDescent="0.25">
      <c r="A34" s="37">
        <v>25</v>
      </c>
      <c r="B34" s="37" t="s">
        <v>66</v>
      </c>
      <c r="C34" s="38" t="s">
        <v>128</v>
      </c>
      <c r="D34" s="37">
        <v>1</v>
      </c>
      <c r="E34" s="39">
        <v>1.5640000000000001</v>
      </c>
      <c r="F34" s="39">
        <v>1.4729999999999999E-6</v>
      </c>
      <c r="G34" s="39">
        <v>1.2459999999999999E-7</v>
      </c>
      <c r="H34" s="39">
        <v>1.325E-5</v>
      </c>
      <c r="I34" s="39">
        <v>2.7600000000000004E-7</v>
      </c>
      <c r="J34" s="39">
        <v>1.496</v>
      </c>
      <c r="K34" s="39">
        <v>1.496</v>
      </c>
      <c r="L34" s="39">
        <v>8.0500000000000016E-3</v>
      </c>
      <c r="M34" s="39">
        <v>8.1899999999999994E-3</v>
      </c>
      <c r="N34" s="39">
        <v>8.3000000000000001E-3</v>
      </c>
      <c r="O34" s="39">
        <v>2.238E-6</v>
      </c>
      <c r="P34" s="39">
        <v>1.2379999999999998E-6</v>
      </c>
      <c r="Q34" s="39">
        <v>1.9319999999999999</v>
      </c>
    </row>
    <row r="35" spans="1:17" x14ac:dyDescent="0.25">
      <c r="A35" s="37">
        <v>25</v>
      </c>
      <c r="B35" s="37" t="s">
        <v>66</v>
      </c>
      <c r="C35" s="40" t="s">
        <v>129</v>
      </c>
      <c r="D35" s="37">
        <v>1</v>
      </c>
      <c r="E35" s="39">
        <v>1.165</v>
      </c>
      <c r="F35" s="39">
        <v>1.6140000000000001E-6</v>
      </c>
      <c r="G35" s="39">
        <v>8.7000000000000011E-8</v>
      </c>
      <c r="H35" s="39">
        <v>5.0220000000000004E-6</v>
      </c>
      <c r="I35" s="39">
        <v>5.5900000000000004E-8</v>
      </c>
      <c r="J35" s="39">
        <v>1.7769999999999999</v>
      </c>
      <c r="K35" s="39">
        <v>1.7769999999999999</v>
      </c>
      <c r="L35" s="39">
        <v>7.92E-3</v>
      </c>
      <c r="M35" s="39">
        <v>7.980000000000001E-3</v>
      </c>
      <c r="N35" s="39">
        <v>8.1600000000000006E-3</v>
      </c>
      <c r="O35" s="39">
        <v>1.697E-6</v>
      </c>
      <c r="P35" s="39">
        <v>1.0829999999999998E-6</v>
      </c>
      <c r="Q35" s="39">
        <v>2.181</v>
      </c>
    </row>
    <row r="36" spans="1:17" x14ac:dyDescent="0.25">
      <c r="A36" s="37">
        <v>25</v>
      </c>
      <c r="B36" s="37" t="s">
        <v>66</v>
      </c>
      <c r="C36" s="51" t="s">
        <v>130</v>
      </c>
      <c r="D36" s="37">
        <v>1</v>
      </c>
      <c r="E36" s="39">
        <v>1.6950000000000001</v>
      </c>
      <c r="F36" s="39">
        <v>2.4829999999999998E-6</v>
      </c>
      <c r="G36" s="39">
        <v>2.84E-8</v>
      </c>
      <c r="H36" s="39">
        <v>1.446E-5</v>
      </c>
      <c r="I36" s="39">
        <v>1.5930000000000003E-7</v>
      </c>
      <c r="J36" s="39">
        <v>1.448</v>
      </c>
      <c r="K36" s="39">
        <v>1.448</v>
      </c>
      <c r="L36" s="39">
        <v>8.2500000000000004E-3</v>
      </c>
      <c r="M36" s="39">
        <v>8.3499999999999998E-3</v>
      </c>
      <c r="N36" s="39">
        <v>8.5100000000000002E-3</v>
      </c>
      <c r="O36" s="39">
        <v>7.85E-7</v>
      </c>
      <c r="P36" s="39">
        <v>1.809E-6</v>
      </c>
      <c r="Q36" s="39">
        <v>1.9830000000000001</v>
      </c>
    </row>
    <row r="37" spans="1:17" x14ac:dyDescent="0.25">
      <c r="A37" s="37">
        <v>28</v>
      </c>
      <c r="B37" s="37" t="s">
        <v>66</v>
      </c>
      <c r="C37" s="38" t="s">
        <v>128</v>
      </c>
      <c r="D37" s="37">
        <v>1</v>
      </c>
      <c r="E37" s="39">
        <v>1.589</v>
      </c>
      <c r="F37" s="39">
        <v>3.6030000000000002E-7</v>
      </c>
      <c r="G37" s="39">
        <v>2.5559999999999999E-7</v>
      </c>
      <c r="H37" s="39">
        <v>2.6769999999999999E-6</v>
      </c>
      <c r="I37" s="39">
        <v>4.6780000000000005E-7</v>
      </c>
      <c r="J37" s="39">
        <v>1.4430000000000001</v>
      </c>
      <c r="K37" s="39">
        <v>1.4430000000000001</v>
      </c>
      <c r="L37" s="39">
        <v>8.3100000000000014E-3</v>
      </c>
      <c r="M37" s="39">
        <v>8.4100000000000008E-3</v>
      </c>
      <c r="N37" s="39">
        <v>8.539999999999999E-3</v>
      </c>
      <c r="O37" s="39">
        <v>3.1249999999999997E-6</v>
      </c>
      <c r="P37" s="39">
        <v>3.967E-7</v>
      </c>
      <c r="Q37" s="39">
        <v>1.823</v>
      </c>
    </row>
    <row r="38" spans="1:17" x14ac:dyDescent="0.25">
      <c r="A38" s="37">
        <v>28</v>
      </c>
      <c r="B38" s="37" t="s">
        <v>66</v>
      </c>
      <c r="C38" s="40" t="s">
        <v>129</v>
      </c>
      <c r="D38" s="37">
        <v>1</v>
      </c>
      <c r="E38" s="39">
        <v>1.2869999999999999</v>
      </c>
      <c r="F38" s="39">
        <v>2.5639999999999999E-6</v>
      </c>
      <c r="G38" s="39">
        <v>1.3340000000000002E-7</v>
      </c>
      <c r="H38" s="39">
        <v>6.0199999999999991E-6</v>
      </c>
      <c r="I38" s="39">
        <v>8.2500000000000004E-8</v>
      </c>
      <c r="J38" s="39">
        <v>1.752</v>
      </c>
      <c r="K38" s="39">
        <v>1.752</v>
      </c>
      <c r="L38" s="39">
        <v>8.2100000000000003E-3</v>
      </c>
      <c r="M38" s="39">
        <v>8.2799999999999992E-3</v>
      </c>
      <c r="N38" s="39">
        <v>8.4499999999999992E-3</v>
      </c>
      <c r="O38" s="39">
        <v>1.863E-6</v>
      </c>
      <c r="P38" s="39">
        <v>1.3969999999999999E-6</v>
      </c>
      <c r="Q38" s="39">
        <v>2.1280000000000001</v>
      </c>
    </row>
    <row r="39" spans="1:17" x14ac:dyDescent="0.25">
      <c r="A39" s="37">
        <v>28</v>
      </c>
      <c r="B39" s="37" t="s">
        <v>66</v>
      </c>
      <c r="C39" s="51" t="s">
        <v>130</v>
      </c>
      <c r="D39" s="37">
        <v>1</v>
      </c>
      <c r="E39" s="39">
        <v>1.73</v>
      </c>
      <c r="F39" s="39">
        <v>7.3389999999999997E-7</v>
      </c>
      <c r="G39" s="39">
        <v>4.0800000000000001E-8</v>
      </c>
      <c r="H39" s="39">
        <v>2.7779999999999999E-6</v>
      </c>
      <c r="I39" s="39">
        <v>2.6100000000000002E-7</v>
      </c>
      <c r="J39" s="39">
        <v>1.39</v>
      </c>
      <c r="K39" s="39">
        <v>1.39</v>
      </c>
      <c r="L39" s="39">
        <v>8.3599999999999994E-3</v>
      </c>
      <c r="M39" s="39">
        <v>8.5000000000000006E-3</v>
      </c>
      <c r="N39" s="39">
        <v>8.6400000000000001E-3</v>
      </c>
      <c r="O39" s="39">
        <v>9.0060000000000011E-7</v>
      </c>
      <c r="P39" s="39">
        <v>6.92E-7</v>
      </c>
      <c r="Q39" s="39">
        <v>1.8640000000000001</v>
      </c>
    </row>
    <row r="40" spans="1:17" x14ac:dyDescent="0.25">
      <c r="A40" s="37">
        <v>29</v>
      </c>
      <c r="B40" s="37" t="s">
        <v>66</v>
      </c>
      <c r="C40" s="38" t="s">
        <v>128</v>
      </c>
      <c r="D40" s="37">
        <v>1</v>
      </c>
      <c r="E40" s="39">
        <v>1.5189999999999999</v>
      </c>
      <c r="F40" s="39">
        <v>1.1489999999999999E-6</v>
      </c>
      <c r="G40" s="39">
        <v>2.9070000000000003E-7</v>
      </c>
      <c r="H40" s="39">
        <v>9.1370000000000008E-6</v>
      </c>
      <c r="I40" s="39">
        <v>6.5939999999999999E-7</v>
      </c>
      <c r="J40" s="39">
        <v>1.4590000000000001</v>
      </c>
      <c r="K40" s="39">
        <v>1.4590000000000001</v>
      </c>
      <c r="L40" s="39">
        <v>8.4800000000000014E-3</v>
      </c>
      <c r="M40" s="39">
        <v>8.5700000000000012E-3</v>
      </c>
      <c r="N40" s="39">
        <v>8.7400000000000012E-3</v>
      </c>
      <c r="O40" s="39">
        <v>3.878E-6</v>
      </c>
      <c r="P40" s="39">
        <v>8.6379999999999999E-7</v>
      </c>
      <c r="Q40" s="39">
        <v>1.857</v>
      </c>
    </row>
    <row r="41" spans="1:17" x14ac:dyDescent="0.25">
      <c r="A41" s="37">
        <v>29</v>
      </c>
      <c r="B41" s="37" t="s">
        <v>66</v>
      </c>
      <c r="C41" s="40" t="s">
        <v>129</v>
      </c>
      <c r="D41" s="37">
        <v>1</v>
      </c>
      <c r="E41" s="39">
        <v>1.1519999999999999</v>
      </c>
      <c r="F41" s="39">
        <v>1.048E-6</v>
      </c>
      <c r="G41" s="39">
        <v>2.1E-7</v>
      </c>
      <c r="H41" s="39">
        <v>2.4789999999999999E-6</v>
      </c>
      <c r="I41" s="39">
        <v>1.1690000000000001E-7</v>
      </c>
      <c r="J41" s="39">
        <v>1.8149999999999999</v>
      </c>
      <c r="K41" s="39">
        <v>1.8149999999999999</v>
      </c>
      <c r="L41" s="39">
        <v>8.2100000000000003E-3</v>
      </c>
      <c r="M41" s="39">
        <v>8.2699999999999996E-3</v>
      </c>
      <c r="N41" s="39">
        <v>8.4600000000000005E-3</v>
      </c>
      <c r="O41" s="39">
        <v>2.9839999999999997E-6</v>
      </c>
      <c r="P41" s="39">
        <v>5.6550000000000003E-7</v>
      </c>
      <c r="Q41" s="39">
        <v>2.1989999999999998</v>
      </c>
    </row>
    <row r="42" spans="1:17" x14ac:dyDescent="0.25">
      <c r="A42" s="37">
        <v>29</v>
      </c>
      <c r="B42" s="37" t="s">
        <v>66</v>
      </c>
      <c r="C42" s="51" t="s">
        <v>130</v>
      </c>
      <c r="D42" s="37">
        <v>1</v>
      </c>
      <c r="E42" s="39">
        <v>1.649</v>
      </c>
      <c r="F42" s="39">
        <v>1.3060000000000001E-6</v>
      </c>
      <c r="G42" s="39">
        <v>7.1200000000000002E-8</v>
      </c>
      <c r="H42" s="39">
        <v>7.3159999999999999E-6</v>
      </c>
      <c r="I42" s="39">
        <v>3.4460000000000005E-7</v>
      </c>
      <c r="J42" s="39">
        <v>1.351</v>
      </c>
      <c r="K42" s="39">
        <v>1.351</v>
      </c>
      <c r="L42" s="39">
        <v>9.0399999999999994E-3</v>
      </c>
      <c r="M42" s="39">
        <v>9.1199999999999996E-3</v>
      </c>
      <c r="N42" s="39">
        <v>9.3100000000000006E-3</v>
      </c>
      <c r="O42" s="39">
        <v>1.536E-6</v>
      </c>
      <c r="P42" s="39">
        <v>9.1710000000000008E-7</v>
      </c>
      <c r="Q42" s="39">
        <v>1.804</v>
      </c>
    </row>
    <row r="43" spans="1:17" x14ac:dyDescent="0.25">
      <c r="A43" s="37">
        <v>31</v>
      </c>
      <c r="B43" s="37" t="s">
        <v>66</v>
      </c>
      <c r="C43" s="38" t="s">
        <v>128</v>
      </c>
      <c r="D43" s="37">
        <v>1</v>
      </c>
      <c r="E43" s="39">
        <v>1.5189999999999999</v>
      </c>
      <c r="F43" s="39">
        <v>6.0760000000000001E-7</v>
      </c>
      <c r="G43" s="39">
        <v>4.094E-7</v>
      </c>
      <c r="H43" s="39">
        <v>5.0949999999999995E-6</v>
      </c>
      <c r="I43" s="39">
        <v>8.6970000000000012E-7</v>
      </c>
      <c r="J43" s="39">
        <v>1.409</v>
      </c>
      <c r="K43" s="39">
        <v>1.409</v>
      </c>
      <c r="L43" s="39">
        <v>8.7299999999999999E-3</v>
      </c>
      <c r="M43" s="39">
        <v>8.8000000000000005E-3</v>
      </c>
      <c r="N43" s="39">
        <v>8.9899999999999997E-3</v>
      </c>
      <c r="O43" s="39">
        <v>3.9260000000000002E-6</v>
      </c>
      <c r="P43" s="39">
        <v>5.2020000000000012E-7</v>
      </c>
      <c r="Q43" s="39">
        <v>1.77</v>
      </c>
    </row>
    <row r="44" spans="1:17" x14ac:dyDescent="0.25">
      <c r="A44" s="37">
        <v>31</v>
      </c>
      <c r="B44" s="37" t="s">
        <v>66</v>
      </c>
      <c r="C44" s="40" t="s">
        <v>129</v>
      </c>
      <c r="D44" s="37">
        <v>1</v>
      </c>
      <c r="E44" s="39">
        <v>1.2430000000000001</v>
      </c>
      <c r="F44" s="39">
        <v>8.7420000000000014E-7</v>
      </c>
      <c r="G44" s="39">
        <v>2.8570000000000002E-7</v>
      </c>
      <c r="H44" s="39">
        <v>2.6000000000000001E-6</v>
      </c>
      <c r="I44" s="39">
        <v>1.607E-7</v>
      </c>
      <c r="J44" s="39">
        <v>1.726</v>
      </c>
      <c r="K44" s="39">
        <v>1.726</v>
      </c>
      <c r="L44" s="39">
        <v>8.2100000000000003E-3</v>
      </c>
      <c r="M44" s="39">
        <v>8.2699999999999996E-3</v>
      </c>
      <c r="N44" s="39">
        <v>8.4600000000000005E-3</v>
      </c>
      <c r="O44" s="39">
        <v>2.9620000000000002E-6</v>
      </c>
      <c r="P44" s="39">
        <v>4.0489999999999998E-7</v>
      </c>
      <c r="Q44" s="39">
        <v>2.1059999999999999</v>
      </c>
    </row>
    <row r="45" spans="1:17" x14ac:dyDescent="0.25">
      <c r="A45" s="37">
        <v>31</v>
      </c>
      <c r="B45" s="37" t="s">
        <v>66</v>
      </c>
      <c r="C45" s="51" t="s">
        <v>130</v>
      </c>
      <c r="D45" s="37">
        <v>1</v>
      </c>
      <c r="E45" s="39">
        <v>1.58</v>
      </c>
      <c r="F45" s="39">
        <v>5.4270000000000011E-7</v>
      </c>
      <c r="G45" s="39">
        <v>1.1240000000000001E-7</v>
      </c>
      <c r="H45" s="39">
        <v>2.8709999999999997E-6</v>
      </c>
      <c r="I45" s="39">
        <v>4.5250000000000001E-7</v>
      </c>
      <c r="J45" s="39">
        <v>1.234</v>
      </c>
      <c r="K45" s="39">
        <v>1.234</v>
      </c>
      <c r="L45" s="39">
        <v>9.4900000000000002E-3</v>
      </c>
      <c r="M45" s="39">
        <v>9.58E-3</v>
      </c>
      <c r="N45" s="39">
        <v>9.810000000000001E-3</v>
      </c>
      <c r="O45" s="39">
        <v>1.649E-6</v>
      </c>
      <c r="P45" s="39">
        <v>3.7820000000000004E-7</v>
      </c>
      <c r="Q45" s="39">
        <v>1.6579999999999999</v>
      </c>
    </row>
    <row r="46" spans="1:17" x14ac:dyDescent="0.25">
      <c r="A46" s="37">
        <v>33</v>
      </c>
      <c r="B46" s="37" t="s">
        <v>66</v>
      </c>
      <c r="C46" s="38" t="s">
        <v>128</v>
      </c>
      <c r="D46" s="37">
        <v>1</v>
      </c>
      <c r="E46" s="39">
        <v>1.502</v>
      </c>
      <c r="F46" s="39">
        <v>4.5410000000000008E-7</v>
      </c>
      <c r="G46" s="39">
        <v>1.4910000000000001E-7</v>
      </c>
      <c r="H46" s="39">
        <v>3.6869999999999996E-6</v>
      </c>
      <c r="I46" s="39">
        <v>3.354E-7</v>
      </c>
      <c r="J46" s="39">
        <v>1.4950000000000001</v>
      </c>
      <c r="K46" s="39">
        <v>1.4950000000000001</v>
      </c>
      <c r="L46" s="39">
        <v>8.5800000000000008E-3</v>
      </c>
      <c r="M46" s="39">
        <v>8.6199999999999992E-3</v>
      </c>
      <c r="N46" s="39">
        <v>8.8000000000000005E-3</v>
      </c>
      <c r="O46" s="39">
        <v>2.0719999999999998E-6</v>
      </c>
      <c r="P46" s="39">
        <v>4.5530000000000006E-7</v>
      </c>
      <c r="Q46" s="39">
        <v>1.9059999999999999</v>
      </c>
    </row>
    <row r="47" spans="1:17" x14ac:dyDescent="0.25">
      <c r="A47" s="37">
        <v>33</v>
      </c>
      <c r="B47" s="37" t="s">
        <v>66</v>
      </c>
      <c r="C47" s="40" t="s">
        <v>129</v>
      </c>
      <c r="D47" s="37">
        <v>1</v>
      </c>
      <c r="E47" s="39">
        <v>1.2549999999999999</v>
      </c>
      <c r="F47" s="39">
        <v>6.4640000000000003E-6</v>
      </c>
      <c r="G47" s="39">
        <v>1.0490000000000001E-7</v>
      </c>
      <c r="H47" s="39">
        <v>1.132E-5</v>
      </c>
      <c r="I47" s="39">
        <v>1.4560000000000001E-7</v>
      </c>
      <c r="J47" s="39">
        <v>1.752</v>
      </c>
      <c r="K47" s="39">
        <v>1.752</v>
      </c>
      <c r="L47" s="39">
        <v>8.3100000000000014E-3</v>
      </c>
      <c r="M47" s="39">
        <v>8.3899999999999999E-3</v>
      </c>
      <c r="N47" s="39">
        <v>8.5700000000000012E-3</v>
      </c>
      <c r="O47" s="39">
        <v>1.5829999999999999E-6</v>
      </c>
      <c r="P47" s="39">
        <v>5.4789999999999995E-6</v>
      </c>
      <c r="Q47" s="39">
        <v>2.1349999999999998</v>
      </c>
    </row>
    <row r="48" spans="1:17" x14ac:dyDescent="0.25">
      <c r="A48" s="37">
        <v>33</v>
      </c>
      <c r="B48" s="37" t="s">
        <v>66</v>
      </c>
      <c r="C48" s="51" t="s">
        <v>130</v>
      </c>
      <c r="D48" s="37">
        <v>1</v>
      </c>
      <c r="E48" s="39">
        <v>1.661</v>
      </c>
      <c r="F48" s="39">
        <v>5.1429999999999997E-6</v>
      </c>
      <c r="G48" s="39">
        <v>3.3700000000000004E-8</v>
      </c>
      <c r="H48" s="39">
        <v>1.1289999999999999E-5</v>
      </c>
      <c r="I48" s="39">
        <v>2.635E-7</v>
      </c>
      <c r="J48" s="39">
        <v>1.4139999999999999</v>
      </c>
      <c r="K48" s="39">
        <v>1.4139999999999999</v>
      </c>
      <c r="L48" s="39">
        <v>8.7200000000000003E-3</v>
      </c>
      <c r="M48" s="39">
        <v>8.8199999999999997E-3</v>
      </c>
      <c r="N48" s="39">
        <v>9.0200000000000002E-3</v>
      </c>
      <c r="O48" s="39">
        <v>7.4539999999999999E-7</v>
      </c>
      <c r="P48" s="39">
        <v>5.0089999999999998E-6</v>
      </c>
      <c r="Q48" s="39">
        <v>1.925</v>
      </c>
    </row>
    <row r="49" spans="1:17" x14ac:dyDescent="0.25">
      <c r="A49" s="37">
        <v>38</v>
      </c>
      <c r="B49" s="37" t="s">
        <v>66</v>
      </c>
      <c r="C49" s="38" t="s">
        <v>128</v>
      </c>
      <c r="D49" s="37">
        <v>1</v>
      </c>
      <c r="E49" s="39">
        <v>1.55</v>
      </c>
      <c r="F49" s="39">
        <v>4.1489999999999999E-7</v>
      </c>
      <c r="G49" s="39">
        <v>2.4700000000000003E-7</v>
      </c>
      <c r="H49" s="39">
        <v>3.6799999999999999E-6</v>
      </c>
      <c r="I49" s="39">
        <v>4.3800000000000003E-7</v>
      </c>
      <c r="J49" s="39">
        <v>1.4059999999999999</v>
      </c>
      <c r="K49" s="39">
        <v>1.4059999999999999</v>
      </c>
      <c r="L49" s="39">
        <v>8.8699999999999994E-3</v>
      </c>
      <c r="M49" s="39">
        <v>8.9700000000000005E-3</v>
      </c>
      <c r="N49" s="39">
        <v>9.1500000000000001E-3</v>
      </c>
      <c r="O49" s="39">
        <v>2.6280000000000001E-6</v>
      </c>
      <c r="P49" s="39">
        <v>3.8960000000000005E-7</v>
      </c>
      <c r="Q49" s="39">
        <v>1.77</v>
      </c>
    </row>
    <row r="50" spans="1:17" x14ac:dyDescent="0.25">
      <c r="A50" s="37">
        <v>38</v>
      </c>
      <c r="B50" s="37" t="s">
        <v>66</v>
      </c>
      <c r="C50" s="40" t="s">
        <v>129</v>
      </c>
      <c r="D50" s="37">
        <v>1</v>
      </c>
      <c r="E50" s="39">
        <v>1.351</v>
      </c>
      <c r="F50" s="39">
        <v>2.3879999999999998E-6</v>
      </c>
      <c r="G50" s="39">
        <v>1.4580000000000002E-7</v>
      </c>
      <c r="H50" s="39">
        <v>5.66E-6</v>
      </c>
      <c r="I50" s="39">
        <v>8.1900000000000012E-8</v>
      </c>
      <c r="J50" s="39">
        <v>1.627</v>
      </c>
      <c r="K50" s="39">
        <v>1.627</v>
      </c>
      <c r="L50" s="39">
        <v>8.4100000000000008E-3</v>
      </c>
      <c r="M50" s="39">
        <v>8.490000000000001E-3</v>
      </c>
      <c r="N50" s="39">
        <v>8.6700000000000006E-3</v>
      </c>
      <c r="O50" s="39">
        <v>1.809E-6</v>
      </c>
      <c r="P50" s="39">
        <v>1.3829999999999999E-6</v>
      </c>
      <c r="Q50" s="39">
        <v>2.0110000000000001</v>
      </c>
    </row>
    <row r="51" spans="1:17" x14ac:dyDescent="0.25">
      <c r="A51" s="37">
        <v>38</v>
      </c>
      <c r="B51" s="37" t="s">
        <v>66</v>
      </c>
      <c r="C51" s="51" t="s">
        <v>130</v>
      </c>
      <c r="D51" s="37">
        <v>1</v>
      </c>
      <c r="E51" s="39">
        <v>1.5469999999999999</v>
      </c>
      <c r="F51" s="39">
        <v>9.1690000000000006E-7</v>
      </c>
      <c r="G51" s="39">
        <v>4.6200000000000003E-8</v>
      </c>
      <c r="H51" s="39">
        <v>4.4129999999999999E-6</v>
      </c>
      <c r="I51" s="39">
        <v>2.3430000000000003E-7</v>
      </c>
      <c r="J51" s="39">
        <v>1.3069999999999999</v>
      </c>
      <c r="K51" s="39">
        <v>1.3069999999999999</v>
      </c>
      <c r="L51" s="39">
        <v>9.6799999999999994E-3</v>
      </c>
      <c r="M51" s="39">
        <v>9.8200000000000006E-3</v>
      </c>
      <c r="N51" s="39">
        <v>1.0050000000000002E-2</v>
      </c>
      <c r="O51" s="39">
        <v>7.963E-7</v>
      </c>
      <c r="P51" s="39">
        <v>8.0490000000000001E-7</v>
      </c>
      <c r="Q51" s="39">
        <v>1.782</v>
      </c>
    </row>
    <row r="52" spans="1:17" hidden="1" x14ac:dyDescent="0.25"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</row>
    <row r="53" spans="1:17" hidden="1" x14ac:dyDescent="0.25"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</row>
    <row r="54" spans="1:17" hidden="1" x14ac:dyDescent="0.25"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</row>
    <row r="55" spans="1:17" hidden="1" x14ac:dyDescent="0.25"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</row>
    <row r="56" spans="1:17" hidden="1" x14ac:dyDescent="0.25"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</row>
    <row r="57" spans="1:17" hidden="1" x14ac:dyDescent="0.25"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</row>
    <row r="58" spans="1:17" hidden="1" x14ac:dyDescent="0.25"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</row>
    <row r="59" spans="1:17" hidden="1" x14ac:dyDescent="0.25"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</row>
    <row r="60" spans="1:17" hidden="1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1:17" hidden="1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1:17" hidden="1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7" hidden="1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1:17" hidden="1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hidden="1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hidden="1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hidden="1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hidden="1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hidden="1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hidden="1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hidden="1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hidden="1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hidden="1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hidden="1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hidden="1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hidden="1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hidden="1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hidden="1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hidden="1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hidden="1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hidden="1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hidden="1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hidden="1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hidden="1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hidden="1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hidden="1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hidden="1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hidden="1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5:15" hidden="1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5:15" hidden="1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5:15" hidden="1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5:15" hidden="1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5:15" hidden="1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5:15" hidden="1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5:15" hidden="1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5:15" hidden="1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hidden="1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hidden="1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hidden="1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hidden="1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hidden="1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hidden="1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hidden="1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hidden="1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hidden="1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hidden="1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hidden="1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hidden="1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hidden="1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hidden="1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hidden="1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hidden="1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hidden="1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hidden="1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hidden="1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hidden="1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hidden="1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hidden="1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hidden="1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hidden="1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hidden="1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hidden="1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hidden="1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hidden="1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hidden="1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hidden="1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hidden="1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hidden="1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hidden="1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hidden="1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hidden="1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hidden="1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hidden="1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hidden="1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hidden="1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hidden="1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hidden="1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hidden="1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hidden="1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hidden="1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hidden="1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hidden="1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hidden="1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hidden="1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hidden="1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hidden="1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hidden="1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hidden="1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hidden="1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hidden="1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hidden="1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hidden="1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hidden="1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hidden="1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hidden="1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hidden="1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hidden="1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hidden="1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hidden="1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hidden="1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hidden="1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hidden="1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hidden="1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hidden="1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hidden="1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hidden="1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hidden="1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hidden="1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hidden="1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hidden="1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hidden="1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hidden="1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hidden="1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hidden="1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hidden="1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hidden="1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hidden="1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hidden="1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hidden="1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hidden="1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hidden="1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hidden="1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hidden="1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hidden="1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hidden="1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hidden="1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hidden="1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hidden="1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hidden="1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hidden="1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hidden="1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hidden="1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hidden="1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hidden="1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hidden="1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hidden="1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hidden="1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hidden="1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hidden="1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hidden="1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hidden="1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hidden="1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hidden="1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hidden="1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hidden="1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hidden="1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hidden="1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hidden="1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hidden="1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hidden="1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hidden="1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hidden="1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hidden="1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hidden="1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hidden="1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hidden="1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hidden="1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hidden="1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hidden="1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hidden="1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hidden="1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hidden="1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hidden="1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hidden="1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hidden="1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hidden="1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hidden="1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hidden="1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hidden="1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hidden="1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hidden="1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hidden="1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hidden="1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hidden="1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hidden="1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hidden="1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hidden="1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hidden="1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hidden="1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hidden="1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hidden="1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hidden="1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hidden="1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hidden="1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hidden="1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hidden="1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hidden="1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hidden="1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hidden="1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hidden="1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hidden="1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hidden="1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hidden="1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hidden="1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hidden="1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hidden="1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hidden="1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hidden="1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hidden="1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hidden="1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hidden="1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hidden="1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hidden="1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hidden="1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hidden="1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hidden="1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hidden="1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hidden="1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hidden="1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hidden="1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hidden="1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hidden="1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hidden="1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hidden="1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hidden="1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hidden="1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hidden="1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hidden="1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hidden="1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hidden="1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hidden="1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hidden="1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hidden="1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hidden="1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hidden="1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hidden="1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hidden="1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hidden="1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hidden="1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hidden="1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hidden="1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hidden="1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hidden="1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hidden="1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hidden="1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hidden="1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hidden="1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hidden="1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hidden="1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hidden="1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hidden="1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hidden="1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hidden="1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hidden="1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hidden="1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hidden="1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hidden="1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hidden="1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hidden="1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hidden="1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hidden="1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hidden="1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hidden="1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hidden="1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hidden="1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hidden="1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hidden="1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hidden="1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hidden="1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hidden="1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hidden="1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hidden="1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hidden="1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hidden="1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hidden="1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hidden="1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hidden="1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hidden="1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hidden="1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hidden="1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hidden="1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hidden="1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hidden="1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hidden="1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hidden="1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hidden="1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hidden="1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hidden="1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hidden="1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hidden="1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hidden="1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hidden="1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hidden="1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hidden="1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hidden="1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hidden="1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hidden="1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hidden="1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hidden="1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hidden="1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hidden="1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hidden="1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hidden="1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hidden="1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hidden="1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hidden="1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hidden="1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hidden="1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hidden="1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hidden="1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hidden="1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hidden="1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hidden="1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hidden="1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hidden="1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hidden="1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hidden="1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hidden="1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hidden="1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hidden="1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hidden="1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hidden="1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hidden="1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hidden="1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hidden="1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hidden="1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hidden="1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hidden="1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hidden="1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5:15" hidden="1" x14ac:dyDescent="0.25"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5:15" hidden="1" x14ac:dyDescent="0.25"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5:15" hidden="1" x14ac:dyDescent="0.25"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5:15" hidden="1" x14ac:dyDescent="0.25"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5:15" hidden="1" x14ac:dyDescent="0.25"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5:15" hidden="1" x14ac:dyDescent="0.25"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5:15" hidden="1" x14ac:dyDescent="0.25"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5:15" hidden="1" x14ac:dyDescent="0.25"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5:15" hidden="1" x14ac:dyDescent="0.25"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5:15" hidden="1" x14ac:dyDescent="0.25"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5:15" hidden="1" x14ac:dyDescent="0.25"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5:15" hidden="1" x14ac:dyDescent="0.25"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5:15" hidden="1" x14ac:dyDescent="0.25"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5:15" hidden="1" x14ac:dyDescent="0.25"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5:15" hidden="1" x14ac:dyDescent="0.25"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5:15" hidden="1" x14ac:dyDescent="0.25"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</sheetData>
  <sheetProtection algorithmName="SHA-512" hashValue="eS7ldaqakSdFR/7mjEWgfwE2GOfEIHtJnR1Ubp7el7NTupiVMVQJY/N9xLlD8DkiaQXDNZeJ32CNho23eUnMhw==" saltValue="LVpkZgmnFzisBzMlQqt+Jg==" spinCount="100000" sheet="1" objects="1" scenarios="1" sort="0" autoFilter="0"/>
  <autoFilter ref="A15:Q51" xr:uid="{A2FBFDA2-052E-4DC4-B3DB-0A7C7EBDFC09}"/>
  <mergeCells count="5">
    <mergeCell ref="A1:D1"/>
    <mergeCell ref="E1:F1"/>
    <mergeCell ref="H1:I1"/>
    <mergeCell ref="J1:L1"/>
    <mergeCell ref="B10:E10"/>
  </mergeCells>
  <conditionalFormatting sqref="B16:B1991">
    <cfRule type="containsBlanks" dxfId="7" priority="5" stopIfTrue="1">
      <formula>LEN(TRIM(B16))=0</formula>
    </cfRule>
    <cfRule type="cellIs" dxfId="6" priority="6" stopIfTrue="1" operator="equal">
      <formula>"ND"</formula>
    </cfRule>
    <cfRule type="cellIs" dxfId="5" priority="7" operator="equal">
      <formula>"ALL PASS"</formula>
    </cfRule>
    <cfRule type="cellIs" dxfId="4" priority="8" operator="notEqual">
      <formula>"ALL PASS"</formula>
    </cfRule>
  </conditionalFormatting>
  <conditionalFormatting sqref="D16:D1991">
    <cfRule type="cellIs" dxfId="3" priority="2" stopIfTrue="1" operator="equal">
      <formula>99</formula>
    </cfRule>
    <cfRule type="cellIs" dxfId="2" priority="3" operator="between">
      <formula>2</formula>
      <formula>98</formula>
    </cfRule>
    <cfRule type="cellIs" dxfId="1" priority="4" operator="equal">
      <formula>1</formula>
    </cfRule>
  </conditionalFormatting>
  <conditionalFormatting sqref="N3 N5 N9">
    <cfRule type="cellIs" dxfId="0" priority="1" operator="equal">
      <formula>0</formula>
    </cfRule>
  </conditionalFormatting>
  <hyperlinks>
    <hyperlink ref="E1" location="INDEX!A1" display="RETURN TO INDEX" xr:uid="{C0056082-E884-4799-BCFF-4B686CE07DF2}"/>
    <hyperlink ref="H1" location="'SCREENING STATUS'!A1" display="SCREENING STATUS" xr:uid="{B6C36D14-F30C-48B1-944B-5B9D53D20B5C}"/>
    <hyperlink ref="J1:L1" location="'QCI Sample Selection'!A1" display="QCI SAMPLE SELECTION" xr:uid="{A35A043B-0F5A-4313-8320-75333E5DB2F8}"/>
    <hyperlink ref="G1" location="SUMMARY!A1" display="SUMMARY" xr:uid="{EA87193A-E208-42BE-AC33-EC18623E7C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B TRAVELER</vt:lpstr>
      <vt:lpstr>GROUP B1</vt:lpstr>
      <vt:lpstr>GROUP B2</vt:lpstr>
      <vt:lpstr>GROUP B3</vt:lpstr>
      <vt:lpstr>SEM</vt:lpstr>
      <vt:lpstr>GROUP B4</vt:lpstr>
      <vt:lpstr>GROUP 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2024-10-07T21:41:11Z</dcterms:created>
  <dcterms:modified xsi:type="dcterms:W3CDTF">2024-10-09T18:18:19Z</dcterms:modified>
</cp:coreProperties>
</file>