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C\"/>
    </mc:Choice>
  </mc:AlternateContent>
  <xr:revisionPtr revIDLastSave="0" documentId="13_ncr:1_{3CB6D483-F1F0-4DD3-9A63-F10092F29F3B}" xr6:coauthVersionLast="47" xr6:coauthVersionMax="47" xr10:uidLastSave="{00000000-0000-0000-0000-000000000000}"/>
  <workbookProtection workbookAlgorithmName="SHA-512" workbookHashValue="afvN2d0SsYW5TeaGFpPvBs+jUepWBeWpeUd8+fnJewqk6zW7SIp4PcNQrcOuvy54zP4HIEFQEBzN5Ttq7aPOog==" workbookSaltValue="B9RUgDM6tE6T8NsK98iHFw==" workbookSpinCount="100000" lockStructure="1"/>
  <bookViews>
    <workbookView xWindow="-23610" yWindow="2460" windowWidth="21600" windowHeight="11835" xr2:uid="{AEEF2534-726B-4C35-BDCE-FE81F6F4988A}"/>
  </bookViews>
  <sheets>
    <sheet name="GROUP C TRAVELER" sheetId="1" r:id="rId1"/>
    <sheet name="GROUP C1" sheetId="2" r:id="rId2"/>
    <sheet name="GROUP C2" sheetId="3" r:id="rId3"/>
    <sheet name="GROUP C3" sheetId="4" r:id="rId4"/>
    <sheet name="GROUP C4" sheetId="5" r:id="rId5"/>
    <sheet name="GROUP C6" sheetId="6" r:id="rId6"/>
    <sheet name="GROUP C7" sheetId="7" r:id="rId7"/>
  </sheets>
  <definedNames>
    <definedName name="_xlnm._FilterDatabase" localSheetId="2" hidden="1">'GROUP C2'!$A$15:$Q$33</definedName>
    <definedName name="_xlnm._FilterDatabase" localSheetId="3" hidden="1">'GROUP C3'!$A$15:$Q$27</definedName>
    <definedName name="_xlnm._FilterDatabase" localSheetId="5" hidden="1">'GROUP C6'!$A$15:$Q$27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  <c r="A10" i="6"/>
  <c r="B10" i="4"/>
  <c r="A10" i="4"/>
  <c r="H8" i="4"/>
  <c r="B10" i="3"/>
  <c r="A10" i="3"/>
  <c r="H8" i="3"/>
</calcChain>
</file>

<file path=xl/sharedStrings.xml><?xml version="1.0" encoding="utf-8"?>
<sst xmlns="http://schemas.openxmlformats.org/spreadsheetml/2006/main" count="354" uniqueCount="129">
  <si>
    <t>GROUP  C TRAVELER</t>
  </si>
  <si>
    <t>INDEX</t>
  </si>
  <si>
    <t>QCI SAMPLE SELECTION</t>
  </si>
  <si>
    <t>.</t>
  </si>
  <si>
    <t>GROUP  C1 PHYSICAL</t>
  </si>
  <si>
    <t>GROUP C2 TEMP SHOCK/CYCLE</t>
  </si>
  <si>
    <t>SUMMARY</t>
  </si>
  <si>
    <t>SCREENING STATUS</t>
  </si>
  <si>
    <t xml:space="preserve">Operator   </t>
  </si>
  <si>
    <t xml:space="preserve">LM          </t>
  </si>
  <si>
    <t xml:space="preserve">LMR         </t>
  </si>
  <si>
    <t xml:space="preserve">FBS-007     </t>
  </si>
  <si>
    <t xml:space="preserve">Station    </t>
  </si>
  <si>
    <t xml:space="preserve">DISCRETE    </t>
  </si>
  <si>
    <t xml:space="preserve">Product    </t>
  </si>
  <si>
    <t xml:space="preserve">            </t>
  </si>
  <si>
    <t xml:space="preserve">Process    </t>
  </si>
  <si>
    <t xml:space="preserve">PRE THERMAL </t>
  </si>
  <si>
    <t xml:space="preserve">Start Date </t>
  </si>
  <si>
    <t>Finish Date</t>
  </si>
  <si>
    <t>Part Number</t>
  </si>
  <si>
    <t xml:space="preserve">Remarks    </t>
  </si>
  <si>
    <t>GROUP C SUBGROUP 2 PRE TEMP SHOCK</t>
  </si>
  <si>
    <t>GROUP C SUBGROUP 2 POST TEMP SHOCK</t>
  </si>
  <si>
    <t>GROUP C SUBGROUP 2 POST MR.</t>
  </si>
  <si>
    <t>Serial Number</t>
  </si>
  <si>
    <t>Label</t>
  </si>
  <si>
    <t>Sort</t>
  </si>
  <si>
    <t>Bin</t>
  </si>
  <si>
    <t xml:space="preserve">  1) IDON      [&gt; 10.01MA]</t>
  </si>
  <si>
    <t xml:space="preserve">  2) IGSSF     [&lt; 300.1UA]</t>
  </si>
  <si>
    <t xml:space="preserve">  3) IDSS      [&lt; 400.0UA]</t>
  </si>
  <si>
    <t xml:space="preserve">  4) IGSSF     [&lt; 300.1UA]</t>
  </si>
  <si>
    <t xml:space="preserve">  5) IGSSR     [&lt; 500.1UA]</t>
  </si>
  <si>
    <t xml:space="preserve">  6) VGSTH     [&gt;   800MV]</t>
  </si>
  <si>
    <t xml:space="preserve">  7) VGSTH     [&lt; 2.500]</t>
  </si>
  <si>
    <t xml:space="preserve">  8) RDSON     [&lt; 14.56M]</t>
  </si>
  <si>
    <t xml:space="preserve">  9) RDSON     [&lt; 14.50M]</t>
  </si>
  <si>
    <t xml:space="preserve"> 10) RDSON     [&lt; 14.49M]</t>
  </si>
  <si>
    <t xml:space="preserve"> 11) IDSS      [&lt; 400.0UA]</t>
  </si>
  <si>
    <t xml:space="preserve"> 12) IGSSF     [&lt; 300.1UA]</t>
  </si>
  <si>
    <t xml:space="preserve"> 13) VSD       [&lt; 2.500 V]</t>
  </si>
  <si>
    <t xml:space="preserve">   IDON &gt; 10.01MA</t>
  </si>
  <si>
    <t xml:space="preserve">  IGSSF &lt; 300.1UA</t>
  </si>
  <si>
    <t xml:space="preserve">   IDSS &lt; 400.0UA</t>
  </si>
  <si>
    <t xml:space="preserve">  IGSSR &lt; 500.1UA</t>
  </si>
  <si>
    <t xml:space="preserve">  VGSTH &gt; 801.0MV</t>
  </si>
  <si>
    <t xml:space="preserve">VGSTH &lt; 2.500 </t>
  </si>
  <si>
    <t xml:space="preserve">  RDSON &lt; 14.56M </t>
  </si>
  <si>
    <t xml:space="preserve">  RDSON &lt; 14.50M </t>
  </si>
  <si>
    <t xml:space="preserve">  RDSON &lt; 14.49M </t>
  </si>
  <si>
    <t xml:space="preserve">    VSD &lt; 2.501 V</t>
  </si>
  <si>
    <t xml:space="preserve">    VDS = 19.54MV</t>
  </si>
  <si>
    <t xml:space="preserve">   VGSF = 5.001 V</t>
  </si>
  <si>
    <t xml:space="preserve">    VDS = 10.01 V</t>
  </si>
  <si>
    <t xml:space="preserve">   VGSF = 6.000 V</t>
  </si>
  <si>
    <t xml:space="preserve">   VGSR = 4.000 V</t>
  </si>
  <si>
    <t xml:space="preserve">     ID = 7.001MA</t>
  </si>
  <si>
    <t>VGSTH = S6</t>
  </si>
  <si>
    <t xml:space="preserve">    VGS = 5.001 V</t>
  </si>
  <si>
    <t xml:space="preserve">    VDS = 200.0 V</t>
  </si>
  <si>
    <t xml:space="preserve">     IS = 500.1MA</t>
  </si>
  <si>
    <t xml:space="preserve">    VGS = 3.001 V</t>
  </si>
  <si>
    <t xml:space="preserve">     ID = 30.01 A</t>
  </si>
  <si>
    <t xml:space="preserve">     ID = 50.01 A</t>
  </si>
  <si>
    <t xml:space="preserve">     ID = 74.99 A</t>
  </si>
  <si>
    <t>All Pass</t>
  </si>
  <si>
    <t>PRE TSHOCK</t>
  </si>
  <si>
    <t>POST TC</t>
  </si>
  <si>
    <t>POST MR</t>
  </si>
  <si>
    <t>GROUP C3 SHOCK &amp; VIBRATION</t>
  </si>
  <si>
    <t>LMR</t>
  </si>
  <si>
    <t>B</t>
  </si>
  <si>
    <t>DISCRETE</t>
  </si>
  <si>
    <t xml:space="preserve">PRE SHOCK   </t>
  </si>
  <si>
    <t>03/22/2024</t>
  </si>
  <si>
    <t>GROUP C SUBGROUP 3 PRE SHOCK</t>
  </si>
  <si>
    <t>GROUP C SUBGROUP 3 POST CA</t>
  </si>
  <si>
    <t>1)CONT      [&lt;1 ]</t>
  </si>
  <si>
    <t>2)IGSSF     [&lt;0.0003A]</t>
  </si>
  <si>
    <t>3)IDSS      [&lt;0.0004A]</t>
  </si>
  <si>
    <t>4)IGSSF     [&lt;0.0003A]</t>
  </si>
  <si>
    <t>5)IGSSR     [&lt;0.0005A]</t>
  </si>
  <si>
    <t>6)VGSTH     [&gt;0.8V]</t>
  </si>
  <si>
    <t>7)VGSTH     [&lt;2.5 ]</t>
  </si>
  <si>
    <t>8)RDSON     [&lt;0.0145R]</t>
  </si>
  <si>
    <t>9)RDSON     [&lt;0.0145R]</t>
  </si>
  <si>
    <t>10)RDSON     [&lt;0.0145R]</t>
  </si>
  <si>
    <t>11)IDSS      [&lt;0.00025A]</t>
  </si>
  <si>
    <t>12)IGSSF     [&lt;0.001A]</t>
  </si>
  <si>
    <t>13)VSD       [&lt;2.5V]</t>
  </si>
  <si>
    <t>CONT  &lt; 1   T</t>
  </si>
  <si>
    <t>IGSSF &lt; 0.0003 A</t>
  </si>
  <si>
    <t>IDSS  &lt; 0.0004 A</t>
  </si>
  <si>
    <t>IGSSR &lt; 0.0005 A</t>
  </si>
  <si>
    <t>VGSTH  &gt; 0.8 V</t>
  </si>
  <si>
    <t>VGSTH  &lt; 2.5   V</t>
  </si>
  <si>
    <t>RDSON  &lt; 0.0145 R</t>
  </si>
  <si>
    <t>IDSS  &lt; 0.00025 A</t>
  </si>
  <si>
    <t>IGSSF &lt; 0.001 A</t>
  </si>
  <si>
    <t>VSD   &lt; 2.5 V</t>
  </si>
  <si>
    <t xml:space="preserve"> = 0  </t>
  </si>
  <si>
    <t>VGS = 5 V</t>
  </si>
  <si>
    <t>VDS = 10 V</t>
  </si>
  <si>
    <t>VGS = 6 V</t>
  </si>
  <si>
    <t>VSG = 4 V</t>
  </si>
  <si>
    <t>IG = 0.007 A</t>
  </si>
  <si>
    <t xml:space="preserve">T# = 6  </t>
  </si>
  <si>
    <t>ID = 30 A</t>
  </si>
  <si>
    <t>ID = 50 A</t>
  </si>
  <si>
    <t>ID = 75 A</t>
  </si>
  <si>
    <t>VDS = 200 V</t>
  </si>
  <si>
    <t>VGS = 5.5 V</t>
  </si>
  <si>
    <t xml:space="preserve"> = 0.5 A</t>
  </si>
  <si>
    <t>PRE SHOCK</t>
  </si>
  <si>
    <t>POST VIB</t>
  </si>
  <si>
    <t>GROUP  C4 SALT ATMP.</t>
  </si>
  <si>
    <t>GROUP C6 INTERMITTENT OP. LIFE</t>
  </si>
  <si>
    <t xml:space="preserve">LMR </t>
  </si>
  <si>
    <t xml:space="preserve">4 /8 /024 </t>
  </si>
  <si>
    <t>GROUP C SUBGROUP 6 POST IOL</t>
  </si>
  <si>
    <t>SEE POST B4 for PRE-Electricals, Continuation of B4 IOL TESTING</t>
  </si>
  <si>
    <t>POST IOL</t>
  </si>
  <si>
    <t>GROUP  C7 RGA</t>
  </si>
  <si>
    <t>SCD PART NUMBER</t>
  </si>
  <si>
    <t>EPC7020GSH</t>
  </si>
  <si>
    <t>EPCS PART NUMBER</t>
  </si>
  <si>
    <t>LOT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</si>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</sst>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b/>
      <sz val="14"/>
      <color rgb="FF7030A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6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center" vertical="center"/>
    </xf>
    <xf numFmtId="0" fontId="2" fillId="3" borderId="0" xfId="1" applyFill="1" applyBorder="1" applyAlignment="1">
      <alignment vertical="top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0" fillId="6" borderId="2" xfId="0" applyFill="1" applyBorder="1"/>
    <xf numFmtId="0" fontId="0" fillId="6" borderId="2" xfId="0" applyFill="1" applyBorder="1" applyAlignment="1">
      <alignment horizontal="left"/>
    </xf>
    <xf numFmtId="0" fontId="0" fillId="6" borderId="3" xfId="0" applyFill="1" applyBorder="1"/>
    <xf numFmtId="0" fontId="4" fillId="7" borderId="5" xfId="1" applyFont="1" applyFill="1" applyBorder="1" applyAlignment="1">
      <alignment horizontal="center" vertical="top"/>
    </xf>
    <xf numFmtId="0" fontId="4" fillId="0" borderId="0" xfId="1" applyFont="1" applyFill="1" applyBorder="1" applyAlignment="1">
      <alignment horizontal="center" vertical="top"/>
    </xf>
    <xf numFmtId="0" fontId="4" fillId="0" borderId="0" xfId="1" applyFont="1" applyFill="1" applyBorder="1" applyAlignment="1">
      <alignment vertical="top"/>
    </xf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4" fillId="8" borderId="5" xfId="1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14" fontId="0" fillId="6" borderId="5" xfId="0" applyNumberFormat="1" applyFill="1" applyBorder="1"/>
    <xf numFmtId="14" fontId="0" fillId="6" borderId="2" xfId="0" applyNumberFormat="1" applyFill="1" applyBorder="1" applyAlignment="1">
      <alignment horizontal="left"/>
    </xf>
    <xf numFmtId="14" fontId="0" fillId="6" borderId="3" xfId="0" applyNumberFormat="1" applyFill="1" applyBorder="1"/>
    <xf numFmtId="0" fontId="4" fillId="9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center"/>
    </xf>
    <xf numFmtId="0" fontId="7" fillId="0" borderId="1" xfId="0" applyFont="1" applyBorder="1"/>
    <xf numFmtId="0" fontId="0" fillId="11" borderId="5" xfId="0" applyFill="1" applyBorder="1"/>
    <xf numFmtId="0" fontId="0" fillId="11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3" fillId="3" borderId="0" xfId="1" applyFont="1" applyFill="1" applyBorder="1" applyAlignment="1">
      <alignment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/>
    <xf numFmtId="0" fontId="8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9" borderId="2" xfId="1" applyFont="1" applyFill="1" applyBorder="1" applyAlignment="1">
      <alignment horizontal="center" vertical="top"/>
    </xf>
    <xf numFmtId="0" fontId="4" fillId="9" borderId="4" xfId="1" applyFont="1" applyFill="1" applyBorder="1" applyAlignment="1">
      <alignment horizontal="center" vertical="top"/>
    </xf>
    <xf numFmtId="0" fontId="4" fillId="5" borderId="2" xfId="1" applyFont="1" applyFill="1" applyBorder="1" applyAlignment="1">
      <alignment horizontal="center" vertical="top"/>
    </xf>
    <xf numFmtId="0" fontId="4" fillId="5" borderId="4" xfId="1" applyFont="1" applyFill="1" applyBorder="1" applyAlignment="1">
      <alignment horizontal="center" vertical="top"/>
    </xf>
    <xf numFmtId="0" fontId="4" fillId="7" borderId="2" xfId="1" applyFont="1" applyFill="1" applyBorder="1" applyAlignment="1">
      <alignment horizontal="center" vertical="top"/>
    </xf>
    <xf numFmtId="0" fontId="4" fillId="7" borderId="4" xfId="1" applyFont="1" applyFill="1" applyBorder="1" applyAlignment="1">
      <alignment horizontal="center" vertical="top"/>
    </xf>
    <xf numFmtId="0" fontId="4" fillId="8" borderId="2" xfId="1" applyFont="1" applyFill="1" applyBorder="1" applyAlignment="1">
      <alignment horizontal="center" vertical="top"/>
    </xf>
    <xf numFmtId="0" fontId="4" fillId="8" borderId="4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E2BA6C-733C-4D4F-BD20-43DE94F28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98B305-D0E0-4CB8-AD7E-48B0AAD0E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3DDFEA-CAF9-41D3-8BBB-4ED7A80C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FE9A03-9061-4CAF-BBAD-7DE8AAB95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35928A-93C0-4C10-B9D8-33D651ED7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1048576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5B935F-5027-485C-BE20-B1777961B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10058400"/>
        </a:xfrm>
        <a:prstGeom prst="rect">
          <a:avLst/>
        </a:prstGeom>
      </xdr:spPr>
    </xdr:pic>
    <xdr:clientData/>
  </xdr:twoCellAnchor>
  <xdr:twoCellAnchor>
    <xdr:from>
      <xdr:col>1</xdr:col>
      <xdr:colOff>466725</xdr:colOff>
      <xdr:row>7</xdr:row>
      <xdr:rowOff>152400</xdr:rowOff>
    </xdr:from>
    <xdr:to>
      <xdr:col>2</xdr:col>
      <xdr:colOff>257175</xdr:colOff>
      <xdr:row>8</xdr:row>
      <xdr:rowOff>114300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9630BE7-B08E-D865-B7CE-5E17EA6CD3A2}"/>
            </a:ext>
          </a:extLst>
        </xdr:cNvPr>
        <xdr:cNvSpPr/>
      </xdr:nvSpPr>
      <xdr:spPr>
        <a:xfrm>
          <a:off x="1076325" y="1600200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466725</xdr:colOff>
      <xdr:row>57</xdr:row>
      <xdr:rowOff>114300</xdr:rowOff>
    </xdr:from>
    <xdr:to>
      <xdr:col>2</xdr:col>
      <xdr:colOff>257175</xdr:colOff>
      <xdr:row>58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2D3130-7BA9-4EF5-913D-8E6132554151}"/>
            </a:ext>
          </a:extLst>
        </xdr:cNvPr>
        <xdr:cNvSpPr/>
      </xdr:nvSpPr>
      <xdr:spPr>
        <a:xfrm>
          <a:off x="1076325" y="11087100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447675</xdr:colOff>
      <xdr:row>85</xdr:row>
      <xdr:rowOff>104775</xdr:rowOff>
    </xdr:from>
    <xdr:to>
      <xdr:col>4</xdr:col>
      <xdr:colOff>238125</xdr:colOff>
      <xdr:row>86</xdr:row>
      <xdr:rowOff>66675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D154C7B-A8BA-4BE0-ABF5-7B294C795591}"/>
            </a:ext>
          </a:extLst>
        </xdr:cNvPr>
        <xdr:cNvSpPr/>
      </xdr:nvSpPr>
      <xdr:spPr>
        <a:xfrm>
          <a:off x="2276475" y="16411575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447675</xdr:colOff>
      <xdr:row>98</xdr:row>
      <xdr:rowOff>171450</xdr:rowOff>
    </xdr:from>
    <xdr:to>
      <xdr:col>4</xdr:col>
      <xdr:colOff>238125</xdr:colOff>
      <xdr:row>99</xdr:row>
      <xdr:rowOff>133350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FE3CBD1-11F5-497D-8DE8-37ECE5885893}"/>
            </a:ext>
          </a:extLst>
        </xdr:cNvPr>
        <xdr:cNvSpPr/>
      </xdr:nvSpPr>
      <xdr:spPr>
        <a:xfrm>
          <a:off x="2276475" y="18954750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485775</xdr:colOff>
      <xdr:row>109</xdr:row>
      <xdr:rowOff>142874</xdr:rowOff>
    </xdr:from>
    <xdr:to>
      <xdr:col>2</xdr:col>
      <xdr:colOff>276225</xdr:colOff>
      <xdr:row>110</xdr:row>
      <xdr:rowOff>114299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C415FAD-3674-498C-B54C-7DF3889703A3}"/>
            </a:ext>
          </a:extLst>
        </xdr:cNvPr>
        <xdr:cNvSpPr/>
      </xdr:nvSpPr>
      <xdr:spPr>
        <a:xfrm>
          <a:off x="1095375" y="21021674"/>
          <a:ext cx="400050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485775</xdr:colOff>
      <xdr:row>144</xdr:row>
      <xdr:rowOff>38100</xdr:rowOff>
    </xdr:from>
    <xdr:to>
      <xdr:col>4</xdr:col>
      <xdr:colOff>276225</xdr:colOff>
      <xdr:row>145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0A2D359-BF9B-429E-8DCE-15505483897B}"/>
            </a:ext>
          </a:extLst>
        </xdr:cNvPr>
        <xdr:cNvSpPr/>
      </xdr:nvSpPr>
      <xdr:spPr>
        <a:xfrm>
          <a:off x="2314575" y="27584400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161</xdr:row>
      <xdr:rowOff>47625</xdr:rowOff>
    </xdr:from>
    <xdr:to>
      <xdr:col>7</xdr:col>
      <xdr:colOff>400050</xdr:colOff>
      <xdr:row>162</xdr:row>
      <xdr:rowOff>9525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B4384F3-C467-4C4B-B8BF-4B324FCF63A2}"/>
            </a:ext>
          </a:extLst>
        </xdr:cNvPr>
        <xdr:cNvSpPr/>
      </xdr:nvSpPr>
      <xdr:spPr>
        <a:xfrm>
          <a:off x="4267200" y="30832425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213</xdr:row>
      <xdr:rowOff>180975</xdr:rowOff>
    </xdr:from>
    <xdr:to>
      <xdr:col>2</xdr:col>
      <xdr:colOff>466725</xdr:colOff>
      <xdr:row>214</xdr:row>
      <xdr:rowOff>142875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9CD5955-0136-4DD2-B928-FF4A9DEEFA79}"/>
            </a:ext>
          </a:extLst>
        </xdr:cNvPr>
        <xdr:cNvSpPr/>
      </xdr:nvSpPr>
      <xdr:spPr>
        <a:xfrm>
          <a:off x="1285875" y="40871775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561975</xdr:colOff>
      <xdr:row>265</xdr:row>
      <xdr:rowOff>95250</xdr:rowOff>
    </xdr:from>
    <xdr:to>
      <xdr:col>7</xdr:col>
      <xdr:colOff>352425</xdr:colOff>
      <xdr:row>266</xdr:row>
      <xdr:rowOff>57150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B8FEA61-8CD9-4C57-AE09-F2CECB51DED0}"/>
            </a:ext>
          </a:extLst>
        </xdr:cNvPr>
        <xdr:cNvSpPr/>
      </xdr:nvSpPr>
      <xdr:spPr>
        <a:xfrm>
          <a:off x="4219575" y="50692050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3A7310-4335-4842-8F4C-E4F1E3996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1</xdr:col>
      <xdr:colOff>552450</xdr:colOff>
      <xdr:row>8</xdr:row>
      <xdr:rowOff>123825</xdr:rowOff>
    </xdr:from>
    <xdr:to>
      <xdr:col>2</xdr:col>
      <xdr:colOff>342900</xdr:colOff>
      <xdr:row>9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FDBBCA6-F1B9-407E-84BF-6980733D527C}"/>
            </a:ext>
          </a:extLst>
        </xdr:cNvPr>
        <xdr:cNvSpPr/>
      </xdr:nvSpPr>
      <xdr:spPr>
        <a:xfrm>
          <a:off x="1162050" y="1762125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622C0-54E0-47D4-86AB-04E10E3F1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544"/>
        </a:xfrm>
        <a:prstGeom prst="rect">
          <a:avLst/>
        </a:prstGeom>
      </xdr:spPr>
    </xdr:pic>
    <xdr:clientData/>
  </xdr:twoCellAnchor>
  <xdr:twoCellAnchor>
    <xdr:from>
      <xdr:col>2</xdr:col>
      <xdr:colOff>57150</xdr:colOff>
      <xdr:row>7</xdr:row>
      <xdr:rowOff>28575</xdr:rowOff>
    </xdr:from>
    <xdr:to>
      <xdr:col>2</xdr:col>
      <xdr:colOff>457200</xdr:colOff>
      <xdr:row>7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2DEE5E6-4F4D-4066-8994-B4B110AECC2C}"/>
            </a:ext>
          </a:extLst>
        </xdr:cNvPr>
        <xdr:cNvSpPr/>
      </xdr:nvSpPr>
      <xdr:spPr>
        <a:xfrm>
          <a:off x="1276350" y="1476375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7</xdr:col>
      <xdr:colOff>123825</xdr:colOff>
      <xdr:row>80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2B9A26-5658-4300-8830-89873DBE9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19750"/>
          <a:ext cx="7229475" cy="10058400"/>
        </a:xfrm>
        <a:prstGeom prst="rect">
          <a:avLst/>
        </a:prstGeom>
      </xdr:spPr>
    </xdr:pic>
    <xdr:clientData/>
  </xdr:twoCellAnchor>
  <xdr:twoCellAnchor>
    <xdr:from>
      <xdr:col>0</xdr:col>
      <xdr:colOff>1362075</xdr:colOff>
      <xdr:row>35</xdr:row>
      <xdr:rowOff>9525</xdr:rowOff>
    </xdr:from>
    <xdr:to>
      <xdr:col>1</xdr:col>
      <xdr:colOff>276225</xdr:colOff>
      <xdr:row>35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4B19C1D-BB1F-401F-8225-AE8822045A7E}"/>
            </a:ext>
          </a:extLst>
        </xdr:cNvPr>
        <xdr:cNvSpPr/>
      </xdr:nvSpPr>
      <xdr:spPr>
        <a:xfrm>
          <a:off x="1362075" y="6981825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2896E-C4C9-4281-A594-3F09AA89C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3</xdr:col>
      <xdr:colOff>123825</xdr:colOff>
      <xdr:row>13</xdr:row>
      <xdr:rowOff>95250</xdr:rowOff>
    </xdr:from>
    <xdr:to>
      <xdr:col>3</xdr:col>
      <xdr:colOff>523875</xdr:colOff>
      <xdr:row>14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481A65A-F030-4EDC-AAA7-9EE6B9C6496C}"/>
            </a:ext>
          </a:extLst>
        </xdr:cNvPr>
        <xdr:cNvSpPr/>
      </xdr:nvSpPr>
      <xdr:spPr>
        <a:xfrm>
          <a:off x="1952625" y="2686050"/>
          <a:ext cx="4000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F98F-6C50-4F03-A22F-550A30AF7A84}">
  <sheetPr>
    <tabColor rgb="FF00B050"/>
  </sheetPr>
  <dimension ref="A1:K311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3" t="s">
        <v>0</v>
      </c>
      <c r="B1" s="53"/>
      <c r="C1" s="53"/>
      <c r="D1" s="53"/>
      <c r="E1" s="1" t="s">
        <v>1</v>
      </c>
      <c r="F1" s="1"/>
      <c r="G1" s="1"/>
      <c r="H1" s="2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</sheetData>
  <sheetProtection algorithmName="SHA-512" hashValue="pngNbTf1QputKBbrv9e8nrZAayA4XKpf4fDtevN6BdrEWGBhFqU4VNdn/Xe4R8LWbl7vXKhMGWwYl0Xp9Iptzw==" saltValue="0OxuzhA4Ooh6xF8nmgWqJA==" spinCount="100000" sheet="1" objects="1" scenarios="1" sort="0" autoFilter="0"/>
  <mergeCells count="2">
    <mergeCell ref="A1:D1"/>
    <mergeCell ref="I1:K1"/>
  </mergeCells>
  <hyperlinks>
    <hyperlink ref="E1" location="INDEX!A1" display="RETURN TO INDEX" xr:uid="{3AB6C241-2D9D-47CD-9E6E-D174DCA7EFEC}"/>
    <hyperlink ref="I1:K1" location="'QCI Sample Selection'!A1" display="QCI SAMPLE SELECTION" xr:uid="{5D921DCE-B8B5-4546-9EB3-16C195A214A9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7C89-2947-4BED-973C-B71B2104FBE2}">
  <sheetPr>
    <tabColor rgb="FF00B050"/>
  </sheetPr>
  <dimension ref="A1:K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3" t="s">
        <v>4</v>
      </c>
      <c r="B1" s="53"/>
      <c r="C1" s="53"/>
      <c r="D1" s="53"/>
      <c r="E1" s="1" t="s">
        <v>1</v>
      </c>
      <c r="F1" s="1"/>
      <c r="G1" s="1"/>
      <c r="H1" s="2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2e2XGjU/TdLWgYwNA1q8igjsJQXZSvkEFStcCfbO4Pn/gOy58izV2Oc6/23ZPro/iN2diNJm+wYdj0B8FaWmxA==" saltValue="cnrwL0RaW8MbZwfX3WylBg==" spinCount="100000" sheet="1" objects="1" scenarios="1" sort="0" autoFilter="0"/>
  <mergeCells count="2">
    <mergeCell ref="A1:D1"/>
    <mergeCell ref="I1:K1"/>
  </mergeCells>
  <hyperlinks>
    <hyperlink ref="E1" location="INDEX!A1" display="RETURN TO INDEX" xr:uid="{EFFE89D3-CDAA-44CB-A14D-277317E675C0}"/>
    <hyperlink ref="I1:K1" location="'QCI Sample Selection'!A1" display="QCI SAMPLE SELECTION" xr:uid="{3AE866F3-A912-4898-A933-1D4B17353CB8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FA43-E591-442C-943D-E5B570405CC5}">
  <sheetPr>
    <tabColor rgb="FF00B050"/>
  </sheetPr>
  <dimension ref="A1:Y386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47" customWidth="1"/>
    <col min="3" max="3" width="11.7109375" style="47" bestFit="1" customWidth="1"/>
    <col min="4" max="4" width="3.85546875" style="47" customWidth="1"/>
    <col min="5" max="13" width="18.85546875" customWidth="1"/>
    <col min="14" max="14" width="21" bestFit="1" customWidth="1"/>
    <col min="15" max="16" width="18.85546875" customWidth="1"/>
    <col min="17" max="17" width="18.7109375" customWidth="1"/>
    <col min="18" max="23" width="9.140625" hidden="1" customWidth="1"/>
    <col min="24" max="25" width="0" hidden="1" customWidth="1"/>
    <col min="26" max="16384" width="9.140625" hidden="1"/>
  </cols>
  <sheetData>
    <row r="1" spans="1:17" ht="24" x14ac:dyDescent="0.25">
      <c r="A1" s="55" t="s">
        <v>5</v>
      </c>
      <c r="B1" s="55"/>
      <c r="C1" s="55"/>
      <c r="D1" s="55"/>
      <c r="E1" s="54" t="s">
        <v>1</v>
      </c>
      <c r="F1" s="54"/>
      <c r="G1" s="3" t="s">
        <v>6</v>
      </c>
      <c r="H1" s="56" t="s">
        <v>7</v>
      </c>
      <c r="I1" s="56"/>
      <c r="J1" s="56" t="s">
        <v>2</v>
      </c>
      <c r="K1" s="56"/>
      <c r="L1" s="56"/>
      <c r="M1" s="4"/>
      <c r="N1" s="4"/>
      <c r="O1" s="4"/>
      <c r="P1" s="4"/>
      <c r="Q1" s="4"/>
    </row>
    <row r="2" spans="1:17" ht="15.75" x14ac:dyDescent="0.25">
      <c r="A2" s="5" t="s">
        <v>8</v>
      </c>
      <c r="B2" s="6" t="s">
        <v>9</v>
      </c>
      <c r="C2" s="7"/>
      <c r="D2" s="7"/>
      <c r="E2" s="8"/>
      <c r="G2" s="9" t="s">
        <v>8</v>
      </c>
      <c r="H2" s="10" t="s">
        <v>10</v>
      </c>
      <c r="I2" s="11"/>
      <c r="K2" s="12" t="s">
        <v>8</v>
      </c>
      <c r="L2" s="13" t="s">
        <v>11</v>
      </c>
      <c r="M2" s="14"/>
      <c r="N2" s="15" t="s">
        <v>124</v>
      </c>
      <c r="O2" s="16"/>
      <c r="P2" s="17"/>
    </row>
    <row r="3" spans="1:17" ht="15.75" x14ac:dyDescent="0.25">
      <c r="A3" s="18" t="s">
        <v>12</v>
      </c>
      <c r="B3" s="6" t="s">
        <v>11</v>
      </c>
      <c r="C3" s="7"/>
      <c r="D3" s="7"/>
      <c r="E3" s="8"/>
      <c r="G3" s="19" t="s">
        <v>12</v>
      </c>
      <c r="H3" s="10" t="s">
        <v>11</v>
      </c>
      <c r="I3" s="11"/>
      <c r="K3" s="20" t="s">
        <v>12</v>
      </c>
      <c r="L3" s="13" t="s">
        <v>13</v>
      </c>
      <c r="M3" s="14"/>
      <c r="N3" s="15" t="s">
        <v>125</v>
      </c>
      <c r="O3" s="16"/>
      <c r="P3" s="17"/>
    </row>
    <row r="4" spans="1:17" ht="15.75" x14ac:dyDescent="0.25">
      <c r="A4" s="18" t="s">
        <v>14</v>
      </c>
      <c r="B4" s="6" t="s">
        <v>13</v>
      </c>
      <c r="C4" s="7"/>
      <c r="D4" s="7"/>
      <c r="E4" s="8"/>
      <c r="G4" s="19" t="s">
        <v>14</v>
      </c>
      <c r="H4" s="10" t="s">
        <v>13</v>
      </c>
      <c r="I4" s="11"/>
      <c r="K4" s="20" t="s">
        <v>14</v>
      </c>
      <c r="L4" s="13" t="s">
        <v>15</v>
      </c>
      <c r="M4" s="14"/>
      <c r="N4" s="21" t="s">
        <v>126</v>
      </c>
      <c r="O4" s="16"/>
      <c r="P4" s="17"/>
    </row>
    <row r="5" spans="1:17" ht="15.75" x14ac:dyDescent="0.25">
      <c r="A5" s="18" t="s">
        <v>16</v>
      </c>
      <c r="B5" s="6" t="s">
        <v>17</v>
      </c>
      <c r="C5" s="7"/>
      <c r="D5" s="7"/>
      <c r="E5" s="8"/>
      <c r="G5" s="19" t="s">
        <v>16</v>
      </c>
      <c r="H5" s="10" t="s">
        <v>15</v>
      </c>
      <c r="I5" s="11"/>
      <c r="K5" s="20" t="s">
        <v>16</v>
      </c>
      <c r="L5" s="13">
        <v>45393</v>
      </c>
      <c r="M5" s="14"/>
      <c r="N5" s="21" t="s">
        <v>125</v>
      </c>
      <c r="O5" s="16"/>
      <c r="P5" s="17"/>
    </row>
    <row r="6" spans="1:17" ht="15.75" x14ac:dyDescent="0.25">
      <c r="A6" s="18" t="s">
        <v>18</v>
      </c>
      <c r="B6" s="22">
        <v>45357</v>
      </c>
      <c r="C6" s="23"/>
      <c r="D6" s="23"/>
      <c r="E6" s="24"/>
      <c r="F6" s="25"/>
      <c r="G6" s="26" t="s">
        <v>18</v>
      </c>
      <c r="H6" s="27">
        <v>45379</v>
      </c>
      <c r="I6" s="28"/>
      <c r="J6" s="25"/>
      <c r="K6" s="29" t="s">
        <v>18</v>
      </c>
      <c r="L6" s="30"/>
      <c r="M6" s="31"/>
      <c r="N6" s="32" t="s">
        <v>127</v>
      </c>
      <c r="O6" s="16"/>
      <c r="P6" s="17"/>
    </row>
    <row r="7" spans="1:17" ht="15.75" x14ac:dyDescent="0.25">
      <c r="A7" s="18" t="s">
        <v>19</v>
      </c>
      <c r="B7" s="22"/>
      <c r="C7" s="23"/>
      <c r="D7" s="23"/>
      <c r="E7" s="24"/>
      <c r="F7" s="25"/>
      <c r="G7" s="26" t="s">
        <v>19</v>
      </c>
      <c r="H7" s="27"/>
      <c r="I7" s="28"/>
      <c r="J7" s="25"/>
      <c r="K7" s="29" t="s">
        <v>19</v>
      </c>
      <c r="L7" s="30"/>
      <c r="M7" s="31"/>
      <c r="N7" s="32"/>
      <c r="O7" s="16"/>
      <c r="P7" s="17"/>
    </row>
    <row r="8" spans="1:17" ht="15.75" x14ac:dyDescent="0.25">
      <c r="A8" s="18" t="s">
        <v>20</v>
      </c>
      <c r="B8" s="6" t="s">
        <v>125</v>
      </c>
      <c r="C8" s="7"/>
      <c r="D8" s="7"/>
      <c r="E8" s="8"/>
      <c r="G8" s="19" t="s">
        <v>20</v>
      </c>
      <c r="H8" s="10" t="str">
        <f>N3</f>
        <v>EPC7020GSH</v>
      </c>
      <c r="I8" s="11"/>
      <c r="K8" s="20" t="s">
        <v>20</v>
      </c>
      <c r="L8" s="13" t="s">
        <v>125</v>
      </c>
      <c r="M8" s="14"/>
      <c r="N8" s="33" t="s">
        <v>128</v>
      </c>
      <c r="O8" s="16"/>
      <c r="P8" s="17"/>
    </row>
    <row r="9" spans="1:17" ht="15.75" x14ac:dyDescent="0.25">
      <c r="A9" s="18" t="s">
        <v>21</v>
      </c>
      <c r="B9" s="34" t="s">
        <v>22</v>
      </c>
      <c r="C9" s="7"/>
      <c r="D9" s="7"/>
      <c r="E9" s="8"/>
      <c r="G9" s="19" t="s">
        <v>21</v>
      </c>
      <c r="H9" s="35" t="s">
        <v>23</v>
      </c>
      <c r="I9" s="11"/>
      <c r="K9" s="20" t="s">
        <v>21</v>
      </c>
      <c r="L9" s="36" t="s">
        <v>24</v>
      </c>
      <c r="M9" s="14"/>
      <c r="N9" s="33">
        <v>2337</v>
      </c>
      <c r="O9" s="16"/>
      <c r="P9" s="17"/>
    </row>
    <row r="10" spans="1:17" ht="24" x14ac:dyDescent="0.4">
      <c r="A10" s="37" t="str">
        <f>"N= " &amp; COUNT($F$16:$F$33)/3</f>
        <v>N= 6</v>
      </c>
      <c r="B10" s="57" t="str">
        <f>IF(COUNT($A$16:$A$33)=COUNTIF($B$16:$B$492,"All Pass"),"PASS","FAIL")</f>
        <v>PASS</v>
      </c>
      <c r="C10" s="57"/>
      <c r="D10" s="57"/>
      <c r="E10" s="57"/>
      <c r="F10" s="38"/>
    </row>
    <row r="11" spans="1:17" x14ac:dyDescent="0.25">
      <c r="A11" s="39" t="s">
        <v>25</v>
      </c>
      <c r="B11" s="40" t="s">
        <v>26</v>
      </c>
      <c r="C11" s="40" t="s">
        <v>27</v>
      </c>
      <c r="D11" s="40" t="s">
        <v>28</v>
      </c>
      <c r="E11" s="39" t="s">
        <v>29</v>
      </c>
      <c r="F11" s="39" t="s">
        <v>30</v>
      </c>
      <c r="G11" s="39" t="s">
        <v>31</v>
      </c>
      <c r="H11" s="39" t="s">
        <v>32</v>
      </c>
      <c r="I11" s="39" t="s">
        <v>33</v>
      </c>
      <c r="J11" s="39" t="s">
        <v>34</v>
      </c>
      <c r="K11" s="39" t="s">
        <v>35</v>
      </c>
      <c r="L11" s="39" t="s">
        <v>36</v>
      </c>
      <c r="M11" s="39" t="s">
        <v>37</v>
      </c>
      <c r="N11" s="39" t="s">
        <v>38</v>
      </c>
      <c r="O11" s="39" t="s">
        <v>39</v>
      </c>
      <c r="P11" s="39" t="s">
        <v>40</v>
      </c>
      <c r="Q11" s="39" t="s">
        <v>41</v>
      </c>
    </row>
    <row r="12" spans="1:17" x14ac:dyDescent="0.25">
      <c r="A12" s="39"/>
      <c r="B12" s="40"/>
      <c r="C12" s="40"/>
      <c r="D12" s="40"/>
      <c r="E12" s="39" t="s">
        <v>42</v>
      </c>
      <c r="F12" s="39" t="s">
        <v>43</v>
      </c>
      <c r="G12" s="39" t="s">
        <v>44</v>
      </c>
      <c r="H12" s="39" t="s">
        <v>43</v>
      </c>
      <c r="I12" s="39" t="s">
        <v>45</v>
      </c>
      <c r="J12" s="39" t="s">
        <v>46</v>
      </c>
      <c r="K12" s="39" t="s">
        <v>47</v>
      </c>
      <c r="L12" s="39" t="s">
        <v>48</v>
      </c>
      <c r="M12" s="39" t="s">
        <v>49</v>
      </c>
      <c r="N12" s="39" t="s">
        <v>50</v>
      </c>
      <c r="O12" s="39" t="s">
        <v>44</v>
      </c>
      <c r="P12" s="39" t="s">
        <v>43</v>
      </c>
      <c r="Q12" s="39" t="s">
        <v>51</v>
      </c>
    </row>
    <row r="13" spans="1:17" x14ac:dyDescent="0.25">
      <c r="A13" s="39"/>
      <c r="B13" s="40"/>
      <c r="C13" s="40"/>
      <c r="D13" s="40"/>
      <c r="E13" s="39" t="s">
        <v>52</v>
      </c>
      <c r="F13" s="39" t="s">
        <v>53</v>
      </c>
      <c r="G13" s="39" t="s">
        <v>54</v>
      </c>
      <c r="H13" s="39" t="s">
        <v>55</v>
      </c>
      <c r="I13" s="39" t="s">
        <v>56</v>
      </c>
      <c r="J13" s="39" t="s">
        <v>57</v>
      </c>
      <c r="K13" s="39" t="s">
        <v>58</v>
      </c>
      <c r="L13" s="39" t="s">
        <v>59</v>
      </c>
      <c r="M13" s="39" t="s">
        <v>59</v>
      </c>
      <c r="N13" s="39" t="s">
        <v>59</v>
      </c>
      <c r="O13" s="39" t="s">
        <v>60</v>
      </c>
      <c r="P13" s="39" t="s">
        <v>53</v>
      </c>
      <c r="Q13" s="39" t="s">
        <v>61</v>
      </c>
    </row>
    <row r="14" spans="1:17" x14ac:dyDescent="0.25">
      <c r="A14" s="39"/>
      <c r="B14" s="40"/>
      <c r="C14" s="40"/>
      <c r="D14" s="40"/>
      <c r="E14" s="39" t="s">
        <v>62</v>
      </c>
      <c r="F14" s="39"/>
      <c r="G14" s="39"/>
      <c r="H14" s="39"/>
      <c r="I14" s="39"/>
      <c r="J14" s="39"/>
      <c r="K14" s="39"/>
      <c r="L14" s="39" t="s">
        <v>63</v>
      </c>
      <c r="M14" s="39" t="s">
        <v>64</v>
      </c>
      <c r="N14" s="39" t="s">
        <v>65</v>
      </c>
      <c r="O14" s="39"/>
      <c r="P14" s="39"/>
      <c r="Q14" s="39"/>
    </row>
    <row r="15" spans="1:17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x14ac:dyDescent="0.25">
      <c r="A16" s="42">
        <v>30</v>
      </c>
      <c r="B16" s="42" t="s">
        <v>66</v>
      </c>
      <c r="C16" s="43" t="s">
        <v>67</v>
      </c>
      <c r="D16" s="42">
        <v>1</v>
      </c>
      <c r="E16" s="44">
        <v>1.536</v>
      </c>
      <c r="F16" s="44">
        <v>1.173E-6</v>
      </c>
      <c r="G16" s="44">
        <v>4.3650000000000002E-7</v>
      </c>
      <c r="H16" s="44">
        <v>1.046E-5</v>
      </c>
      <c r="I16" s="44">
        <v>9.9900000000000009E-7</v>
      </c>
      <c r="J16" s="44">
        <v>1.4259999999999999</v>
      </c>
      <c r="K16" s="44">
        <v>1.4259999999999999</v>
      </c>
      <c r="L16" s="44">
        <v>8.3499999999999998E-3</v>
      </c>
      <c r="M16" s="44">
        <v>8.4399999999999996E-3</v>
      </c>
      <c r="N16" s="44">
        <v>8.5900000000000004E-3</v>
      </c>
      <c r="O16" s="44">
        <v>4.9119999999999997E-6</v>
      </c>
      <c r="P16" s="44">
        <v>1.017E-6</v>
      </c>
      <c r="Q16" s="44">
        <v>1.788</v>
      </c>
    </row>
    <row r="17" spans="1:17" x14ac:dyDescent="0.25">
      <c r="A17" s="42">
        <v>30</v>
      </c>
      <c r="B17" s="42" t="s">
        <v>66</v>
      </c>
      <c r="C17" s="45" t="s">
        <v>68</v>
      </c>
      <c r="D17" s="42">
        <v>1</v>
      </c>
      <c r="E17" s="44">
        <v>1.702</v>
      </c>
      <c r="F17" s="44">
        <v>1.3119999999999999E-6</v>
      </c>
      <c r="G17" s="44">
        <v>8.3930000000000006E-7</v>
      </c>
      <c r="H17" s="44">
        <v>1.1119999999999999E-5</v>
      </c>
      <c r="I17" s="44">
        <v>1.2190000000000001E-6</v>
      </c>
      <c r="J17" s="44">
        <v>1.294</v>
      </c>
      <c r="K17" s="44">
        <v>1.294</v>
      </c>
      <c r="L17" s="44">
        <v>7.9699999999999997E-3</v>
      </c>
      <c r="M17" s="44">
        <v>8.0099999999999998E-3</v>
      </c>
      <c r="N17" s="44">
        <v>8.150000000000001E-3</v>
      </c>
      <c r="O17" s="44">
        <v>7.1249999999999995E-6</v>
      </c>
      <c r="P17" s="44">
        <v>1.091E-6</v>
      </c>
      <c r="Q17" s="44">
        <v>1.6859999999999999</v>
      </c>
    </row>
    <row r="18" spans="1:17" x14ac:dyDescent="0.25">
      <c r="A18" s="42">
        <v>30</v>
      </c>
      <c r="B18" s="42" t="s">
        <v>66</v>
      </c>
      <c r="C18" s="46" t="s">
        <v>69</v>
      </c>
      <c r="D18" s="42">
        <v>1</v>
      </c>
      <c r="E18" s="44">
        <v>1.6890000000000001</v>
      </c>
      <c r="F18" s="44">
        <v>1.296E-6</v>
      </c>
      <c r="G18" s="44">
        <v>7.4910000000000006E-7</v>
      </c>
      <c r="H18" s="44">
        <v>1.114E-5</v>
      </c>
      <c r="I18" s="44">
        <v>1.1299999999999998E-6</v>
      </c>
      <c r="J18" s="44">
        <v>1.32</v>
      </c>
      <c r="K18" s="44">
        <v>1.32</v>
      </c>
      <c r="L18" s="44">
        <v>7.9400000000000009E-3</v>
      </c>
      <c r="M18" s="44">
        <v>8.0099999999999998E-3</v>
      </c>
      <c r="N18" s="44">
        <v>8.1600000000000006E-3</v>
      </c>
      <c r="O18" s="44">
        <v>6.7599999999999997E-6</v>
      </c>
      <c r="P18" s="44">
        <v>1.0749999999999999E-6</v>
      </c>
      <c r="Q18" s="44">
        <v>1.6970000000000001</v>
      </c>
    </row>
    <row r="19" spans="1:17" x14ac:dyDescent="0.25">
      <c r="A19" s="42">
        <v>40</v>
      </c>
      <c r="B19" s="42" t="s">
        <v>66</v>
      </c>
      <c r="C19" s="43" t="s">
        <v>67</v>
      </c>
      <c r="D19" s="42">
        <v>1</v>
      </c>
      <c r="E19" s="44">
        <v>1.5149999999999999</v>
      </c>
      <c r="F19" s="44">
        <v>7.9729999999999997E-7</v>
      </c>
      <c r="G19" s="44">
        <v>1.5290000000000003E-7</v>
      </c>
      <c r="H19" s="44">
        <v>6.3430000000000001E-6</v>
      </c>
      <c r="I19" s="44">
        <v>3.3880000000000004E-7</v>
      </c>
      <c r="J19" s="44">
        <v>1.542</v>
      </c>
      <c r="K19" s="44">
        <v>1.542</v>
      </c>
      <c r="L19" s="44">
        <v>8.09E-3</v>
      </c>
      <c r="M19" s="44">
        <v>8.1400000000000014E-3</v>
      </c>
      <c r="N19" s="44">
        <v>8.3000000000000001E-3</v>
      </c>
      <c r="O19" s="44">
        <v>2.2080000000000003E-6</v>
      </c>
      <c r="P19" s="44">
        <v>6.9990000000000007E-7</v>
      </c>
      <c r="Q19" s="44">
        <v>1.9510000000000001</v>
      </c>
    </row>
    <row r="20" spans="1:17" x14ac:dyDescent="0.25">
      <c r="A20" s="42">
        <v>40</v>
      </c>
      <c r="B20" s="42" t="s">
        <v>66</v>
      </c>
      <c r="C20" s="45" t="s">
        <v>68</v>
      </c>
      <c r="D20" s="42">
        <v>1</v>
      </c>
      <c r="E20" s="44">
        <v>1.68</v>
      </c>
      <c r="F20" s="44">
        <v>8.1060000000000012E-7</v>
      </c>
      <c r="G20" s="44">
        <v>2.4490000000000003E-7</v>
      </c>
      <c r="H20" s="44">
        <v>6.3779999999999998E-6</v>
      </c>
      <c r="I20" s="44">
        <v>3.9510000000000004E-7</v>
      </c>
      <c r="J20" s="44">
        <v>1.466</v>
      </c>
      <c r="K20" s="44">
        <v>1.466</v>
      </c>
      <c r="L20" s="44">
        <v>7.9100000000000004E-3</v>
      </c>
      <c r="M20" s="44">
        <v>7.9500000000000005E-3</v>
      </c>
      <c r="N20" s="44">
        <v>8.1099999999999992E-3</v>
      </c>
      <c r="O20" s="44">
        <v>2.994E-6</v>
      </c>
      <c r="P20" s="44">
        <v>6.5920000000000008E-7</v>
      </c>
      <c r="Q20" s="44">
        <v>1.889</v>
      </c>
    </row>
    <row r="21" spans="1:17" x14ac:dyDescent="0.25">
      <c r="A21" s="42">
        <v>40</v>
      </c>
      <c r="B21" s="42" t="s">
        <v>66</v>
      </c>
      <c r="C21" s="46" t="s">
        <v>69</v>
      </c>
      <c r="D21" s="42">
        <v>1</v>
      </c>
      <c r="E21" s="44">
        <v>0.9476</v>
      </c>
      <c r="F21" s="44">
        <v>7.031000000000001E-7</v>
      </c>
      <c r="G21" s="44">
        <v>6.9800000000000003E-8</v>
      </c>
      <c r="H21" s="44">
        <v>6.5819999999999998E-6</v>
      </c>
      <c r="I21" s="44">
        <v>2.9930000000000004E-7</v>
      </c>
      <c r="J21" s="44">
        <v>1.8240000000000001</v>
      </c>
      <c r="K21" s="44">
        <v>1.8240000000000001</v>
      </c>
      <c r="L21" s="44">
        <v>8.4100000000000008E-3</v>
      </c>
      <c r="M21" s="44">
        <v>8.4800000000000014E-3</v>
      </c>
      <c r="N21" s="44">
        <v>8.6899999999999998E-3</v>
      </c>
      <c r="O21" s="44">
        <v>1.1259999999999999E-6</v>
      </c>
      <c r="P21" s="44">
        <v>6.6540000000000002E-7</v>
      </c>
      <c r="Q21" s="44">
        <v>2.2509999999999999</v>
      </c>
    </row>
    <row r="22" spans="1:17" x14ac:dyDescent="0.25">
      <c r="A22" s="42">
        <v>50</v>
      </c>
      <c r="B22" s="42" t="s">
        <v>66</v>
      </c>
      <c r="C22" s="43" t="s">
        <v>67</v>
      </c>
      <c r="D22" s="42">
        <v>1</v>
      </c>
      <c r="E22" s="44">
        <v>1.5389999999999999</v>
      </c>
      <c r="F22" s="44">
        <v>1.3939999999999999E-6</v>
      </c>
      <c r="G22" s="44">
        <v>1.5870000000000001E-7</v>
      </c>
      <c r="H22" s="44">
        <v>1.3689999999999999E-5</v>
      </c>
      <c r="I22" s="44">
        <v>3.2630000000000006E-7</v>
      </c>
      <c r="J22" s="44">
        <v>1.5049999999999999</v>
      </c>
      <c r="K22" s="44">
        <v>1.5049999999999999</v>
      </c>
      <c r="L22" s="44">
        <v>8.0500000000000016E-3</v>
      </c>
      <c r="M22" s="44">
        <v>8.1400000000000014E-3</v>
      </c>
      <c r="N22" s="44">
        <v>8.2899999999999988E-3</v>
      </c>
      <c r="O22" s="44">
        <v>2.5069999999999999E-6</v>
      </c>
      <c r="P22" s="44">
        <v>1.2309999999999999E-6</v>
      </c>
      <c r="Q22" s="44">
        <v>1.9370000000000001</v>
      </c>
    </row>
    <row r="23" spans="1:17" x14ac:dyDescent="0.25">
      <c r="A23" s="42">
        <v>50</v>
      </c>
      <c r="B23" s="42" t="s">
        <v>66</v>
      </c>
      <c r="C23" s="45" t="s">
        <v>68</v>
      </c>
      <c r="D23" s="42">
        <v>1</v>
      </c>
      <c r="E23" s="44">
        <v>1.712</v>
      </c>
      <c r="F23" s="44">
        <v>1.494E-6</v>
      </c>
      <c r="G23" s="44">
        <v>2.5860000000000005E-7</v>
      </c>
      <c r="H23" s="44">
        <v>1.4089999999999999E-5</v>
      </c>
      <c r="I23" s="44">
        <v>3.8310000000000004E-7</v>
      </c>
      <c r="J23" s="44">
        <v>1.411</v>
      </c>
      <c r="K23" s="44">
        <v>1.411</v>
      </c>
      <c r="L23" s="44">
        <v>7.8499999999999993E-3</v>
      </c>
      <c r="M23" s="44">
        <v>7.9000000000000008E-3</v>
      </c>
      <c r="N23" s="44">
        <v>8.0500000000000016E-3</v>
      </c>
      <c r="O23" s="44">
        <v>3.5259999999999998E-6</v>
      </c>
      <c r="P23" s="44">
        <v>1.2219999999999999E-6</v>
      </c>
      <c r="Q23" s="44">
        <v>1.86</v>
      </c>
    </row>
    <row r="24" spans="1:17" x14ac:dyDescent="0.25">
      <c r="A24" s="42">
        <v>50</v>
      </c>
      <c r="B24" s="42" t="s">
        <v>66</v>
      </c>
      <c r="C24" s="46" t="s">
        <v>69</v>
      </c>
      <c r="D24" s="42">
        <v>1</v>
      </c>
      <c r="E24" s="44">
        <v>1.66</v>
      </c>
      <c r="F24" s="44">
        <v>1.502E-6</v>
      </c>
      <c r="G24" s="44">
        <v>2.3900000000000001E-7</v>
      </c>
      <c r="H24" s="44">
        <v>1.3869999999999999E-5</v>
      </c>
      <c r="I24" s="44">
        <v>3.594E-7</v>
      </c>
      <c r="J24" s="44">
        <v>1.427</v>
      </c>
      <c r="K24" s="44">
        <v>1.427</v>
      </c>
      <c r="L24" s="44">
        <v>7.8499999999999993E-3</v>
      </c>
      <c r="M24" s="44">
        <v>7.9000000000000008E-3</v>
      </c>
      <c r="N24" s="44">
        <v>8.0700000000000008E-3</v>
      </c>
      <c r="O24" s="44">
        <v>3.3509999999999998E-6</v>
      </c>
      <c r="P24" s="44">
        <v>1.2499999999999999E-6</v>
      </c>
      <c r="Q24" s="44">
        <v>1.8660000000000001</v>
      </c>
    </row>
    <row r="25" spans="1:17" x14ac:dyDescent="0.25">
      <c r="A25" s="42">
        <v>52</v>
      </c>
      <c r="B25" s="42" t="s">
        <v>66</v>
      </c>
      <c r="C25" s="43" t="s">
        <v>67</v>
      </c>
      <c r="D25" s="42">
        <v>1</v>
      </c>
      <c r="E25" s="44">
        <v>1.534</v>
      </c>
      <c r="F25" s="44">
        <v>6.6270000000000013E-7</v>
      </c>
      <c r="G25" s="44">
        <v>1.24E-7</v>
      </c>
      <c r="H25" s="44">
        <v>6.1299999999999998E-6</v>
      </c>
      <c r="I25" s="44">
        <v>2.6550000000000004E-7</v>
      </c>
      <c r="J25" s="44">
        <v>1.486</v>
      </c>
      <c r="K25" s="44">
        <v>1.486</v>
      </c>
      <c r="L25" s="44">
        <v>8.2200000000000016E-3</v>
      </c>
      <c r="M25" s="44">
        <v>8.2799999999999992E-3</v>
      </c>
      <c r="N25" s="44">
        <v>8.4499999999999992E-3</v>
      </c>
      <c r="O25" s="44">
        <v>2.2909999999999997E-6</v>
      </c>
      <c r="P25" s="44">
        <v>5.5840000000000002E-7</v>
      </c>
      <c r="Q25" s="44">
        <v>1.94</v>
      </c>
    </row>
    <row r="26" spans="1:17" x14ac:dyDescent="0.25">
      <c r="A26" s="42">
        <v>52</v>
      </c>
      <c r="B26" s="42" t="s">
        <v>66</v>
      </c>
      <c r="C26" s="45" t="s">
        <v>68</v>
      </c>
      <c r="D26" s="42">
        <v>1</v>
      </c>
      <c r="E26" s="44">
        <v>1.718</v>
      </c>
      <c r="F26" s="44">
        <v>7.412000000000001E-7</v>
      </c>
      <c r="G26" s="44">
        <v>2.0080000000000002E-7</v>
      </c>
      <c r="H26" s="44">
        <v>6.3539999999999996E-6</v>
      </c>
      <c r="I26" s="44">
        <v>3.0760000000000003E-7</v>
      </c>
      <c r="J26" s="44">
        <v>1.403</v>
      </c>
      <c r="K26" s="44">
        <v>1.403</v>
      </c>
      <c r="L26" s="44">
        <v>7.9500000000000005E-3</v>
      </c>
      <c r="M26" s="44">
        <v>8.0000000000000002E-3</v>
      </c>
      <c r="N26" s="44">
        <v>8.1600000000000006E-3</v>
      </c>
      <c r="O26" s="44">
        <v>3.2289999999999999E-6</v>
      </c>
      <c r="P26" s="44">
        <v>5.9500000000000002E-7</v>
      </c>
      <c r="Q26" s="44">
        <v>1.875</v>
      </c>
    </row>
    <row r="27" spans="1:17" x14ac:dyDescent="0.25">
      <c r="A27" s="42">
        <v>52</v>
      </c>
      <c r="B27" s="42" t="s">
        <v>66</v>
      </c>
      <c r="C27" s="46" t="s">
        <v>69</v>
      </c>
      <c r="D27" s="42">
        <v>1</v>
      </c>
      <c r="E27" s="44">
        <v>1.6319999999999999</v>
      </c>
      <c r="F27" s="44">
        <v>7.172000000000001E-7</v>
      </c>
      <c r="G27" s="44">
        <v>1.8780000000000003E-7</v>
      </c>
      <c r="H27" s="44">
        <v>6.0919999999999994E-6</v>
      </c>
      <c r="I27" s="44">
        <v>2.9110000000000006E-7</v>
      </c>
      <c r="J27" s="44">
        <v>1.4159999999999999</v>
      </c>
      <c r="K27" s="44">
        <v>1.4159999999999999</v>
      </c>
      <c r="L27" s="44">
        <v>7.9600000000000001E-3</v>
      </c>
      <c r="M27" s="44">
        <v>8.0099999999999998E-3</v>
      </c>
      <c r="N27" s="44">
        <v>8.1799999999999998E-3</v>
      </c>
      <c r="O27" s="44">
        <v>3.0729999999999996E-6</v>
      </c>
      <c r="P27" s="44">
        <v>5.863E-7</v>
      </c>
      <c r="Q27" s="44">
        <v>1.879</v>
      </c>
    </row>
    <row r="28" spans="1:17" x14ac:dyDescent="0.25">
      <c r="A28" s="42">
        <v>54</v>
      </c>
      <c r="B28" s="42" t="s">
        <v>66</v>
      </c>
      <c r="C28" s="43" t="s">
        <v>67</v>
      </c>
      <c r="D28" s="42">
        <v>1</v>
      </c>
      <c r="E28" s="44">
        <v>1.5029999999999999</v>
      </c>
      <c r="F28" s="44">
        <v>5.1060000000000003E-7</v>
      </c>
      <c r="G28" s="44">
        <v>3.3780000000000002E-7</v>
      </c>
      <c r="H28" s="44">
        <v>6.4790000000000001E-6</v>
      </c>
      <c r="I28" s="44">
        <v>6.5270000000000012E-7</v>
      </c>
      <c r="J28" s="44">
        <v>1.4279999999999999</v>
      </c>
      <c r="K28" s="44">
        <v>1.4279999999999999</v>
      </c>
      <c r="L28" s="44">
        <v>8.8599999999999998E-3</v>
      </c>
      <c r="M28" s="44">
        <v>8.9700000000000005E-3</v>
      </c>
      <c r="N28" s="44">
        <v>9.1400000000000006E-3</v>
      </c>
      <c r="O28" s="44">
        <v>3.5409999999999996E-6</v>
      </c>
      <c r="P28" s="44">
        <v>1.04E-6</v>
      </c>
      <c r="Q28" s="44">
        <v>1.796</v>
      </c>
    </row>
    <row r="29" spans="1:17" x14ac:dyDescent="0.25">
      <c r="A29" s="42">
        <v>54</v>
      </c>
      <c r="B29" s="42" t="s">
        <v>66</v>
      </c>
      <c r="C29" s="45" t="s">
        <v>68</v>
      </c>
      <c r="D29" s="42">
        <v>1</v>
      </c>
      <c r="E29" s="44">
        <v>1.6739999999999999</v>
      </c>
      <c r="F29" s="44">
        <v>5.7220000000000011E-7</v>
      </c>
      <c r="G29" s="44">
        <v>6.0379999999999994E-7</v>
      </c>
      <c r="H29" s="44">
        <v>6.9800000000000001E-6</v>
      </c>
      <c r="I29" s="44">
        <v>7.934E-7</v>
      </c>
      <c r="J29" s="44">
        <v>1.3089999999999999</v>
      </c>
      <c r="K29" s="44">
        <v>1.3089999999999999</v>
      </c>
      <c r="L29" s="44">
        <v>8.4499999999999992E-3</v>
      </c>
      <c r="M29" s="44">
        <v>8.5199999999999998E-3</v>
      </c>
      <c r="N29" s="44">
        <v>8.6700000000000006E-3</v>
      </c>
      <c r="O29" s="44">
        <v>5.1200000000000001E-6</v>
      </c>
      <c r="P29" s="44">
        <v>1.1259999999999999E-6</v>
      </c>
      <c r="Q29" s="44">
        <v>1.702</v>
      </c>
    </row>
    <row r="30" spans="1:17" x14ac:dyDescent="0.25">
      <c r="A30" s="42">
        <v>54</v>
      </c>
      <c r="B30" s="42" t="s">
        <v>66</v>
      </c>
      <c r="C30" s="46" t="s">
        <v>69</v>
      </c>
      <c r="D30" s="42">
        <v>1</v>
      </c>
      <c r="E30" s="44">
        <v>1.619</v>
      </c>
      <c r="F30" s="44">
        <v>5.6029999999999995E-7</v>
      </c>
      <c r="G30" s="44">
        <v>5.4990000000000002E-7</v>
      </c>
      <c r="H30" s="44">
        <v>6.7479999999999996E-6</v>
      </c>
      <c r="I30" s="44">
        <v>7.4180000000000004E-7</v>
      </c>
      <c r="J30" s="44">
        <v>1.3340000000000001</v>
      </c>
      <c r="K30" s="44">
        <v>1.3340000000000001</v>
      </c>
      <c r="L30" s="44">
        <v>8.4800000000000014E-3</v>
      </c>
      <c r="M30" s="44">
        <v>8.5299999999999994E-3</v>
      </c>
      <c r="N30" s="44">
        <v>8.7200000000000003E-3</v>
      </c>
      <c r="O30" s="44">
        <v>4.8679999999999998E-6</v>
      </c>
      <c r="P30" s="44">
        <v>9.6860000000000014E-7</v>
      </c>
      <c r="Q30" s="44">
        <v>1.712</v>
      </c>
    </row>
    <row r="31" spans="1:17" x14ac:dyDescent="0.25">
      <c r="A31" s="42">
        <v>56</v>
      </c>
      <c r="B31" s="42" t="s">
        <v>66</v>
      </c>
      <c r="C31" s="43" t="s">
        <v>67</v>
      </c>
      <c r="D31" s="42">
        <v>1</v>
      </c>
      <c r="E31" s="44">
        <v>1.597</v>
      </c>
      <c r="F31" s="44">
        <v>1.207E-6</v>
      </c>
      <c r="G31" s="44">
        <v>1.3300000000000001E-7</v>
      </c>
      <c r="H31" s="44">
        <v>1.272E-5</v>
      </c>
      <c r="I31" s="44">
        <v>2.8620000000000001E-7</v>
      </c>
      <c r="J31" s="44">
        <v>1.4810000000000001</v>
      </c>
      <c r="K31" s="44">
        <v>1.4810000000000001</v>
      </c>
      <c r="L31" s="44">
        <v>7.980000000000001E-3</v>
      </c>
      <c r="M31" s="44">
        <v>8.0099999999999998E-3</v>
      </c>
      <c r="N31" s="44">
        <v>8.1799999999999998E-3</v>
      </c>
      <c r="O31" s="44">
        <v>2.3290000000000001E-6</v>
      </c>
      <c r="P31" s="44">
        <v>1.0149999999999998E-6</v>
      </c>
      <c r="Q31" s="44">
        <v>1.9119999999999999</v>
      </c>
    </row>
    <row r="32" spans="1:17" x14ac:dyDescent="0.25">
      <c r="A32" s="42">
        <v>56</v>
      </c>
      <c r="B32" s="42" t="s">
        <v>66</v>
      </c>
      <c r="C32" s="45" t="s">
        <v>68</v>
      </c>
      <c r="D32" s="42">
        <v>1</v>
      </c>
      <c r="E32" s="44">
        <v>1.7450000000000001</v>
      </c>
      <c r="F32" s="44">
        <v>1.2649999999999997E-6</v>
      </c>
      <c r="G32" s="44">
        <v>2.2010000000000002E-7</v>
      </c>
      <c r="H32" s="44">
        <v>1.2659999999999999E-5</v>
      </c>
      <c r="I32" s="44">
        <v>3.3300000000000003E-7</v>
      </c>
      <c r="J32" s="44">
        <v>1.389</v>
      </c>
      <c r="K32" s="44">
        <v>1.389</v>
      </c>
      <c r="L32" s="44">
        <v>7.6600000000000001E-3</v>
      </c>
      <c r="M32" s="44">
        <v>7.7200000000000003E-3</v>
      </c>
      <c r="N32" s="44">
        <v>7.8799999999999999E-3</v>
      </c>
      <c r="O32" s="44">
        <v>3.3789999999999998E-6</v>
      </c>
      <c r="P32" s="44">
        <v>1.0580000000000001E-6</v>
      </c>
      <c r="Q32" s="44">
        <v>1.837</v>
      </c>
    </row>
    <row r="33" spans="1:17" x14ac:dyDescent="0.25">
      <c r="A33" s="42">
        <v>56</v>
      </c>
      <c r="B33" s="42" t="s">
        <v>66</v>
      </c>
      <c r="C33" s="46" t="s">
        <v>69</v>
      </c>
      <c r="D33" s="42">
        <v>1</v>
      </c>
      <c r="E33" s="44">
        <v>1.7010000000000001</v>
      </c>
      <c r="F33" s="44">
        <v>1.2749999999999999E-6</v>
      </c>
      <c r="G33" s="44">
        <v>2.0580000000000003E-7</v>
      </c>
      <c r="H33" s="44">
        <v>1.276E-5</v>
      </c>
      <c r="I33" s="44">
        <v>3.1580000000000001E-7</v>
      </c>
      <c r="J33" s="44">
        <v>1.403</v>
      </c>
      <c r="K33" s="44">
        <v>1.403</v>
      </c>
      <c r="L33" s="44">
        <v>7.6900000000000007E-3</v>
      </c>
      <c r="M33" s="44">
        <v>7.7400000000000004E-3</v>
      </c>
      <c r="N33" s="44">
        <v>7.8899999999999994E-3</v>
      </c>
      <c r="O33" s="44">
        <v>3.2309999999999996E-6</v>
      </c>
      <c r="P33" s="44">
        <v>1.0629999999999998E-6</v>
      </c>
      <c r="Q33" s="44">
        <v>1.843</v>
      </c>
    </row>
    <row r="34" spans="1:17" hidden="1" x14ac:dyDescent="0.25"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</row>
    <row r="35" spans="1:17" hidden="1" x14ac:dyDescent="0.25"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</row>
    <row r="36" spans="1:17" hidden="1" x14ac:dyDescent="0.25"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</row>
    <row r="37" spans="1:17" hidden="1" x14ac:dyDescent="0.25"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spans="1:17" hidden="1" x14ac:dyDescent="0.25"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spans="1:17" hidden="1" x14ac:dyDescent="0.25"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</row>
    <row r="40" spans="1:17" hidden="1" x14ac:dyDescent="0.25"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</row>
    <row r="41" spans="1:17" hidden="1" x14ac:dyDescent="0.25"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17" hidden="1" x14ac:dyDescent="0.25"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17" hidden="1" x14ac:dyDescent="0.25"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</row>
    <row r="44" spans="1:17" hidden="1" x14ac:dyDescent="0.25"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</row>
    <row r="45" spans="1:17" hidden="1" x14ac:dyDescent="0.25"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</row>
    <row r="46" spans="1:17" hidden="1" x14ac:dyDescent="0.25"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</row>
    <row r="47" spans="1:17" hidden="1" x14ac:dyDescent="0.25"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</row>
    <row r="48" spans="1:17" hidden="1" x14ac:dyDescent="0.25"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</row>
    <row r="49" spans="5:17" hidden="1" x14ac:dyDescent="0.25"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</row>
    <row r="50" spans="5:17" hidden="1" x14ac:dyDescent="0.25"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</row>
    <row r="51" spans="5:17" hidden="1" x14ac:dyDescent="0.25"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</row>
    <row r="52" spans="5:17" hidden="1" x14ac:dyDescent="0.25"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</row>
    <row r="53" spans="5:17" hidden="1" x14ac:dyDescent="0.25"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</row>
    <row r="54" spans="5:17" hidden="1" x14ac:dyDescent="0.25"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</row>
    <row r="55" spans="5:17" hidden="1" x14ac:dyDescent="0.25"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</row>
    <row r="56" spans="5:17" hidden="1" x14ac:dyDescent="0.25"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</row>
    <row r="57" spans="5:17" hidden="1" x14ac:dyDescent="0.25"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</row>
    <row r="58" spans="5:17" hidden="1" x14ac:dyDescent="0.25"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</row>
    <row r="59" spans="5:17" hidden="1" x14ac:dyDescent="0.25"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</row>
    <row r="60" spans="5:17" hidden="1" x14ac:dyDescent="0.25"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</row>
    <row r="61" spans="5:17" hidden="1" x14ac:dyDescent="0.25"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</row>
    <row r="62" spans="5:17" hidden="1" x14ac:dyDescent="0.25"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</row>
    <row r="63" spans="5:17" hidden="1" x14ac:dyDescent="0.25"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</row>
    <row r="64" spans="5:17" hidden="1" x14ac:dyDescent="0.25"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</row>
    <row r="65" spans="5:17" hidden="1" x14ac:dyDescent="0.25"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</row>
    <row r="66" spans="5:17" hidden="1" x14ac:dyDescent="0.25"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</row>
    <row r="67" spans="5:17" hidden="1" x14ac:dyDescent="0.25"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</row>
    <row r="68" spans="5:17" hidden="1" x14ac:dyDescent="0.25"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</row>
    <row r="69" spans="5:17" hidden="1" x14ac:dyDescent="0.25"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</row>
    <row r="70" spans="5:17" hidden="1" x14ac:dyDescent="0.25"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</row>
    <row r="71" spans="5:17" hidden="1" x14ac:dyDescent="0.25"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</row>
    <row r="72" spans="5:17" hidden="1" x14ac:dyDescent="0.25"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</row>
    <row r="73" spans="5:17" hidden="1" x14ac:dyDescent="0.25"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</row>
    <row r="74" spans="5:17" hidden="1" x14ac:dyDescent="0.25"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</row>
    <row r="75" spans="5:17" hidden="1" x14ac:dyDescent="0.25"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</row>
    <row r="76" spans="5:17" hidden="1" x14ac:dyDescent="0.25"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</row>
    <row r="77" spans="5:17" hidden="1" x14ac:dyDescent="0.25"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</row>
    <row r="78" spans="5:17" hidden="1" x14ac:dyDescent="0.25"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</row>
    <row r="79" spans="5:17" hidden="1" x14ac:dyDescent="0.25"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</row>
    <row r="80" spans="5:17" hidden="1" x14ac:dyDescent="0.25"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</row>
    <row r="81" spans="5:17" hidden="1" x14ac:dyDescent="0.25"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</row>
    <row r="82" spans="5:17" hidden="1" x14ac:dyDescent="0.25"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</row>
    <row r="83" spans="5:17" hidden="1" x14ac:dyDescent="0.25"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</row>
    <row r="84" spans="5:17" hidden="1" x14ac:dyDescent="0.25"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</row>
    <row r="85" spans="5:17" hidden="1" x14ac:dyDescent="0.25"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</row>
    <row r="86" spans="5:17" hidden="1" x14ac:dyDescent="0.25"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</row>
    <row r="87" spans="5:17" hidden="1" x14ac:dyDescent="0.25"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 spans="5:17" hidden="1" x14ac:dyDescent="0.25"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 spans="5:17" hidden="1" x14ac:dyDescent="0.25"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 spans="5:17" hidden="1" x14ac:dyDescent="0.25"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 spans="5:17" hidden="1" x14ac:dyDescent="0.25"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 spans="5:17" hidden="1" x14ac:dyDescent="0.25"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 spans="5:17" hidden="1" x14ac:dyDescent="0.25"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 spans="5:17" hidden="1" x14ac:dyDescent="0.25"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 spans="5:17" hidden="1" x14ac:dyDescent="0.25"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 spans="5:17" hidden="1" x14ac:dyDescent="0.25"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 spans="5:17" hidden="1" x14ac:dyDescent="0.25"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 spans="5:17" hidden="1" x14ac:dyDescent="0.25"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 spans="5:17" hidden="1" x14ac:dyDescent="0.25"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 spans="5:17" hidden="1" x14ac:dyDescent="0.25"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 spans="5:17" hidden="1" x14ac:dyDescent="0.25"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 spans="5:17" hidden="1" x14ac:dyDescent="0.25"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 spans="5:17" hidden="1" x14ac:dyDescent="0.25"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 spans="5:17" hidden="1" x14ac:dyDescent="0.25"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 spans="5:17" hidden="1" x14ac:dyDescent="0.25"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 spans="5:17" hidden="1" x14ac:dyDescent="0.25"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 spans="5:17" hidden="1" x14ac:dyDescent="0.25"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 spans="5:17" hidden="1" x14ac:dyDescent="0.25"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 spans="5:17" hidden="1" x14ac:dyDescent="0.25"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 spans="5:17" hidden="1" x14ac:dyDescent="0.25"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 spans="5:17" hidden="1" x14ac:dyDescent="0.25"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 spans="5:17" hidden="1" x14ac:dyDescent="0.25"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 spans="5:17" hidden="1" x14ac:dyDescent="0.25"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 spans="5:17" hidden="1" x14ac:dyDescent="0.25"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</row>
    <row r="115" spans="5:17" hidden="1" x14ac:dyDescent="0.25"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</row>
    <row r="116" spans="5:17" hidden="1" x14ac:dyDescent="0.25"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</row>
    <row r="117" spans="5:17" hidden="1" x14ac:dyDescent="0.25"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</row>
    <row r="118" spans="5:17" hidden="1" x14ac:dyDescent="0.25"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</row>
    <row r="119" spans="5:17" hidden="1" x14ac:dyDescent="0.25"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</row>
    <row r="120" spans="5:17" hidden="1" x14ac:dyDescent="0.25"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</row>
    <row r="121" spans="5:17" hidden="1" x14ac:dyDescent="0.25"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</row>
    <row r="122" spans="5:17" hidden="1" x14ac:dyDescent="0.25"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</row>
    <row r="123" spans="5:17" hidden="1" x14ac:dyDescent="0.25"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</row>
    <row r="124" spans="5:17" hidden="1" x14ac:dyDescent="0.25"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</row>
    <row r="125" spans="5:17" hidden="1" x14ac:dyDescent="0.25"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</row>
    <row r="126" spans="5:17" hidden="1" x14ac:dyDescent="0.25"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</row>
    <row r="127" spans="5:17" hidden="1" x14ac:dyDescent="0.25"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</row>
    <row r="128" spans="5:17" hidden="1" x14ac:dyDescent="0.25"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</row>
    <row r="129" spans="5:17" hidden="1" x14ac:dyDescent="0.25"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</row>
    <row r="130" spans="5:17" hidden="1" x14ac:dyDescent="0.25"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</row>
    <row r="131" spans="5:17" hidden="1" x14ac:dyDescent="0.25"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</row>
    <row r="132" spans="5:17" hidden="1" x14ac:dyDescent="0.25"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</row>
    <row r="133" spans="5:17" hidden="1" x14ac:dyDescent="0.25"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</row>
    <row r="134" spans="5:17" hidden="1" x14ac:dyDescent="0.25"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</row>
    <row r="135" spans="5:17" hidden="1" x14ac:dyDescent="0.25"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</row>
    <row r="136" spans="5:17" hidden="1" x14ac:dyDescent="0.25"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</row>
    <row r="137" spans="5:17" hidden="1" x14ac:dyDescent="0.25"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</row>
    <row r="138" spans="5:17" hidden="1" x14ac:dyDescent="0.25"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</row>
    <row r="139" spans="5:17" hidden="1" x14ac:dyDescent="0.25"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</row>
    <row r="140" spans="5:17" hidden="1" x14ac:dyDescent="0.25"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</row>
    <row r="141" spans="5:17" hidden="1" x14ac:dyDescent="0.25"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</row>
    <row r="142" spans="5:17" hidden="1" x14ac:dyDescent="0.25"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</row>
    <row r="143" spans="5:17" hidden="1" x14ac:dyDescent="0.25"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</row>
    <row r="144" spans="5:17" hidden="1" x14ac:dyDescent="0.25"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</row>
    <row r="145" spans="5:17" hidden="1" x14ac:dyDescent="0.25"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</row>
    <row r="146" spans="5:17" hidden="1" x14ac:dyDescent="0.25"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</row>
    <row r="147" spans="5:17" hidden="1" x14ac:dyDescent="0.25"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</row>
    <row r="148" spans="5:17" hidden="1" x14ac:dyDescent="0.25"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</row>
    <row r="149" spans="5:17" hidden="1" x14ac:dyDescent="0.25"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</row>
    <row r="150" spans="5:17" hidden="1" x14ac:dyDescent="0.25"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</row>
    <row r="151" spans="5:17" hidden="1" x14ac:dyDescent="0.25"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</row>
    <row r="152" spans="5:17" hidden="1" x14ac:dyDescent="0.25"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</row>
    <row r="153" spans="5:17" hidden="1" x14ac:dyDescent="0.25"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</row>
    <row r="154" spans="5:17" hidden="1" x14ac:dyDescent="0.25"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</row>
    <row r="155" spans="5:17" hidden="1" x14ac:dyDescent="0.25"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</row>
    <row r="156" spans="5:17" hidden="1" x14ac:dyDescent="0.25"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</row>
    <row r="157" spans="5:17" hidden="1" x14ac:dyDescent="0.25"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</row>
    <row r="158" spans="5:17" hidden="1" x14ac:dyDescent="0.25"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</row>
    <row r="159" spans="5:17" hidden="1" x14ac:dyDescent="0.25"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</row>
    <row r="160" spans="5:17" hidden="1" x14ac:dyDescent="0.25"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</row>
    <row r="161" spans="5:17" hidden="1" x14ac:dyDescent="0.25"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</row>
    <row r="162" spans="5:17" hidden="1" x14ac:dyDescent="0.25"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</row>
    <row r="163" spans="5:17" hidden="1" x14ac:dyDescent="0.25"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</row>
    <row r="164" spans="5:17" hidden="1" x14ac:dyDescent="0.25"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</row>
    <row r="165" spans="5:17" hidden="1" x14ac:dyDescent="0.25"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</row>
    <row r="166" spans="5:17" hidden="1" x14ac:dyDescent="0.25"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</row>
    <row r="167" spans="5:17" hidden="1" x14ac:dyDescent="0.25"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</row>
    <row r="168" spans="5:17" hidden="1" x14ac:dyDescent="0.25"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</row>
    <row r="169" spans="5:17" hidden="1" x14ac:dyDescent="0.25"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</row>
    <row r="170" spans="5:17" hidden="1" x14ac:dyDescent="0.25"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</row>
    <row r="171" spans="5:17" hidden="1" x14ac:dyDescent="0.25"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</row>
    <row r="172" spans="5:17" hidden="1" x14ac:dyDescent="0.25"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</row>
    <row r="173" spans="5:17" hidden="1" x14ac:dyDescent="0.25"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</row>
    <row r="174" spans="5:17" hidden="1" x14ac:dyDescent="0.25"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</row>
    <row r="175" spans="5:17" hidden="1" x14ac:dyDescent="0.25"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</row>
    <row r="176" spans="5:17" hidden="1" x14ac:dyDescent="0.25"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</row>
    <row r="177" spans="5:17" hidden="1" x14ac:dyDescent="0.25"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</row>
    <row r="178" spans="5:17" hidden="1" x14ac:dyDescent="0.25"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</row>
    <row r="179" spans="5:17" hidden="1" x14ac:dyDescent="0.25"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</row>
    <row r="180" spans="5:17" hidden="1" x14ac:dyDescent="0.25"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</row>
    <row r="181" spans="5:17" hidden="1" x14ac:dyDescent="0.25"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</row>
    <row r="182" spans="5:17" hidden="1" x14ac:dyDescent="0.25"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</row>
    <row r="183" spans="5:17" hidden="1" x14ac:dyDescent="0.25"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</row>
    <row r="184" spans="5:17" hidden="1" x14ac:dyDescent="0.25"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</row>
    <row r="185" spans="5:17" hidden="1" x14ac:dyDescent="0.25"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</row>
    <row r="186" spans="5:17" hidden="1" x14ac:dyDescent="0.25"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</row>
    <row r="187" spans="5:17" hidden="1" x14ac:dyDescent="0.25"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</row>
    <row r="188" spans="5:17" hidden="1" x14ac:dyDescent="0.25"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</row>
    <row r="189" spans="5:17" hidden="1" x14ac:dyDescent="0.25"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</row>
    <row r="190" spans="5:17" hidden="1" x14ac:dyDescent="0.25"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</row>
    <row r="191" spans="5:17" hidden="1" x14ac:dyDescent="0.25"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</row>
    <row r="192" spans="5:17" hidden="1" x14ac:dyDescent="0.25"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</row>
    <row r="193" spans="5:17" hidden="1" x14ac:dyDescent="0.25"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</row>
    <row r="194" spans="5:17" hidden="1" x14ac:dyDescent="0.25"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</row>
    <row r="195" spans="5:17" hidden="1" x14ac:dyDescent="0.25"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</row>
    <row r="196" spans="5:17" hidden="1" x14ac:dyDescent="0.25"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</row>
    <row r="197" spans="5:17" hidden="1" x14ac:dyDescent="0.25"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</row>
    <row r="198" spans="5:17" hidden="1" x14ac:dyDescent="0.25"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</row>
    <row r="199" spans="5:17" hidden="1" x14ac:dyDescent="0.25"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</row>
    <row r="200" spans="5:17" hidden="1" x14ac:dyDescent="0.25"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</row>
    <row r="201" spans="5:17" hidden="1" x14ac:dyDescent="0.25"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</row>
    <row r="202" spans="5:17" hidden="1" x14ac:dyDescent="0.25"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</row>
    <row r="203" spans="5:17" hidden="1" x14ac:dyDescent="0.25"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</row>
    <row r="204" spans="5:17" hidden="1" x14ac:dyDescent="0.25"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</row>
    <row r="205" spans="5:17" hidden="1" x14ac:dyDescent="0.25"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</row>
    <row r="206" spans="5:17" hidden="1" x14ac:dyDescent="0.25"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</row>
    <row r="207" spans="5:17" hidden="1" x14ac:dyDescent="0.25"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</row>
    <row r="208" spans="5:17" hidden="1" x14ac:dyDescent="0.25"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</row>
    <row r="209" spans="5:17" hidden="1" x14ac:dyDescent="0.25"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</row>
    <row r="210" spans="5:17" hidden="1" x14ac:dyDescent="0.25"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</row>
    <row r="211" spans="5:17" hidden="1" x14ac:dyDescent="0.25"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</row>
    <row r="212" spans="5:17" hidden="1" x14ac:dyDescent="0.25"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</row>
    <row r="213" spans="5:17" hidden="1" x14ac:dyDescent="0.25"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</row>
    <row r="214" spans="5:17" hidden="1" x14ac:dyDescent="0.25"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</row>
    <row r="215" spans="5:17" hidden="1" x14ac:dyDescent="0.25"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</row>
    <row r="216" spans="5:17" hidden="1" x14ac:dyDescent="0.25"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</row>
    <row r="217" spans="5:17" hidden="1" x14ac:dyDescent="0.25"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</row>
    <row r="218" spans="5:17" hidden="1" x14ac:dyDescent="0.25"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</row>
    <row r="219" spans="5:17" hidden="1" x14ac:dyDescent="0.25"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</row>
    <row r="220" spans="5:17" hidden="1" x14ac:dyDescent="0.25"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</row>
    <row r="221" spans="5:17" hidden="1" x14ac:dyDescent="0.25"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</row>
    <row r="222" spans="5:17" hidden="1" x14ac:dyDescent="0.25"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</row>
    <row r="223" spans="5:17" hidden="1" x14ac:dyDescent="0.25"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</row>
    <row r="224" spans="5:17" hidden="1" x14ac:dyDescent="0.25"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</row>
    <row r="225" spans="5:17" hidden="1" x14ac:dyDescent="0.25"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</row>
    <row r="226" spans="5:17" hidden="1" x14ac:dyDescent="0.25"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</row>
    <row r="227" spans="5:17" hidden="1" x14ac:dyDescent="0.25"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</row>
    <row r="228" spans="5:17" hidden="1" x14ac:dyDescent="0.25"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</row>
    <row r="229" spans="5:17" hidden="1" x14ac:dyDescent="0.25"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</row>
    <row r="230" spans="5:17" hidden="1" x14ac:dyDescent="0.25"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</row>
    <row r="231" spans="5:17" hidden="1" x14ac:dyDescent="0.25"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</row>
    <row r="232" spans="5:17" hidden="1" x14ac:dyDescent="0.25"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</row>
    <row r="233" spans="5:17" hidden="1" x14ac:dyDescent="0.25"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</row>
    <row r="234" spans="5:17" hidden="1" x14ac:dyDescent="0.25"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</row>
    <row r="235" spans="5:17" hidden="1" x14ac:dyDescent="0.25"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</row>
    <row r="236" spans="5:17" hidden="1" x14ac:dyDescent="0.25"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</row>
    <row r="237" spans="5:17" hidden="1" x14ac:dyDescent="0.25"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</row>
    <row r="238" spans="5:17" hidden="1" x14ac:dyDescent="0.25"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</row>
    <row r="239" spans="5:17" hidden="1" x14ac:dyDescent="0.25"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</row>
    <row r="240" spans="5:17" hidden="1" x14ac:dyDescent="0.25"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</row>
    <row r="241" spans="5:17" hidden="1" x14ac:dyDescent="0.25"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</row>
    <row r="242" spans="5:17" hidden="1" x14ac:dyDescent="0.25"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</row>
    <row r="243" spans="5:17" hidden="1" x14ac:dyDescent="0.25"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</row>
    <row r="244" spans="5:17" hidden="1" x14ac:dyDescent="0.25"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</row>
    <row r="245" spans="5:17" hidden="1" x14ac:dyDescent="0.25"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</row>
    <row r="246" spans="5:17" hidden="1" x14ac:dyDescent="0.25"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</row>
    <row r="247" spans="5:17" hidden="1" x14ac:dyDescent="0.25"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</row>
    <row r="248" spans="5:17" hidden="1" x14ac:dyDescent="0.25"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</row>
    <row r="249" spans="5:17" hidden="1" x14ac:dyDescent="0.25"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</row>
    <row r="250" spans="5:17" hidden="1" x14ac:dyDescent="0.25"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</row>
    <row r="251" spans="5:17" hidden="1" x14ac:dyDescent="0.25"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</row>
    <row r="252" spans="5:17" hidden="1" x14ac:dyDescent="0.25"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</row>
    <row r="253" spans="5:17" hidden="1" x14ac:dyDescent="0.25"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</row>
    <row r="254" spans="5:17" hidden="1" x14ac:dyDescent="0.25"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</row>
    <row r="255" spans="5:17" hidden="1" x14ac:dyDescent="0.25"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</row>
    <row r="256" spans="5:17" hidden="1" x14ac:dyDescent="0.25"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</row>
    <row r="257" spans="5:17" hidden="1" x14ac:dyDescent="0.25"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</row>
    <row r="258" spans="5:17" hidden="1" x14ac:dyDescent="0.25"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</row>
    <row r="259" spans="5:17" hidden="1" x14ac:dyDescent="0.25"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</row>
    <row r="260" spans="5:17" hidden="1" x14ac:dyDescent="0.25"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</row>
    <row r="261" spans="5:17" hidden="1" x14ac:dyDescent="0.25"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</row>
    <row r="262" spans="5:17" hidden="1" x14ac:dyDescent="0.25"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</row>
    <row r="263" spans="5:17" hidden="1" x14ac:dyDescent="0.25"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</row>
    <row r="264" spans="5:17" hidden="1" x14ac:dyDescent="0.25"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</row>
    <row r="265" spans="5:17" hidden="1" x14ac:dyDescent="0.25"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</row>
    <row r="266" spans="5:17" hidden="1" x14ac:dyDescent="0.25"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</row>
    <row r="267" spans="5:17" hidden="1" x14ac:dyDescent="0.25"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</row>
    <row r="268" spans="5:17" hidden="1" x14ac:dyDescent="0.25"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</row>
    <row r="269" spans="5:17" hidden="1" x14ac:dyDescent="0.25"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</row>
    <row r="270" spans="5:17" hidden="1" x14ac:dyDescent="0.25"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</row>
    <row r="271" spans="5:17" hidden="1" x14ac:dyDescent="0.25"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</row>
    <row r="272" spans="5:17" hidden="1" x14ac:dyDescent="0.25"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</row>
    <row r="273" spans="5:17" hidden="1" x14ac:dyDescent="0.25"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</row>
    <row r="274" spans="5:17" hidden="1" x14ac:dyDescent="0.25"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</row>
    <row r="275" spans="5:17" hidden="1" x14ac:dyDescent="0.25"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</row>
    <row r="276" spans="5:17" hidden="1" x14ac:dyDescent="0.25"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</row>
    <row r="277" spans="5:17" hidden="1" x14ac:dyDescent="0.25"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</row>
    <row r="278" spans="5:17" hidden="1" x14ac:dyDescent="0.25"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</row>
    <row r="279" spans="5:17" hidden="1" x14ac:dyDescent="0.25"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</row>
    <row r="280" spans="5:17" hidden="1" x14ac:dyDescent="0.25"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</row>
    <row r="281" spans="5:17" hidden="1" x14ac:dyDescent="0.25"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</row>
    <row r="282" spans="5:17" hidden="1" x14ac:dyDescent="0.25"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</row>
    <row r="283" spans="5:17" hidden="1" x14ac:dyDescent="0.25"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</row>
    <row r="284" spans="5:17" hidden="1" x14ac:dyDescent="0.25"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</row>
    <row r="285" spans="5:17" hidden="1" x14ac:dyDescent="0.25"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</row>
    <row r="286" spans="5:17" hidden="1" x14ac:dyDescent="0.25"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</row>
    <row r="287" spans="5:17" hidden="1" x14ac:dyDescent="0.25"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</row>
    <row r="288" spans="5:17" hidden="1" x14ac:dyDescent="0.25"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</row>
    <row r="289" spans="5:17" hidden="1" x14ac:dyDescent="0.25"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</row>
    <row r="290" spans="5:17" hidden="1" x14ac:dyDescent="0.25"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</row>
    <row r="291" spans="5:17" hidden="1" x14ac:dyDescent="0.25"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</row>
    <row r="292" spans="5:17" hidden="1" x14ac:dyDescent="0.25"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</row>
    <row r="293" spans="5:17" hidden="1" x14ac:dyDescent="0.25"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</row>
    <row r="294" spans="5:17" hidden="1" x14ac:dyDescent="0.25"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</row>
    <row r="295" spans="5:17" hidden="1" x14ac:dyDescent="0.25"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</row>
    <row r="296" spans="5:17" hidden="1" x14ac:dyDescent="0.25"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</row>
    <row r="297" spans="5:17" hidden="1" x14ac:dyDescent="0.25"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</row>
    <row r="298" spans="5:17" hidden="1" x14ac:dyDescent="0.25"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</row>
    <row r="299" spans="5:17" hidden="1" x14ac:dyDescent="0.25"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</row>
    <row r="300" spans="5:17" hidden="1" x14ac:dyDescent="0.25"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</row>
    <row r="301" spans="5:17" hidden="1" x14ac:dyDescent="0.25"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</row>
    <row r="302" spans="5:17" hidden="1" x14ac:dyDescent="0.25"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</row>
    <row r="303" spans="5:17" hidden="1" x14ac:dyDescent="0.25"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</row>
    <row r="304" spans="5:17" hidden="1" x14ac:dyDescent="0.25"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</row>
    <row r="305" spans="5:17" hidden="1" x14ac:dyDescent="0.25"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</row>
    <row r="306" spans="5:17" hidden="1" x14ac:dyDescent="0.25"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</row>
    <row r="307" spans="5:17" hidden="1" x14ac:dyDescent="0.25"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</row>
    <row r="308" spans="5:17" hidden="1" x14ac:dyDescent="0.25"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</row>
    <row r="309" spans="5:17" hidden="1" x14ac:dyDescent="0.25"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</row>
    <row r="310" spans="5:17" hidden="1" x14ac:dyDescent="0.25"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</row>
    <row r="311" spans="5:17" hidden="1" x14ac:dyDescent="0.25"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</row>
    <row r="312" spans="5:17" hidden="1" x14ac:dyDescent="0.25"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</row>
    <row r="313" spans="5:17" hidden="1" x14ac:dyDescent="0.25"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</row>
    <row r="314" spans="5:17" hidden="1" x14ac:dyDescent="0.25"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</row>
    <row r="315" spans="5:17" hidden="1" x14ac:dyDescent="0.25"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</row>
    <row r="316" spans="5:17" hidden="1" x14ac:dyDescent="0.25"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</row>
    <row r="317" spans="5:17" hidden="1" x14ac:dyDescent="0.25"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</row>
    <row r="318" spans="5:17" hidden="1" x14ac:dyDescent="0.25"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</row>
    <row r="319" spans="5:17" hidden="1" x14ac:dyDescent="0.25"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</row>
    <row r="320" spans="5:17" hidden="1" x14ac:dyDescent="0.25"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</row>
    <row r="321" spans="5:17" hidden="1" x14ac:dyDescent="0.25"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</row>
    <row r="322" spans="5:17" hidden="1" x14ac:dyDescent="0.25"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</row>
    <row r="323" spans="5:17" hidden="1" x14ac:dyDescent="0.25"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</row>
    <row r="324" spans="5:17" hidden="1" x14ac:dyDescent="0.25"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</row>
    <row r="325" spans="5:17" hidden="1" x14ac:dyDescent="0.25"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</row>
    <row r="326" spans="5:17" hidden="1" x14ac:dyDescent="0.25"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</row>
    <row r="327" spans="5:17" hidden="1" x14ac:dyDescent="0.25"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</row>
    <row r="328" spans="5:17" hidden="1" x14ac:dyDescent="0.25"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</row>
    <row r="329" spans="5:17" hidden="1" x14ac:dyDescent="0.25"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</row>
    <row r="330" spans="5:17" hidden="1" x14ac:dyDescent="0.25"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</row>
    <row r="331" spans="5:17" hidden="1" x14ac:dyDescent="0.25"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</row>
    <row r="332" spans="5:17" hidden="1" x14ac:dyDescent="0.25"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</row>
    <row r="333" spans="5:17" hidden="1" x14ac:dyDescent="0.25"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</row>
    <row r="334" spans="5:17" hidden="1" x14ac:dyDescent="0.25"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</row>
    <row r="335" spans="5:17" hidden="1" x14ac:dyDescent="0.25"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</row>
    <row r="336" spans="5:17" hidden="1" x14ac:dyDescent="0.25"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</row>
    <row r="337" spans="5:17" hidden="1" x14ac:dyDescent="0.25"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</row>
    <row r="338" spans="5:17" hidden="1" x14ac:dyDescent="0.25"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</row>
    <row r="339" spans="5:17" hidden="1" x14ac:dyDescent="0.25"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</row>
    <row r="340" spans="5:17" hidden="1" x14ac:dyDescent="0.25"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</row>
    <row r="341" spans="5:17" hidden="1" x14ac:dyDescent="0.25"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</row>
    <row r="342" spans="5:17" hidden="1" x14ac:dyDescent="0.25"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</row>
    <row r="343" spans="5:17" hidden="1" x14ac:dyDescent="0.25"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</row>
    <row r="344" spans="5:17" hidden="1" x14ac:dyDescent="0.25"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</row>
    <row r="345" spans="5:17" hidden="1" x14ac:dyDescent="0.25"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</row>
    <row r="346" spans="5:17" hidden="1" x14ac:dyDescent="0.25"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</row>
    <row r="347" spans="5:17" hidden="1" x14ac:dyDescent="0.25"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</row>
    <row r="348" spans="5:17" hidden="1" x14ac:dyDescent="0.25"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</row>
    <row r="349" spans="5:17" hidden="1" x14ac:dyDescent="0.25"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</row>
    <row r="350" spans="5:17" hidden="1" x14ac:dyDescent="0.25"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</row>
    <row r="351" spans="5:17" hidden="1" x14ac:dyDescent="0.25"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</row>
    <row r="352" spans="5:17" hidden="1" x14ac:dyDescent="0.25"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</row>
    <row r="353" spans="5:17" hidden="1" x14ac:dyDescent="0.25"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</row>
    <row r="354" spans="5:17" hidden="1" x14ac:dyDescent="0.25"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</row>
    <row r="355" spans="5:17" hidden="1" x14ac:dyDescent="0.25"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</row>
    <row r="356" spans="5:17" hidden="1" x14ac:dyDescent="0.25"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</row>
    <row r="357" spans="5:17" hidden="1" x14ac:dyDescent="0.25"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</row>
    <row r="358" spans="5:17" hidden="1" x14ac:dyDescent="0.25"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</row>
    <row r="359" spans="5:17" hidden="1" x14ac:dyDescent="0.25"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</row>
    <row r="360" spans="5:17" hidden="1" x14ac:dyDescent="0.25"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</row>
    <row r="361" spans="5:17" hidden="1" x14ac:dyDescent="0.25"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</row>
    <row r="362" spans="5:17" hidden="1" x14ac:dyDescent="0.25"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</row>
    <row r="363" spans="5:17" hidden="1" x14ac:dyDescent="0.25"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</row>
    <row r="364" spans="5:17" hidden="1" x14ac:dyDescent="0.25"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</row>
    <row r="365" spans="5:17" hidden="1" x14ac:dyDescent="0.25"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</row>
    <row r="366" spans="5:17" hidden="1" x14ac:dyDescent="0.25"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</row>
    <row r="367" spans="5:17" hidden="1" x14ac:dyDescent="0.25"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</row>
    <row r="368" spans="5:17" hidden="1" x14ac:dyDescent="0.25"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</row>
    <row r="369" spans="5:17" hidden="1" x14ac:dyDescent="0.25"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</row>
    <row r="370" spans="5:17" hidden="1" x14ac:dyDescent="0.25"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</row>
    <row r="371" spans="5:17" hidden="1" x14ac:dyDescent="0.25"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</row>
    <row r="372" spans="5:17" hidden="1" x14ac:dyDescent="0.25"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</row>
    <row r="373" spans="5:17" hidden="1" x14ac:dyDescent="0.25"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</row>
    <row r="374" spans="5:17" hidden="1" x14ac:dyDescent="0.25"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</row>
    <row r="375" spans="5:17" hidden="1" x14ac:dyDescent="0.25"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</row>
    <row r="376" spans="5:17" hidden="1" x14ac:dyDescent="0.25"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</row>
    <row r="377" spans="5:17" hidden="1" x14ac:dyDescent="0.25"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</row>
    <row r="378" spans="5:17" hidden="1" x14ac:dyDescent="0.25"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</row>
    <row r="379" spans="5:17" hidden="1" x14ac:dyDescent="0.25"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</row>
    <row r="380" spans="5:17" hidden="1" x14ac:dyDescent="0.25"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</row>
    <row r="381" spans="5:17" hidden="1" x14ac:dyDescent="0.25"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</row>
    <row r="382" spans="5:17" hidden="1" x14ac:dyDescent="0.25"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</row>
    <row r="383" spans="5:17" hidden="1" x14ac:dyDescent="0.25"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</row>
    <row r="384" spans="5:17" hidden="1" x14ac:dyDescent="0.25"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</row>
    <row r="385" spans="5:17" hidden="1" x14ac:dyDescent="0.25"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</row>
    <row r="386" spans="5:17" hidden="1" x14ac:dyDescent="0.25"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</row>
  </sheetData>
  <sheetProtection algorithmName="SHA-512" hashValue="B+AnlQUEkMzdA6yZAVLeieuAvJ6Y+Joc6Y8GQV0nY63MhQMqZVaFOzpsF4tYfVz9hIxC9oJHLDI7yHd5844WGw==" saltValue="uXbgkW2ZjXJ+/+k1H3u1pQ==" spinCount="100000" sheet="1" objects="1" scenarios="1" sort="0" autoFilter="0"/>
  <autoFilter ref="A15:Q33" xr:uid="{ABF2FA43-E591-442C-943D-E5B570405CC5}"/>
  <mergeCells count="5">
    <mergeCell ref="A1:D1"/>
    <mergeCell ref="E1:F1"/>
    <mergeCell ref="H1:I1"/>
    <mergeCell ref="J1:L1"/>
    <mergeCell ref="B10:E10"/>
  </mergeCells>
  <conditionalFormatting sqref="B16:B1992">
    <cfRule type="containsBlanks" dxfId="22" priority="4" stopIfTrue="1">
      <formula>LEN(TRIM(B16))=0</formula>
    </cfRule>
    <cfRule type="cellIs" dxfId="21" priority="5" stopIfTrue="1" operator="equal">
      <formula>"ND"</formula>
    </cfRule>
    <cfRule type="cellIs" dxfId="20" priority="6" operator="equal">
      <formula>"ALL PASS"</formula>
    </cfRule>
    <cfRule type="cellIs" dxfId="19" priority="7" operator="notEqual">
      <formula>"ALL PASS"</formula>
    </cfRule>
  </conditionalFormatting>
  <conditionalFormatting sqref="D16:D1992">
    <cfRule type="cellIs" dxfId="18" priority="1" stopIfTrue="1" operator="equal">
      <formula>99</formula>
    </cfRule>
    <cfRule type="cellIs" dxfId="17" priority="2" operator="between">
      <formula>2</formula>
      <formula>98</formula>
    </cfRule>
    <cfRule type="cellIs" dxfId="16" priority="3" operator="equal">
      <formula>1</formula>
    </cfRule>
  </conditionalFormatting>
  <hyperlinks>
    <hyperlink ref="E1" location="INDEX!A1" display="RETURN TO INDEX" xr:uid="{D5F65D8D-9EDB-416E-828F-F739C14610BF}"/>
    <hyperlink ref="H1" location="'SCREENING STATUS'!A1" display="SCREENING STATUS" xr:uid="{900726D0-4849-4A39-9EF5-0EBBB7EE7356}"/>
    <hyperlink ref="J1:L1" location="'QCI Sample Selection'!A1" display="QCI SAMPLE SELECTION" xr:uid="{EC469250-A10C-4811-B426-6ABD68C4A528}"/>
    <hyperlink ref="G1" location="SUMMARY!A1" display="SUMMARY" xr:uid="{67779C66-4DAC-4FE7-BBDC-9E181DC670F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826F-69D0-4369-81AC-70DAB5DE86D4}">
  <sheetPr>
    <tabColor rgb="FF00B050"/>
  </sheetPr>
  <dimension ref="A1:X464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47" customWidth="1"/>
    <col min="3" max="3" width="10.7109375" style="47" bestFit="1" customWidth="1"/>
    <col min="4" max="4" width="3.85546875" style="47" customWidth="1"/>
    <col min="5" max="16" width="18.85546875" customWidth="1"/>
    <col min="17" max="17" width="18.7109375" customWidth="1"/>
    <col min="18" max="23" width="9.140625" hidden="1" customWidth="1"/>
    <col min="24" max="24" width="0" hidden="1" customWidth="1"/>
    <col min="25" max="16384" width="9.140625" hidden="1"/>
  </cols>
  <sheetData>
    <row r="1" spans="1:17" ht="24" x14ac:dyDescent="0.25">
      <c r="A1" s="55" t="s">
        <v>70</v>
      </c>
      <c r="B1" s="55"/>
      <c r="C1" s="55"/>
      <c r="D1" s="55"/>
      <c r="E1" s="54" t="s">
        <v>1</v>
      </c>
      <c r="F1" s="54"/>
      <c r="G1" s="3" t="s">
        <v>6</v>
      </c>
      <c r="H1" s="56" t="s">
        <v>7</v>
      </c>
      <c r="I1" s="56"/>
      <c r="J1" s="56" t="s">
        <v>2</v>
      </c>
      <c r="K1" s="56"/>
      <c r="L1" s="56"/>
      <c r="M1" s="49"/>
      <c r="N1" s="49"/>
      <c r="O1" s="49"/>
      <c r="P1" s="49"/>
      <c r="Q1" s="49"/>
    </row>
    <row r="2" spans="1:17" ht="15.75" x14ac:dyDescent="0.25">
      <c r="A2" s="5" t="s">
        <v>8</v>
      </c>
      <c r="B2" s="6" t="s">
        <v>9</v>
      </c>
      <c r="C2" s="7"/>
      <c r="D2" s="7"/>
      <c r="E2" s="8"/>
      <c r="G2" s="9" t="s">
        <v>8</v>
      </c>
      <c r="H2" s="10" t="s">
        <v>71</v>
      </c>
      <c r="I2" s="11"/>
      <c r="K2" s="62" t="s">
        <v>124</v>
      </c>
      <c r="L2" s="63"/>
    </row>
    <row r="3" spans="1:17" ht="15.75" x14ac:dyDescent="0.25">
      <c r="A3" s="18" t="s">
        <v>12</v>
      </c>
      <c r="B3" s="6" t="s">
        <v>11</v>
      </c>
      <c r="C3" s="7"/>
      <c r="D3" s="7"/>
      <c r="E3" s="8"/>
      <c r="G3" s="19" t="s">
        <v>12</v>
      </c>
      <c r="H3" s="10" t="s">
        <v>72</v>
      </c>
      <c r="I3" s="11"/>
      <c r="K3" s="64" t="s">
        <v>125</v>
      </c>
      <c r="L3" s="65"/>
    </row>
    <row r="4" spans="1:17" ht="15.75" x14ac:dyDescent="0.25">
      <c r="A4" s="18" t="s">
        <v>14</v>
      </c>
      <c r="B4" s="6" t="s">
        <v>13</v>
      </c>
      <c r="C4" s="7"/>
      <c r="D4" s="7"/>
      <c r="E4" s="8"/>
      <c r="G4" s="19" t="s">
        <v>14</v>
      </c>
      <c r="H4" s="10" t="s">
        <v>73</v>
      </c>
      <c r="I4" s="11"/>
      <c r="K4" s="58" t="s">
        <v>126</v>
      </c>
      <c r="L4" s="59"/>
    </row>
    <row r="5" spans="1:17" ht="15.75" x14ac:dyDescent="0.25">
      <c r="A5" s="18" t="s">
        <v>16</v>
      </c>
      <c r="B5" s="6" t="s">
        <v>74</v>
      </c>
      <c r="C5" s="7"/>
      <c r="D5" s="7"/>
      <c r="E5" s="8"/>
      <c r="G5" s="19" t="s">
        <v>16</v>
      </c>
      <c r="H5" s="10"/>
      <c r="I5" s="11"/>
      <c r="K5" s="60" t="s">
        <v>125</v>
      </c>
      <c r="L5" s="61"/>
    </row>
    <row r="6" spans="1:17" ht="15.75" x14ac:dyDescent="0.25">
      <c r="A6" s="18" t="s">
        <v>18</v>
      </c>
      <c r="B6" s="22">
        <v>45357</v>
      </c>
      <c r="C6" s="23"/>
      <c r="D6" s="23"/>
      <c r="E6" s="24"/>
      <c r="F6" s="25"/>
      <c r="G6" s="26" t="s">
        <v>18</v>
      </c>
      <c r="H6" s="27" t="s">
        <v>75</v>
      </c>
      <c r="I6" s="28"/>
      <c r="K6" s="62" t="s">
        <v>127</v>
      </c>
      <c r="L6" s="63"/>
    </row>
    <row r="7" spans="1:17" ht="15.75" x14ac:dyDescent="0.25">
      <c r="A7" s="18" t="s">
        <v>19</v>
      </c>
      <c r="B7" s="22"/>
      <c r="C7" s="23"/>
      <c r="D7" s="23"/>
      <c r="E7" s="24"/>
      <c r="F7" s="25"/>
      <c r="G7" s="26" t="s">
        <v>19</v>
      </c>
      <c r="H7" s="27"/>
      <c r="I7" s="28"/>
      <c r="K7" s="64"/>
      <c r="L7" s="65"/>
    </row>
    <row r="8" spans="1:17" ht="15.75" x14ac:dyDescent="0.25">
      <c r="A8" s="18" t="s">
        <v>20</v>
      </c>
      <c r="B8" s="6" t="s">
        <v>125</v>
      </c>
      <c r="C8" s="7"/>
      <c r="D8" s="7"/>
      <c r="E8" s="8"/>
      <c r="G8" s="19" t="s">
        <v>20</v>
      </c>
      <c r="H8" s="10" t="str">
        <f>K3</f>
        <v>EPC7020GSH</v>
      </c>
      <c r="I8" s="11"/>
      <c r="K8" s="58" t="s">
        <v>128</v>
      </c>
      <c r="L8" s="59"/>
    </row>
    <row r="9" spans="1:17" ht="15.75" x14ac:dyDescent="0.25">
      <c r="A9" s="18" t="s">
        <v>21</v>
      </c>
      <c r="B9" s="34" t="s">
        <v>76</v>
      </c>
      <c r="C9" s="7"/>
      <c r="D9" s="7"/>
      <c r="E9" s="8"/>
      <c r="G9" s="19" t="s">
        <v>21</v>
      </c>
      <c r="H9" s="35" t="s">
        <v>77</v>
      </c>
      <c r="I9" s="11"/>
      <c r="K9" s="60">
        <v>2337</v>
      </c>
      <c r="L9" s="61"/>
    </row>
    <row r="10" spans="1:17" ht="24" x14ac:dyDescent="0.4">
      <c r="A10" s="37" t="str">
        <f>"N= " &amp; COUNT($F$16:$F$194)/2</f>
        <v>N= 6</v>
      </c>
      <c r="B10" s="57" t="str">
        <f>IF(COUNT($A$16:$A$27)=COUNTIF($B$16:$B$494,"All Pass"),"PASS","FAIL")</f>
        <v>PASS</v>
      </c>
      <c r="C10" s="57"/>
      <c r="D10" s="57"/>
      <c r="E10" s="57"/>
      <c r="F10" s="38"/>
    </row>
    <row r="11" spans="1:17" x14ac:dyDescent="0.25">
      <c r="A11" s="39" t="s">
        <v>25</v>
      </c>
      <c r="B11" s="40" t="s">
        <v>26</v>
      </c>
      <c r="C11" s="40" t="s">
        <v>27</v>
      </c>
      <c r="D11" s="40" t="s">
        <v>28</v>
      </c>
      <c r="E11" s="39" t="s">
        <v>78</v>
      </c>
      <c r="F11" s="39" t="s">
        <v>79</v>
      </c>
      <c r="G11" s="39" t="s">
        <v>80</v>
      </c>
      <c r="H11" s="39" t="s">
        <v>81</v>
      </c>
      <c r="I11" s="39" t="s">
        <v>82</v>
      </c>
      <c r="J11" s="39" t="s">
        <v>83</v>
      </c>
      <c r="K11" s="39" t="s">
        <v>84</v>
      </c>
      <c r="L11" s="39" t="s">
        <v>85</v>
      </c>
      <c r="M11" s="39" t="s">
        <v>86</v>
      </c>
      <c r="N11" s="39" t="s">
        <v>87</v>
      </c>
      <c r="O11" s="39" t="s">
        <v>88</v>
      </c>
      <c r="P11" s="39" t="s">
        <v>89</v>
      </c>
      <c r="Q11" s="39" t="s">
        <v>90</v>
      </c>
    </row>
    <row r="12" spans="1:17" x14ac:dyDescent="0.25">
      <c r="A12" s="39"/>
      <c r="B12" s="40"/>
      <c r="C12" s="40"/>
      <c r="D12" s="40"/>
      <c r="E12" s="39" t="s">
        <v>91</v>
      </c>
      <c r="F12" s="39" t="s">
        <v>92</v>
      </c>
      <c r="G12" s="39" t="s">
        <v>93</v>
      </c>
      <c r="H12" s="39" t="s">
        <v>92</v>
      </c>
      <c r="I12" s="39" t="s">
        <v>94</v>
      </c>
      <c r="J12" s="39" t="s">
        <v>95</v>
      </c>
      <c r="K12" s="39" t="s">
        <v>96</v>
      </c>
      <c r="L12" s="39" t="s">
        <v>97</v>
      </c>
      <c r="M12" s="39" t="s">
        <v>97</v>
      </c>
      <c r="N12" s="39" t="s">
        <v>97</v>
      </c>
      <c r="O12" s="39" t="s">
        <v>98</v>
      </c>
      <c r="P12" s="39" t="s">
        <v>99</v>
      </c>
      <c r="Q12" s="39" t="s">
        <v>100</v>
      </c>
    </row>
    <row r="13" spans="1:17" x14ac:dyDescent="0.25">
      <c r="A13" s="39"/>
      <c r="B13" s="40"/>
      <c r="C13" s="40"/>
      <c r="D13" s="40"/>
      <c r="E13" s="39" t="s">
        <v>101</v>
      </c>
      <c r="F13" s="39" t="s">
        <v>102</v>
      </c>
      <c r="G13" s="39" t="s">
        <v>103</v>
      </c>
      <c r="H13" s="39" t="s">
        <v>104</v>
      </c>
      <c r="I13" s="39" t="s">
        <v>105</v>
      </c>
      <c r="J13" s="39" t="s">
        <v>106</v>
      </c>
      <c r="K13" s="39" t="s">
        <v>107</v>
      </c>
      <c r="L13" s="39" t="s">
        <v>108</v>
      </c>
      <c r="M13" s="39" t="s">
        <v>109</v>
      </c>
      <c r="N13" s="39" t="s">
        <v>110</v>
      </c>
      <c r="O13" s="39" t="s">
        <v>111</v>
      </c>
      <c r="P13" s="39" t="s">
        <v>112</v>
      </c>
      <c r="Q13" s="39" t="s">
        <v>113</v>
      </c>
    </row>
    <row r="14" spans="1:17" x14ac:dyDescent="0.25">
      <c r="A14" s="39"/>
      <c r="B14" s="40"/>
      <c r="C14" s="40"/>
      <c r="D14" s="40"/>
      <c r="E14" s="39"/>
      <c r="F14" s="39"/>
      <c r="G14" s="39"/>
      <c r="H14" s="39"/>
      <c r="I14" s="39"/>
      <c r="J14" s="39"/>
      <c r="K14" s="39"/>
      <c r="L14" s="39" t="s">
        <v>102</v>
      </c>
      <c r="M14" s="39" t="s">
        <v>102</v>
      </c>
      <c r="N14" s="39" t="s">
        <v>102</v>
      </c>
      <c r="O14" s="39"/>
      <c r="P14" s="39"/>
      <c r="Q14" s="39"/>
    </row>
    <row r="15" spans="1:17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x14ac:dyDescent="0.25">
      <c r="A16" s="42">
        <v>53</v>
      </c>
      <c r="B16" s="42" t="s">
        <v>66</v>
      </c>
      <c r="C16" s="43" t="s">
        <v>114</v>
      </c>
      <c r="D16" s="42">
        <v>1</v>
      </c>
      <c r="E16" s="44">
        <v>1.542</v>
      </c>
      <c r="F16" s="44">
        <v>8.6570000000000014E-7</v>
      </c>
      <c r="G16" s="44">
        <v>1.3409999999999999E-7</v>
      </c>
      <c r="H16" s="44">
        <v>8.8469999999999985E-6</v>
      </c>
      <c r="I16" s="44">
        <v>2.8630000000000002E-7</v>
      </c>
      <c r="J16" s="44">
        <v>1.4530000000000001</v>
      </c>
      <c r="K16" s="44">
        <v>1.4530000000000001</v>
      </c>
      <c r="L16" s="44">
        <v>8.2300000000000012E-3</v>
      </c>
      <c r="M16" s="44">
        <v>8.2799999999999992E-3</v>
      </c>
      <c r="N16" s="44">
        <v>8.4399999999999996E-3</v>
      </c>
      <c r="O16" s="44">
        <v>2.2759999999999999E-6</v>
      </c>
      <c r="P16" s="44">
        <v>7.426000000000001E-7</v>
      </c>
      <c r="Q16" s="44">
        <v>1.881</v>
      </c>
    </row>
    <row r="17" spans="1:17" x14ac:dyDescent="0.25">
      <c r="A17" s="42">
        <v>53</v>
      </c>
      <c r="B17" s="42" t="s">
        <v>66</v>
      </c>
      <c r="C17" s="45" t="s">
        <v>115</v>
      </c>
      <c r="D17" s="42">
        <v>1</v>
      </c>
      <c r="E17" s="44">
        <v>0</v>
      </c>
      <c r="F17" s="44">
        <v>1.04E-6</v>
      </c>
      <c r="G17" s="44">
        <v>1.4999999999999999E-7</v>
      </c>
      <c r="H17" s="44">
        <v>9.9599999999999995E-6</v>
      </c>
      <c r="I17" s="44">
        <v>3.2899999999999999E-7</v>
      </c>
      <c r="J17" s="44">
        <v>1.42</v>
      </c>
      <c r="K17" s="44">
        <v>1.42</v>
      </c>
      <c r="L17" s="44">
        <v>8.2400000000000008E-3</v>
      </c>
      <c r="M17" s="44">
        <v>8.3999999999999995E-3</v>
      </c>
      <c r="N17" s="44">
        <v>8.9800000000000001E-3</v>
      </c>
      <c r="O17" s="44">
        <v>1.8700000000000001E-6</v>
      </c>
      <c r="P17" s="44">
        <v>2.8600000000000001E-6</v>
      </c>
      <c r="Q17" s="44">
        <v>1.87</v>
      </c>
    </row>
    <row r="18" spans="1:17" x14ac:dyDescent="0.25">
      <c r="A18" s="42">
        <v>62</v>
      </c>
      <c r="B18" s="42" t="s">
        <v>66</v>
      </c>
      <c r="C18" s="43" t="s">
        <v>114</v>
      </c>
      <c r="D18" s="42">
        <v>1</v>
      </c>
      <c r="E18" s="44">
        <v>1.542</v>
      </c>
      <c r="F18" s="44">
        <v>3.5470000000000002E-7</v>
      </c>
      <c r="G18" s="44">
        <v>2.9300000000000004E-7</v>
      </c>
      <c r="H18" s="44">
        <v>3.056E-6</v>
      </c>
      <c r="I18" s="44">
        <v>5.2829999999999999E-7</v>
      </c>
      <c r="J18" s="44">
        <v>1.3939999999999999</v>
      </c>
      <c r="K18" s="44">
        <v>1.3939999999999999</v>
      </c>
      <c r="L18" s="44">
        <v>8.94E-3</v>
      </c>
      <c r="M18" s="44">
        <v>9.0500000000000008E-3</v>
      </c>
      <c r="N18" s="44">
        <v>9.1999999999999998E-3</v>
      </c>
      <c r="O18" s="44">
        <v>3.2469999999999996E-6</v>
      </c>
      <c r="P18" s="44">
        <v>2.5200000000000003E-7</v>
      </c>
      <c r="Q18" s="44">
        <v>1.774</v>
      </c>
    </row>
    <row r="19" spans="1:17" x14ac:dyDescent="0.25">
      <c r="A19" s="42">
        <v>62</v>
      </c>
      <c r="B19" s="42" t="s">
        <v>66</v>
      </c>
      <c r="C19" s="45" t="s">
        <v>115</v>
      </c>
      <c r="D19" s="42">
        <v>1</v>
      </c>
      <c r="E19" s="44">
        <v>0</v>
      </c>
      <c r="F19" s="44">
        <v>3.3799999999999998E-7</v>
      </c>
      <c r="G19" s="44">
        <v>3.0699999999999998E-7</v>
      </c>
      <c r="H19" s="44">
        <v>2.8600000000000001E-6</v>
      </c>
      <c r="I19" s="44">
        <v>6.0500000000000003E-7</v>
      </c>
      <c r="J19" s="44">
        <v>1.36</v>
      </c>
      <c r="K19" s="44">
        <v>1.36</v>
      </c>
      <c r="L19" s="44">
        <v>9.0100000000000006E-3</v>
      </c>
      <c r="M19" s="44">
        <v>9.1500000000000001E-3</v>
      </c>
      <c r="N19" s="44">
        <v>9.7199999999999995E-3</v>
      </c>
      <c r="O19" s="44">
        <v>2.7099999999999999E-6</v>
      </c>
      <c r="P19" s="44">
        <v>6.9400000000000005E-7</v>
      </c>
      <c r="Q19" s="44">
        <v>1.76</v>
      </c>
    </row>
    <row r="20" spans="1:17" x14ac:dyDescent="0.25">
      <c r="A20" s="42">
        <v>64</v>
      </c>
      <c r="B20" s="42" t="s">
        <v>66</v>
      </c>
      <c r="C20" s="43" t="s">
        <v>114</v>
      </c>
      <c r="D20" s="42">
        <v>1</v>
      </c>
      <c r="E20" s="44">
        <v>1.5529999999999999</v>
      </c>
      <c r="F20" s="44">
        <v>1.3979999999999998E-6</v>
      </c>
      <c r="G20" s="44">
        <v>1.4000000000000001E-7</v>
      </c>
      <c r="H20" s="44">
        <v>1.0619999999999998E-5</v>
      </c>
      <c r="I20" s="44">
        <v>2.9920000000000003E-7</v>
      </c>
      <c r="J20" s="44">
        <v>1.528</v>
      </c>
      <c r="K20" s="44">
        <v>1.528</v>
      </c>
      <c r="L20" s="44">
        <v>7.8499999999999993E-3</v>
      </c>
      <c r="M20" s="44">
        <v>7.9400000000000009E-3</v>
      </c>
      <c r="N20" s="44">
        <v>8.0600000000000012E-3</v>
      </c>
      <c r="O20" s="44">
        <v>2.12E-6</v>
      </c>
      <c r="P20" s="44">
        <v>1.2779999999999999E-6</v>
      </c>
      <c r="Q20" s="44">
        <v>1.946</v>
      </c>
    </row>
    <row r="21" spans="1:17" x14ac:dyDescent="0.25">
      <c r="A21" s="42">
        <v>64</v>
      </c>
      <c r="B21" s="42" t="s">
        <v>66</v>
      </c>
      <c r="C21" s="45" t="s">
        <v>115</v>
      </c>
      <c r="D21" s="42">
        <v>1</v>
      </c>
      <c r="E21" s="44">
        <v>0</v>
      </c>
      <c r="F21" s="44">
        <v>1.5799999999999999E-6</v>
      </c>
      <c r="G21" s="44">
        <v>1.5099999999999999E-7</v>
      </c>
      <c r="H21" s="44">
        <v>1.1399999999999999E-5</v>
      </c>
      <c r="I21" s="44">
        <v>3.3000000000000002E-7</v>
      </c>
      <c r="J21" s="44">
        <v>1.49</v>
      </c>
      <c r="K21" s="44">
        <v>1.49</v>
      </c>
      <c r="L21" s="44">
        <v>7.92E-3</v>
      </c>
      <c r="M21" s="44">
        <v>8.09E-3</v>
      </c>
      <c r="N21" s="44">
        <v>8.6899999999999998E-3</v>
      </c>
      <c r="O21" s="44">
        <v>1.6700000000000001E-6</v>
      </c>
      <c r="P21" s="44">
        <v>3.7799999999999998E-6</v>
      </c>
      <c r="Q21" s="44">
        <v>1.95</v>
      </c>
    </row>
    <row r="22" spans="1:17" x14ac:dyDescent="0.25">
      <c r="A22" s="42">
        <v>66</v>
      </c>
      <c r="B22" s="42" t="s">
        <v>66</v>
      </c>
      <c r="C22" s="43" t="s">
        <v>114</v>
      </c>
      <c r="D22" s="42">
        <v>1</v>
      </c>
      <c r="E22" s="44">
        <v>1.5569999999999999</v>
      </c>
      <c r="F22" s="44">
        <v>1.0229999999999998E-6</v>
      </c>
      <c r="G22" s="44">
        <v>1.2480000000000001E-7</v>
      </c>
      <c r="H22" s="44">
        <v>9.0069999999999986E-6</v>
      </c>
      <c r="I22" s="44">
        <v>2.7399999999999999E-7</v>
      </c>
      <c r="J22" s="44">
        <v>1.478</v>
      </c>
      <c r="K22" s="44">
        <v>1.478</v>
      </c>
      <c r="L22" s="44">
        <v>8.1700000000000002E-3</v>
      </c>
      <c r="M22" s="44">
        <v>8.1600000000000006E-3</v>
      </c>
      <c r="N22" s="44">
        <v>8.320000000000001E-3</v>
      </c>
      <c r="O22" s="44">
        <v>2.3069999999999997E-6</v>
      </c>
      <c r="P22" s="44">
        <v>8.4190000000000004E-7</v>
      </c>
      <c r="Q22" s="44">
        <v>1.917</v>
      </c>
    </row>
    <row r="23" spans="1:17" x14ac:dyDescent="0.25">
      <c r="A23" s="42">
        <v>66</v>
      </c>
      <c r="B23" s="42" t="s">
        <v>66</v>
      </c>
      <c r="C23" s="45" t="s">
        <v>115</v>
      </c>
      <c r="D23" s="42">
        <v>1</v>
      </c>
      <c r="E23" s="44">
        <v>0</v>
      </c>
      <c r="F23" s="44">
        <v>1.13E-6</v>
      </c>
      <c r="G23" s="44">
        <v>1.7499999999999999E-7</v>
      </c>
      <c r="H23" s="44">
        <v>9.8900000000000002E-6</v>
      </c>
      <c r="I23" s="44">
        <v>3.2599999999999998E-7</v>
      </c>
      <c r="J23" s="44">
        <v>1.45</v>
      </c>
      <c r="K23" s="44">
        <v>1.45</v>
      </c>
      <c r="L23" s="44">
        <v>8.1600000000000006E-3</v>
      </c>
      <c r="M23" s="44">
        <v>8.3199999999999993E-3</v>
      </c>
      <c r="N23" s="44">
        <v>8.8900000000000003E-3</v>
      </c>
      <c r="O23" s="44">
        <v>1.8899999999999999E-6</v>
      </c>
      <c r="P23" s="44">
        <v>3.1E-6</v>
      </c>
      <c r="Q23" s="44">
        <v>1.92</v>
      </c>
    </row>
    <row r="24" spans="1:17" x14ac:dyDescent="0.25">
      <c r="A24" s="42">
        <v>68</v>
      </c>
      <c r="B24" s="42" t="s">
        <v>66</v>
      </c>
      <c r="C24" s="43" t="s">
        <v>114</v>
      </c>
      <c r="D24" s="42">
        <v>1</v>
      </c>
      <c r="E24" s="44">
        <v>1.5069999999999999</v>
      </c>
      <c r="F24" s="44">
        <v>3.2170000000000003E-7</v>
      </c>
      <c r="G24" s="44">
        <v>2.2650000000000002E-7</v>
      </c>
      <c r="H24" s="44">
        <v>2.4319999999999998E-6</v>
      </c>
      <c r="I24" s="44">
        <v>4.4160000000000004E-7</v>
      </c>
      <c r="J24" s="44">
        <v>1.411</v>
      </c>
      <c r="K24" s="44">
        <v>1.411</v>
      </c>
      <c r="L24" s="44">
        <v>9.0600000000000003E-3</v>
      </c>
      <c r="M24" s="44">
        <v>9.1500000000000001E-3</v>
      </c>
      <c r="N24" s="44">
        <v>9.3299999999999998E-3</v>
      </c>
      <c r="O24" s="44">
        <v>2.3740000000000001E-6</v>
      </c>
      <c r="P24" s="44">
        <v>3.1370000000000001E-7</v>
      </c>
      <c r="Q24" s="44">
        <v>1.774</v>
      </c>
    </row>
    <row r="25" spans="1:17" x14ac:dyDescent="0.25">
      <c r="A25" s="42">
        <v>68</v>
      </c>
      <c r="B25" s="42" t="s">
        <v>66</v>
      </c>
      <c r="C25" s="45" t="s">
        <v>115</v>
      </c>
      <c r="D25" s="42">
        <v>1</v>
      </c>
      <c r="E25" s="44">
        <v>0</v>
      </c>
      <c r="F25" s="44">
        <v>3.8099999999999998E-7</v>
      </c>
      <c r="G25" s="44">
        <v>2.34E-7</v>
      </c>
      <c r="H25" s="44">
        <v>2.5000000000000002E-6</v>
      </c>
      <c r="I25" s="44">
        <v>5.1200000000000003E-7</v>
      </c>
      <c r="J25" s="44">
        <v>1.36</v>
      </c>
      <c r="K25" s="44">
        <v>1.36</v>
      </c>
      <c r="L25" s="44">
        <v>9.0900000000000009E-3</v>
      </c>
      <c r="M25" s="44">
        <v>9.2399999999999999E-3</v>
      </c>
      <c r="N25" s="44">
        <v>9.7900000000000001E-3</v>
      </c>
      <c r="O25" s="44">
        <v>2.0200000000000001E-6</v>
      </c>
      <c r="P25" s="44">
        <v>8.6600000000000005E-7</v>
      </c>
      <c r="Q25" s="44">
        <v>1.76</v>
      </c>
    </row>
    <row r="26" spans="1:17" x14ac:dyDescent="0.25">
      <c r="A26" s="42">
        <v>70</v>
      </c>
      <c r="B26" s="42" t="s">
        <v>66</v>
      </c>
      <c r="C26" s="43" t="s">
        <v>114</v>
      </c>
      <c r="D26" s="42">
        <v>1</v>
      </c>
      <c r="E26" s="44">
        <v>1.506</v>
      </c>
      <c r="F26" s="44">
        <v>1.7599999999999999E-6</v>
      </c>
      <c r="G26" s="44">
        <v>1.2870000000000001E-7</v>
      </c>
      <c r="H26" s="44">
        <v>1.8309999999999999E-5</v>
      </c>
      <c r="I26" s="44">
        <v>2.8660000000000004E-7</v>
      </c>
      <c r="J26" s="44">
        <v>1.5229999999999999</v>
      </c>
      <c r="K26" s="44">
        <v>1.5229999999999999</v>
      </c>
      <c r="L26" s="44">
        <v>8.2500000000000004E-3</v>
      </c>
      <c r="M26" s="44">
        <v>8.3300000000000006E-3</v>
      </c>
      <c r="N26" s="44">
        <v>8.490000000000001E-3</v>
      </c>
      <c r="O26" s="44">
        <v>2.1289999999999999E-6</v>
      </c>
      <c r="P26" s="44">
        <v>1.699E-6</v>
      </c>
      <c r="Q26" s="44">
        <v>1.968</v>
      </c>
    </row>
    <row r="27" spans="1:17" x14ac:dyDescent="0.25">
      <c r="A27" s="42">
        <v>70</v>
      </c>
      <c r="B27" s="42" t="s">
        <v>66</v>
      </c>
      <c r="C27" s="45" t="s">
        <v>115</v>
      </c>
      <c r="D27" s="42">
        <v>1</v>
      </c>
      <c r="E27" s="44">
        <v>0</v>
      </c>
      <c r="F27" s="44">
        <v>2.0899999999999999E-6</v>
      </c>
      <c r="G27" s="44">
        <v>1.9500000000000001E-7</v>
      </c>
      <c r="H27" s="44">
        <v>1.9199999999999999E-5</v>
      </c>
      <c r="I27" s="44">
        <v>3.4999999999999998E-7</v>
      </c>
      <c r="J27" s="44">
        <v>1.49</v>
      </c>
      <c r="K27" s="44">
        <v>1.49</v>
      </c>
      <c r="L27" s="44">
        <v>8.2900000000000005E-3</v>
      </c>
      <c r="M27" s="44">
        <v>8.4700000000000001E-3</v>
      </c>
      <c r="N27" s="44">
        <v>9.0699999999999999E-3</v>
      </c>
      <c r="O27" s="44">
        <v>1.72E-6</v>
      </c>
      <c r="P27" s="44">
        <v>6.3400000000000003E-6</v>
      </c>
      <c r="Q27" s="44">
        <v>1.96</v>
      </c>
    </row>
    <row r="28" spans="1:17" hidden="1" x14ac:dyDescent="0.25"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</row>
    <row r="29" spans="1:17" hidden="1" x14ac:dyDescent="0.25"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</row>
    <row r="30" spans="1:17" hidden="1" x14ac:dyDescent="0.25"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 spans="1:17" hidden="1" x14ac:dyDescent="0.25"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</row>
    <row r="32" spans="1:17" hidden="1" x14ac:dyDescent="0.25"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</row>
    <row r="33" spans="5:17" hidden="1" x14ac:dyDescent="0.25"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</row>
    <row r="34" spans="5:17" hidden="1" x14ac:dyDescent="0.25"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</row>
    <row r="35" spans="5:17" hidden="1" x14ac:dyDescent="0.25"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</row>
    <row r="36" spans="5:17" hidden="1" x14ac:dyDescent="0.25"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</row>
    <row r="37" spans="5:17" hidden="1" x14ac:dyDescent="0.25"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spans="5:17" hidden="1" x14ac:dyDescent="0.25"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spans="5:17" hidden="1" x14ac:dyDescent="0.25"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</row>
    <row r="40" spans="5:17" hidden="1" x14ac:dyDescent="0.25"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</row>
    <row r="41" spans="5:17" hidden="1" x14ac:dyDescent="0.25"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5:17" hidden="1" x14ac:dyDescent="0.25"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5:17" hidden="1" x14ac:dyDescent="0.25"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</row>
    <row r="44" spans="5:17" hidden="1" x14ac:dyDescent="0.25"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</row>
    <row r="45" spans="5:17" hidden="1" x14ac:dyDescent="0.25"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</row>
    <row r="46" spans="5:17" hidden="1" x14ac:dyDescent="0.25"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</row>
    <row r="47" spans="5:17" hidden="1" x14ac:dyDescent="0.25"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</row>
    <row r="48" spans="5:17" hidden="1" x14ac:dyDescent="0.25"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</row>
    <row r="49" spans="5:17" hidden="1" x14ac:dyDescent="0.25"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</row>
    <row r="50" spans="5:17" hidden="1" x14ac:dyDescent="0.25"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</row>
    <row r="51" spans="5:17" hidden="1" x14ac:dyDescent="0.25"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</row>
    <row r="52" spans="5:17" hidden="1" x14ac:dyDescent="0.25"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</row>
    <row r="53" spans="5:17" hidden="1" x14ac:dyDescent="0.25"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</row>
    <row r="54" spans="5:17" hidden="1" x14ac:dyDescent="0.25"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</row>
    <row r="55" spans="5:17" hidden="1" x14ac:dyDescent="0.25"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</row>
    <row r="56" spans="5:17" hidden="1" x14ac:dyDescent="0.25"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</row>
    <row r="57" spans="5:17" hidden="1" x14ac:dyDescent="0.25"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</row>
    <row r="58" spans="5:17" hidden="1" x14ac:dyDescent="0.25"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</row>
    <row r="59" spans="5:17" hidden="1" x14ac:dyDescent="0.25"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</row>
    <row r="60" spans="5:17" hidden="1" x14ac:dyDescent="0.25"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</row>
    <row r="61" spans="5:17" hidden="1" x14ac:dyDescent="0.25"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</row>
    <row r="62" spans="5:17" hidden="1" x14ac:dyDescent="0.25"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</row>
    <row r="63" spans="5:17" hidden="1" x14ac:dyDescent="0.25"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</row>
    <row r="64" spans="5:17" hidden="1" x14ac:dyDescent="0.25"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</row>
    <row r="65" spans="5:17" hidden="1" x14ac:dyDescent="0.25"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</row>
    <row r="66" spans="5:17" hidden="1" x14ac:dyDescent="0.25"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</row>
    <row r="67" spans="5:17" hidden="1" x14ac:dyDescent="0.25"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</row>
    <row r="68" spans="5:17" hidden="1" x14ac:dyDescent="0.25"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</row>
    <row r="69" spans="5:17" hidden="1" x14ac:dyDescent="0.25"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</row>
    <row r="70" spans="5:17" hidden="1" x14ac:dyDescent="0.25"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</row>
    <row r="71" spans="5:17" hidden="1" x14ac:dyDescent="0.25"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</row>
    <row r="72" spans="5:17" hidden="1" x14ac:dyDescent="0.25"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</row>
    <row r="73" spans="5:17" hidden="1" x14ac:dyDescent="0.25"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</row>
    <row r="74" spans="5:17" hidden="1" x14ac:dyDescent="0.25"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</row>
    <row r="75" spans="5:17" hidden="1" x14ac:dyDescent="0.25"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</row>
    <row r="76" spans="5:17" hidden="1" x14ac:dyDescent="0.25"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</row>
    <row r="77" spans="5:17" hidden="1" x14ac:dyDescent="0.25"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</row>
    <row r="78" spans="5:17" hidden="1" x14ac:dyDescent="0.25"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</row>
    <row r="79" spans="5:17" hidden="1" x14ac:dyDescent="0.25"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</row>
    <row r="80" spans="5:17" hidden="1" x14ac:dyDescent="0.25"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</row>
    <row r="81" spans="5:17" hidden="1" x14ac:dyDescent="0.25"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</row>
    <row r="82" spans="5:17" hidden="1" x14ac:dyDescent="0.25"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</row>
    <row r="83" spans="5:17" hidden="1" x14ac:dyDescent="0.25"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</row>
    <row r="84" spans="5:17" hidden="1" x14ac:dyDescent="0.25"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</row>
    <row r="85" spans="5:17" hidden="1" x14ac:dyDescent="0.25"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</row>
    <row r="86" spans="5:17" hidden="1" x14ac:dyDescent="0.25"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</row>
    <row r="87" spans="5:17" hidden="1" x14ac:dyDescent="0.25"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 spans="5:17" hidden="1" x14ac:dyDescent="0.25"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 spans="5:17" hidden="1" x14ac:dyDescent="0.25"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 spans="5:17" hidden="1" x14ac:dyDescent="0.25"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 spans="5:17" hidden="1" x14ac:dyDescent="0.25"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 spans="5:17" hidden="1" x14ac:dyDescent="0.25"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 spans="5:17" hidden="1" x14ac:dyDescent="0.25"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 spans="5:17" hidden="1" x14ac:dyDescent="0.25"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 spans="5:17" hidden="1" x14ac:dyDescent="0.25"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 spans="5:17" hidden="1" x14ac:dyDescent="0.25"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 spans="5:17" hidden="1" x14ac:dyDescent="0.25"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 spans="5:17" hidden="1" x14ac:dyDescent="0.25"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 spans="5:17" hidden="1" x14ac:dyDescent="0.25"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 spans="5:17" hidden="1" x14ac:dyDescent="0.25"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 spans="5:17" hidden="1" x14ac:dyDescent="0.25"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 spans="5:17" hidden="1" x14ac:dyDescent="0.25"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 spans="5:17" hidden="1" x14ac:dyDescent="0.25"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 spans="5:17" hidden="1" x14ac:dyDescent="0.25"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 spans="5:17" hidden="1" x14ac:dyDescent="0.25"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 spans="5:17" hidden="1" x14ac:dyDescent="0.25"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 spans="5:17" hidden="1" x14ac:dyDescent="0.25"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 spans="5:17" hidden="1" x14ac:dyDescent="0.25"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 spans="5:17" hidden="1" x14ac:dyDescent="0.25"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 spans="5:17" hidden="1" x14ac:dyDescent="0.25"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 spans="5:17" hidden="1" x14ac:dyDescent="0.25"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 spans="5:17" hidden="1" x14ac:dyDescent="0.25"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 spans="5:17" hidden="1" x14ac:dyDescent="0.25"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 spans="5:17" hidden="1" x14ac:dyDescent="0.25"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</row>
    <row r="115" spans="5:17" hidden="1" x14ac:dyDescent="0.25"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</row>
    <row r="116" spans="5:17" hidden="1" x14ac:dyDescent="0.25"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</row>
    <row r="117" spans="5:17" hidden="1" x14ac:dyDescent="0.25"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</row>
    <row r="118" spans="5:17" hidden="1" x14ac:dyDescent="0.25"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</row>
    <row r="119" spans="5:17" hidden="1" x14ac:dyDescent="0.25"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</row>
    <row r="120" spans="5:17" hidden="1" x14ac:dyDescent="0.25"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</row>
    <row r="121" spans="5:17" hidden="1" x14ac:dyDescent="0.25"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</row>
    <row r="122" spans="5:17" hidden="1" x14ac:dyDescent="0.25"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</row>
    <row r="123" spans="5:17" hidden="1" x14ac:dyDescent="0.25"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</row>
    <row r="124" spans="5:17" hidden="1" x14ac:dyDescent="0.25"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</row>
    <row r="125" spans="5:17" hidden="1" x14ac:dyDescent="0.25"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</row>
    <row r="126" spans="5:17" hidden="1" x14ac:dyDescent="0.25"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</row>
    <row r="127" spans="5:17" hidden="1" x14ac:dyDescent="0.25"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</row>
    <row r="128" spans="5:17" hidden="1" x14ac:dyDescent="0.25"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</row>
    <row r="129" spans="5:17" hidden="1" x14ac:dyDescent="0.25"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</row>
    <row r="130" spans="5:17" hidden="1" x14ac:dyDescent="0.25"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</row>
    <row r="131" spans="5:17" hidden="1" x14ac:dyDescent="0.25"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</row>
    <row r="132" spans="5:17" hidden="1" x14ac:dyDescent="0.25"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</row>
    <row r="133" spans="5:17" hidden="1" x14ac:dyDescent="0.25"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</row>
    <row r="134" spans="5:17" hidden="1" x14ac:dyDescent="0.25"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</row>
    <row r="135" spans="5:17" hidden="1" x14ac:dyDescent="0.25"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</row>
    <row r="136" spans="5:17" hidden="1" x14ac:dyDescent="0.25"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</row>
    <row r="137" spans="5:17" hidden="1" x14ac:dyDescent="0.25"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</row>
    <row r="138" spans="5:17" hidden="1" x14ac:dyDescent="0.25"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</row>
    <row r="139" spans="5:17" hidden="1" x14ac:dyDescent="0.25"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</row>
    <row r="140" spans="5:17" hidden="1" x14ac:dyDescent="0.25"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</row>
    <row r="141" spans="5:17" hidden="1" x14ac:dyDescent="0.25"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</row>
    <row r="142" spans="5:17" hidden="1" x14ac:dyDescent="0.25"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</row>
    <row r="143" spans="5:17" hidden="1" x14ac:dyDescent="0.25"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</row>
    <row r="144" spans="5:17" hidden="1" x14ac:dyDescent="0.25"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</row>
    <row r="145" spans="5:17" hidden="1" x14ac:dyDescent="0.25"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</row>
    <row r="146" spans="5:17" hidden="1" x14ac:dyDescent="0.25"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</row>
    <row r="147" spans="5:17" hidden="1" x14ac:dyDescent="0.25"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</row>
    <row r="148" spans="5:17" hidden="1" x14ac:dyDescent="0.25"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</row>
    <row r="149" spans="5:17" hidden="1" x14ac:dyDescent="0.25"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</row>
    <row r="150" spans="5:17" hidden="1" x14ac:dyDescent="0.25"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</row>
    <row r="151" spans="5:17" hidden="1" x14ac:dyDescent="0.25"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</row>
    <row r="152" spans="5:17" hidden="1" x14ac:dyDescent="0.25"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</row>
    <row r="153" spans="5:17" hidden="1" x14ac:dyDescent="0.25"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</row>
    <row r="154" spans="5:17" hidden="1" x14ac:dyDescent="0.25"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</row>
    <row r="155" spans="5:17" hidden="1" x14ac:dyDescent="0.25"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</row>
    <row r="156" spans="5:17" hidden="1" x14ac:dyDescent="0.25"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</row>
    <row r="157" spans="5:17" hidden="1" x14ac:dyDescent="0.25"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</row>
    <row r="158" spans="5:17" hidden="1" x14ac:dyDescent="0.25"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</row>
    <row r="159" spans="5:17" hidden="1" x14ac:dyDescent="0.25"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</row>
    <row r="160" spans="5:17" hidden="1" x14ac:dyDescent="0.25"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</row>
    <row r="161" spans="5:17" hidden="1" x14ac:dyDescent="0.25"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</row>
    <row r="162" spans="5:17" hidden="1" x14ac:dyDescent="0.25"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</row>
    <row r="163" spans="5:17" hidden="1" x14ac:dyDescent="0.25"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</row>
    <row r="164" spans="5:17" hidden="1" x14ac:dyDescent="0.25"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</row>
    <row r="165" spans="5:17" hidden="1" x14ac:dyDescent="0.25"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</row>
    <row r="166" spans="5:17" hidden="1" x14ac:dyDescent="0.25"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</row>
    <row r="167" spans="5:17" hidden="1" x14ac:dyDescent="0.25"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</row>
    <row r="168" spans="5:17" hidden="1" x14ac:dyDescent="0.25"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</row>
    <row r="169" spans="5:17" hidden="1" x14ac:dyDescent="0.25"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</row>
    <row r="170" spans="5:17" hidden="1" x14ac:dyDescent="0.25"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</row>
    <row r="171" spans="5:17" hidden="1" x14ac:dyDescent="0.25"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</row>
    <row r="172" spans="5:17" hidden="1" x14ac:dyDescent="0.25"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</row>
    <row r="173" spans="5:17" hidden="1" x14ac:dyDescent="0.25"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</row>
    <row r="174" spans="5:17" hidden="1" x14ac:dyDescent="0.25"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</row>
    <row r="175" spans="5:17" hidden="1" x14ac:dyDescent="0.25"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</row>
    <row r="176" spans="5:17" hidden="1" x14ac:dyDescent="0.25"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</row>
    <row r="177" spans="5:17" hidden="1" x14ac:dyDescent="0.25"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</row>
    <row r="178" spans="5:17" hidden="1" x14ac:dyDescent="0.25"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</row>
    <row r="179" spans="5:17" hidden="1" x14ac:dyDescent="0.25"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</row>
    <row r="180" spans="5:17" hidden="1" x14ac:dyDescent="0.25"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</row>
    <row r="181" spans="5:17" hidden="1" x14ac:dyDescent="0.25"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</row>
    <row r="182" spans="5:17" hidden="1" x14ac:dyDescent="0.25"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</row>
    <row r="183" spans="5:17" hidden="1" x14ac:dyDescent="0.25"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</row>
    <row r="184" spans="5:17" hidden="1" x14ac:dyDescent="0.25"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</row>
    <row r="185" spans="5:17" hidden="1" x14ac:dyDescent="0.25"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</row>
    <row r="186" spans="5:17" hidden="1" x14ac:dyDescent="0.25"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</row>
    <row r="187" spans="5:17" hidden="1" x14ac:dyDescent="0.25"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</row>
    <row r="188" spans="5:17" hidden="1" x14ac:dyDescent="0.25"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</row>
    <row r="189" spans="5:17" hidden="1" x14ac:dyDescent="0.25"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</row>
    <row r="190" spans="5:17" hidden="1" x14ac:dyDescent="0.25"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</row>
    <row r="191" spans="5:17" hidden="1" x14ac:dyDescent="0.25"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</row>
    <row r="192" spans="5:17" hidden="1" x14ac:dyDescent="0.25"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</row>
    <row r="193" spans="5:17" hidden="1" x14ac:dyDescent="0.25"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</row>
    <row r="194" spans="5:17" hidden="1" x14ac:dyDescent="0.25"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</row>
    <row r="195" spans="5:17" hidden="1" x14ac:dyDescent="0.25"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</row>
    <row r="196" spans="5:17" hidden="1" x14ac:dyDescent="0.25"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</row>
    <row r="197" spans="5:17" hidden="1" x14ac:dyDescent="0.25"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</row>
    <row r="198" spans="5:17" hidden="1" x14ac:dyDescent="0.25"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</row>
    <row r="199" spans="5:17" hidden="1" x14ac:dyDescent="0.25"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</row>
    <row r="200" spans="5:17" hidden="1" x14ac:dyDescent="0.25"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</row>
    <row r="201" spans="5:17" hidden="1" x14ac:dyDescent="0.25"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</row>
    <row r="202" spans="5:17" hidden="1" x14ac:dyDescent="0.25"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</row>
    <row r="203" spans="5:17" hidden="1" x14ac:dyDescent="0.25"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</row>
    <row r="204" spans="5:17" hidden="1" x14ac:dyDescent="0.25"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</row>
    <row r="205" spans="5:17" hidden="1" x14ac:dyDescent="0.25"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</row>
    <row r="206" spans="5:17" hidden="1" x14ac:dyDescent="0.25"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</row>
    <row r="207" spans="5:17" hidden="1" x14ac:dyDescent="0.25"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</row>
    <row r="208" spans="5:17" hidden="1" x14ac:dyDescent="0.25"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</row>
    <row r="209" spans="5:17" hidden="1" x14ac:dyDescent="0.25"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</row>
    <row r="210" spans="5:17" hidden="1" x14ac:dyDescent="0.25"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</row>
    <row r="211" spans="5:17" hidden="1" x14ac:dyDescent="0.25"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</row>
    <row r="212" spans="5:17" hidden="1" x14ac:dyDescent="0.25"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</row>
    <row r="213" spans="5:17" hidden="1" x14ac:dyDescent="0.25"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</row>
    <row r="214" spans="5:17" hidden="1" x14ac:dyDescent="0.25"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</row>
    <row r="215" spans="5:17" hidden="1" x14ac:dyDescent="0.25"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</row>
    <row r="216" spans="5:17" hidden="1" x14ac:dyDescent="0.25"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</row>
    <row r="217" spans="5:17" hidden="1" x14ac:dyDescent="0.25"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</row>
    <row r="218" spans="5:17" hidden="1" x14ac:dyDescent="0.25"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</row>
    <row r="219" spans="5:17" hidden="1" x14ac:dyDescent="0.25"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</row>
    <row r="220" spans="5:17" hidden="1" x14ac:dyDescent="0.25"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</row>
    <row r="221" spans="5:17" hidden="1" x14ac:dyDescent="0.25"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</row>
    <row r="222" spans="5:17" hidden="1" x14ac:dyDescent="0.25"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</row>
    <row r="223" spans="5:17" hidden="1" x14ac:dyDescent="0.25"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</row>
    <row r="224" spans="5:17" hidden="1" x14ac:dyDescent="0.25"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</row>
    <row r="225" spans="5:17" hidden="1" x14ac:dyDescent="0.25"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</row>
    <row r="226" spans="5:17" hidden="1" x14ac:dyDescent="0.25"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</row>
    <row r="227" spans="5:17" hidden="1" x14ac:dyDescent="0.25"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</row>
    <row r="228" spans="5:17" hidden="1" x14ac:dyDescent="0.25"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</row>
    <row r="229" spans="5:17" hidden="1" x14ac:dyDescent="0.25"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</row>
    <row r="230" spans="5:17" hidden="1" x14ac:dyDescent="0.25"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</row>
    <row r="231" spans="5:17" hidden="1" x14ac:dyDescent="0.25"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</row>
    <row r="232" spans="5:17" hidden="1" x14ac:dyDescent="0.25"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</row>
    <row r="233" spans="5:17" hidden="1" x14ac:dyDescent="0.25"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</row>
    <row r="234" spans="5:17" hidden="1" x14ac:dyDescent="0.25"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</row>
    <row r="235" spans="5:17" hidden="1" x14ac:dyDescent="0.25"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</row>
    <row r="236" spans="5:17" hidden="1" x14ac:dyDescent="0.25"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</row>
    <row r="237" spans="5:17" hidden="1" x14ac:dyDescent="0.25"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</row>
    <row r="238" spans="5:17" hidden="1" x14ac:dyDescent="0.25"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</row>
    <row r="239" spans="5:17" hidden="1" x14ac:dyDescent="0.25"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</row>
    <row r="240" spans="5:17" hidden="1" x14ac:dyDescent="0.25"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</row>
    <row r="241" spans="5:17" hidden="1" x14ac:dyDescent="0.25"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</row>
    <row r="242" spans="5:17" hidden="1" x14ac:dyDescent="0.25"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</row>
    <row r="243" spans="5:17" hidden="1" x14ac:dyDescent="0.25"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</row>
    <row r="244" spans="5:17" hidden="1" x14ac:dyDescent="0.25"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</row>
    <row r="245" spans="5:17" hidden="1" x14ac:dyDescent="0.25"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</row>
    <row r="246" spans="5:17" hidden="1" x14ac:dyDescent="0.25"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</row>
    <row r="247" spans="5:17" hidden="1" x14ac:dyDescent="0.25"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</row>
    <row r="248" spans="5:17" hidden="1" x14ac:dyDescent="0.25"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</row>
    <row r="249" spans="5:17" hidden="1" x14ac:dyDescent="0.25"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</row>
    <row r="250" spans="5:17" hidden="1" x14ac:dyDescent="0.25"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</row>
    <row r="251" spans="5:17" hidden="1" x14ac:dyDescent="0.25"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</row>
    <row r="252" spans="5:17" hidden="1" x14ac:dyDescent="0.25"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</row>
    <row r="253" spans="5:17" hidden="1" x14ac:dyDescent="0.25"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</row>
    <row r="254" spans="5:17" hidden="1" x14ac:dyDescent="0.25"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</row>
    <row r="255" spans="5:17" hidden="1" x14ac:dyDescent="0.25"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</row>
    <row r="256" spans="5:17" hidden="1" x14ac:dyDescent="0.25"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</row>
    <row r="257" spans="5:17" hidden="1" x14ac:dyDescent="0.25"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</row>
    <row r="258" spans="5:17" hidden="1" x14ac:dyDescent="0.25"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</row>
    <row r="259" spans="5:17" hidden="1" x14ac:dyDescent="0.25"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</row>
    <row r="260" spans="5:17" hidden="1" x14ac:dyDescent="0.25"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</row>
    <row r="261" spans="5:17" hidden="1" x14ac:dyDescent="0.25"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</row>
    <row r="262" spans="5:17" hidden="1" x14ac:dyDescent="0.25"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</row>
    <row r="263" spans="5:17" hidden="1" x14ac:dyDescent="0.25"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</row>
    <row r="264" spans="5:17" hidden="1" x14ac:dyDescent="0.25"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</row>
    <row r="265" spans="5:17" hidden="1" x14ac:dyDescent="0.25"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</row>
    <row r="266" spans="5:17" hidden="1" x14ac:dyDescent="0.25"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</row>
    <row r="267" spans="5:17" hidden="1" x14ac:dyDescent="0.25"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</row>
    <row r="268" spans="5:17" hidden="1" x14ac:dyDescent="0.25"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</row>
    <row r="269" spans="5:17" hidden="1" x14ac:dyDescent="0.25"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</row>
    <row r="270" spans="5:17" hidden="1" x14ac:dyDescent="0.25"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</row>
    <row r="271" spans="5:17" hidden="1" x14ac:dyDescent="0.25"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</row>
    <row r="272" spans="5:17" hidden="1" x14ac:dyDescent="0.25"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</row>
    <row r="273" spans="5:17" hidden="1" x14ac:dyDescent="0.25"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</row>
    <row r="274" spans="5:17" hidden="1" x14ac:dyDescent="0.25"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</row>
    <row r="275" spans="5:17" hidden="1" x14ac:dyDescent="0.25"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</row>
    <row r="276" spans="5:17" hidden="1" x14ac:dyDescent="0.25"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</row>
    <row r="277" spans="5:17" hidden="1" x14ac:dyDescent="0.25"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</row>
    <row r="278" spans="5:17" hidden="1" x14ac:dyDescent="0.25"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</row>
    <row r="279" spans="5:17" hidden="1" x14ac:dyDescent="0.25"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</row>
    <row r="280" spans="5:17" hidden="1" x14ac:dyDescent="0.25"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</row>
    <row r="281" spans="5:17" hidden="1" x14ac:dyDescent="0.25"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</row>
    <row r="282" spans="5:17" hidden="1" x14ac:dyDescent="0.25"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</row>
    <row r="283" spans="5:17" hidden="1" x14ac:dyDescent="0.25"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</row>
    <row r="284" spans="5:17" hidden="1" x14ac:dyDescent="0.25"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</row>
    <row r="285" spans="5:17" hidden="1" x14ac:dyDescent="0.25"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</row>
    <row r="286" spans="5:17" hidden="1" x14ac:dyDescent="0.25"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</row>
    <row r="287" spans="5:17" hidden="1" x14ac:dyDescent="0.25"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</row>
    <row r="288" spans="5:17" hidden="1" x14ac:dyDescent="0.25"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</row>
    <row r="289" spans="5:17" hidden="1" x14ac:dyDescent="0.25"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</row>
    <row r="290" spans="5:17" hidden="1" x14ac:dyDescent="0.25"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</row>
    <row r="291" spans="5:17" hidden="1" x14ac:dyDescent="0.25"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</row>
    <row r="292" spans="5:17" hidden="1" x14ac:dyDescent="0.25"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</row>
    <row r="293" spans="5:17" hidden="1" x14ac:dyDescent="0.25"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</row>
    <row r="294" spans="5:17" hidden="1" x14ac:dyDescent="0.25"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</row>
    <row r="295" spans="5:17" hidden="1" x14ac:dyDescent="0.25"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</row>
    <row r="296" spans="5:17" hidden="1" x14ac:dyDescent="0.25"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</row>
    <row r="297" spans="5:17" hidden="1" x14ac:dyDescent="0.25"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</row>
    <row r="298" spans="5:17" hidden="1" x14ac:dyDescent="0.25"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</row>
    <row r="299" spans="5:17" hidden="1" x14ac:dyDescent="0.25"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</row>
    <row r="300" spans="5:17" hidden="1" x14ac:dyDescent="0.25"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</row>
    <row r="301" spans="5:17" hidden="1" x14ac:dyDescent="0.25"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</row>
    <row r="302" spans="5:17" hidden="1" x14ac:dyDescent="0.25"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</row>
    <row r="303" spans="5:17" hidden="1" x14ac:dyDescent="0.25"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</row>
    <row r="304" spans="5:17" hidden="1" x14ac:dyDescent="0.25"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</row>
    <row r="305" spans="5:17" hidden="1" x14ac:dyDescent="0.25"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</row>
    <row r="306" spans="5:17" hidden="1" x14ac:dyDescent="0.25"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</row>
    <row r="307" spans="5:17" hidden="1" x14ac:dyDescent="0.25"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</row>
    <row r="308" spans="5:17" hidden="1" x14ac:dyDescent="0.25"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</row>
    <row r="309" spans="5:17" hidden="1" x14ac:dyDescent="0.25"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</row>
    <row r="310" spans="5:17" hidden="1" x14ac:dyDescent="0.25"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</row>
    <row r="311" spans="5:17" hidden="1" x14ac:dyDescent="0.25"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</row>
    <row r="312" spans="5:17" hidden="1" x14ac:dyDescent="0.25"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</row>
    <row r="313" spans="5:17" hidden="1" x14ac:dyDescent="0.25"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</row>
    <row r="314" spans="5:17" hidden="1" x14ac:dyDescent="0.25"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</row>
    <row r="315" spans="5:17" hidden="1" x14ac:dyDescent="0.25"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</row>
    <row r="316" spans="5:17" hidden="1" x14ac:dyDescent="0.25"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</row>
    <row r="317" spans="5:17" hidden="1" x14ac:dyDescent="0.25"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</row>
    <row r="318" spans="5:17" hidden="1" x14ac:dyDescent="0.25"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</row>
    <row r="319" spans="5:17" hidden="1" x14ac:dyDescent="0.25"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</row>
    <row r="320" spans="5:17" hidden="1" x14ac:dyDescent="0.25"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</row>
    <row r="321" spans="5:17" hidden="1" x14ac:dyDescent="0.25"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</row>
    <row r="322" spans="5:17" hidden="1" x14ac:dyDescent="0.25"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</row>
    <row r="323" spans="5:17" hidden="1" x14ac:dyDescent="0.25"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</row>
    <row r="324" spans="5:17" hidden="1" x14ac:dyDescent="0.25"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</row>
    <row r="325" spans="5:17" hidden="1" x14ac:dyDescent="0.25"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</row>
    <row r="326" spans="5:17" hidden="1" x14ac:dyDescent="0.25"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</row>
    <row r="327" spans="5:17" hidden="1" x14ac:dyDescent="0.25"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</row>
    <row r="328" spans="5:17" hidden="1" x14ac:dyDescent="0.25"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</row>
    <row r="329" spans="5:17" hidden="1" x14ac:dyDescent="0.25"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</row>
    <row r="330" spans="5:17" hidden="1" x14ac:dyDescent="0.25"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</row>
    <row r="331" spans="5:17" hidden="1" x14ac:dyDescent="0.25"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</row>
    <row r="332" spans="5:17" hidden="1" x14ac:dyDescent="0.25"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</row>
    <row r="333" spans="5:17" hidden="1" x14ac:dyDescent="0.25"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</row>
    <row r="334" spans="5:17" hidden="1" x14ac:dyDescent="0.25"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</row>
    <row r="335" spans="5:17" hidden="1" x14ac:dyDescent="0.25"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</row>
    <row r="336" spans="5:17" hidden="1" x14ac:dyDescent="0.25"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</row>
    <row r="337" spans="5:17" hidden="1" x14ac:dyDescent="0.25"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</row>
    <row r="338" spans="5:17" hidden="1" x14ac:dyDescent="0.25"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</row>
    <row r="339" spans="5:17" hidden="1" x14ac:dyDescent="0.25"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</row>
    <row r="340" spans="5:17" hidden="1" x14ac:dyDescent="0.25"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</row>
    <row r="341" spans="5:17" hidden="1" x14ac:dyDescent="0.25"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</row>
    <row r="342" spans="5:17" hidden="1" x14ac:dyDescent="0.25"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</row>
    <row r="343" spans="5:17" hidden="1" x14ac:dyDescent="0.25"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</row>
    <row r="344" spans="5:17" hidden="1" x14ac:dyDescent="0.25"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</row>
    <row r="345" spans="5:17" hidden="1" x14ac:dyDescent="0.25"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</row>
    <row r="346" spans="5:17" hidden="1" x14ac:dyDescent="0.25"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</row>
    <row r="347" spans="5:17" hidden="1" x14ac:dyDescent="0.25"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</row>
    <row r="348" spans="5:17" hidden="1" x14ac:dyDescent="0.25"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</row>
    <row r="349" spans="5:17" hidden="1" x14ac:dyDescent="0.25"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</row>
    <row r="350" spans="5:17" hidden="1" x14ac:dyDescent="0.25"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</row>
    <row r="351" spans="5:17" hidden="1" x14ac:dyDescent="0.25"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</row>
    <row r="352" spans="5:17" hidden="1" x14ac:dyDescent="0.25"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</row>
    <row r="353" spans="5:17" hidden="1" x14ac:dyDescent="0.25"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</row>
    <row r="354" spans="5:17" hidden="1" x14ac:dyDescent="0.25"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</row>
    <row r="355" spans="5:17" hidden="1" x14ac:dyDescent="0.25"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</row>
    <row r="356" spans="5:17" hidden="1" x14ac:dyDescent="0.25"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</row>
    <row r="357" spans="5:17" hidden="1" x14ac:dyDescent="0.25"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</row>
    <row r="358" spans="5:17" hidden="1" x14ac:dyDescent="0.25"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</row>
    <row r="359" spans="5:17" hidden="1" x14ac:dyDescent="0.25"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</row>
    <row r="360" spans="5:17" hidden="1" x14ac:dyDescent="0.25"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</row>
    <row r="361" spans="5:17" hidden="1" x14ac:dyDescent="0.25"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</row>
    <row r="362" spans="5:17" hidden="1" x14ac:dyDescent="0.25"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</row>
    <row r="363" spans="5:17" hidden="1" x14ac:dyDescent="0.25"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</row>
    <row r="364" spans="5:17" hidden="1" x14ac:dyDescent="0.25"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</row>
    <row r="365" spans="5:17" hidden="1" x14ac:dyDescent="0.25"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</row>
    <row r="366" spans="5:17" hidden="1" x14ac:dyDescent="0.25"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</row>
    <row r="367" spans="5:17" hidden="1" x14ac:dyDescent="0.25"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</row>
    <row r="368" spans="5:17" hidden="1" x14ac:dyDescent="0.25"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</row>
    <row r="369" spans="5:17" hidden="1" x14ac:dyDescent="0.25"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</row>
    <row r="370" spans="5:17" hidden="1" x14ac:dyDescent="0.25"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</row>
    <row r="371" spans="5:17" hidden="1" x14ac:dyDescent="0.25"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</row>
    <row r="372" spans="5:17" hidden="1" x14ac:dyDescent="0.25"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</row>
    <row r="373" spans="5:17" hidden="1" x14ac:dyDescent="0.25"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</row>
    <row r="374" spans="5:17" hidden="1" x14ac:dyDescent="0.25"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</row>
    <row r="375" spans="5:17" hidden="1" x14ac:dyDescent="0.25"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</row>
    <row r="376" spans="5:17" hidden="1" x14ac:dyDescent="0.25"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</row>
    <row r="377" spans="5:17" hidden="1" x14ac:dyDescent="0.25"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</row>
    <row r="378" spans="5:17" hidden="1" x14ac:dyDescent="0.25"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</row>
    <row r="379" spans="5:17" hidden="1" x14ac:dyDescent="0.25"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</row>
    <row r="380" spans="5:17" hidden="1" x14ac:dyDescent="0.25"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</row>
    <row r="381" spans="5:17" hidden="1" x14ac:dyDescent="0.25"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</row>
    <row r="382" spans="5:17" hidden="1" x14ac:dyDescent="0.25"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</row>
    <row r="383" spans="5:17" hidden="1" x14ac:dyDescent="0.25"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</row>
    <row r="384" spans="5:17" hidden="1" x14ac:dyDescent="0.25"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</row>
    <row r="385" spans="5:17" hidden="1" x14ac:dyDescent="0.25"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</row>
    <row r="386" spans="5:17" hidden="1" x14ac:dyDescent="0.25"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</row>
    <row r="387" spans="5:17" hidden="1" x14ac:dyDescent="0.25"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</row>
    <row r="388" spans="5:17" hidden="1" x14ac:dyDescent="0.25"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</row>
    <row r="389" spans="5:17" hidden="1" x14ac:dyDescent="0.25"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</row>
    <row r="390" spans="5:17" hidden="1" x14ac:dyDescent="0.25"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</row>
    <row r="391" spans="5:17" hidden="1" x14ac:dyDescent="0.25"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</row>
    <row r="392" spans="5:17" hidden="1" x14ac:dyDescent="0.25"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</row>
    <row r="393" spans="5:17" hidden="1" x14ac:dyDescent="0.25"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</row>
    <row r="394" spans="5:17" hidden="1" x14ac:dyDescent="0.25"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</row>
    <row r="395" spans="5:17" hidden="1" x14ac:dyDescent="0.25"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</row>
    <row r="396" spans="5:17" hidden="1" x14ac:dyDescent="0.25"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</row>
    <row r="397" spans="5:17" hidden="1" x14ac:dyDescent="0.25"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</row>
    <row r="398" spans="5:17" hidden="1" x14ac:dyDescent="0.25"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</row>
    <row r="399" spans="5:17" hidden="1" x14ac:dyDescent="0.25"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</row>
    <row r="400" spans="5:17" hidden="1" x14ac:dyDescent="0.25"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</row>
    <row r="401" spans="5:17" hidden="1" x14ac:dyDescent="0.25"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</row>
    <row r="402" spans="5:17" hidden="1" x14ac:dyDescent="0.25"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</row>
    <row r="403" spans="5:17" hidden="1" x14ac:dyDescent="0.25"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</row>
    <row r="404" spans="5:17" hidden="1" x14ac:dyDescent="0.25"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</row>
    <row r="405" spans="5:17" hidden="1" x14ac:dyDescent="0.25"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</row>
    <row r="406" spans="5:17" hidden="1" x14ac:dyDescent="0.25"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</row>
    <row r="407" spans="5:17" hidden="1" x14ac:dyDescent="0.25"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</row>
    <row r="408" spans="5:17" hidden="1" x14ac:dyDescent="0.25"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</row>
    <row r="409" spans="5:17" hidden="1" x14ac:dyDescent="0.25"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</row>
    <row r="410" spans="5:17" hidden="1" x14ac:dyDescent="0.25"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</row>
    <row r="411" spans="5:17" hidden="1" x14ac:dyDescent="0.25"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</row>
    <row r="412" spans="5:17" hidden="1" x14ac:dyDescent="0.25"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</row>
    <row r="413" spans="5:17" hidden="1" x14ac:dyDescent="0.25"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</row>
    <row r="414" spans="5:17" hidden="1" x14ac:dyDescent="0.25"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</row>
    <row r="415" spans="5:17" hidden="1" x14ac:dyDescent="0.25"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</row>
    <row r="416" spans="5:17" hidden="1" x14ac:dyDescent="0.25"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</row>
    <row r="417" spans="5:17" hidden="1" x14ac:dyDescent="0.25"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</row>
    <row r="418" spans="5:17" hidden="1" x14ac:dyDescent="0.25"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</row>
    <row r="419" spans="5:17" hidden="1" x14ac:dyDescent="0.25"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</row>
    <row r="420" spans="5:17" hidden="1" x14ac:dyDescent="0.25"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</row>
    <row r="421" spans="5:17" hidden="1" x14ac:dyDescent="0.25"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</row>
    <row r="422" spans="5:17" hidden="1" x14ac:dyDescent="0.25"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</row>
    <row r="423" spans="5:17" hidden="1" x14ac:dyDescent="0.25"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</row>
    <row r="424" spans="5:17" hidden="1" x14ac:dyDescent="0.25"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</row>
    <row r="425" spans="5:17" hidden="1" x14ac:dyDescent="0.25"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</row>
    <row r="426" spans="5:17" hidden="1" x14ac:dyDescent="0.25"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</row>
    <row r="427" spans="5:17" hidden="1" x14ac:dyDescent="0.25"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</row>
    <row r="428" spans="5:17" hidden="1" x14ac:dyDescent="0.25"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</row>
    <row r="429" spans="5:17" hidden="1" x14ac:dyDescent="0.25"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</row>
    <row r="430" spans="5:17" hidden="1" x14ac:dyDescent="0.25"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</row>
    <row r="431" spans="5:17" hidden="1" x14ac:dyDescent="0.25"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</row>
    <row r="432" spans="5:17" hidden="1" x14ac:dyDescent="0.25"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</row>
    <row r="433" spans="5:17" hidden="1" x14ac:dyDescent="0.25"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</row>
    <row r="434" spans="5:17" hidden="1" x14ac:dyDescent="0.25"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</row>
    <row r="435" spans="5:17" hidden="1" x14ac:dyDescent="0.25"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</row>
    <row r="436" spans="5:17" hidden="1" x14ac:dyDescent="0.25"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</row>
    <row r="437" spans="5:17" hidden="1" x14ac:dyDescent="0.25"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</row>
    <row r="438" spans="5:17" hidden="1" x14ac:dyDescent="0.25"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</row>
    <row r="439" spans="5:17" hidden="1" x14ac:dyDescent="0.25"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</row>
    <row r="440" spans="5:17" hidden="1" x14ac:dyDescent="0.25"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</row>
    <row r="441" spans="5:17" hidden="1" x14ac:dyDescent="0.25"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</row>
    <row r="442" spans="5:17" hidden="1" x14ac:dyDescent="0.25"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</row>
    <row r="443" spans="5:17" hidden="1" x14ac:dyDescent="0.25"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</row>
    <row r="444" spans="5:17" hidden="1" x14ac:dyDescent="0.25"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</row>
    <row r="445" spans="5:17" hidden="1" x14ac:dyDescent="0.25"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</row>
    <row r="446" spans="5:17" hidden="1" x14ac:dyDescent="0.25"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</row>
    <row r="447" spans="5:17" hidden="1" x14ac:dyDescent="0.25"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</row>
    <row r="448" spans="5:17" hidden="1" x14ac:dyDescent="0.25"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</row>
    <row r="449" spans="5:17" hidden="1" x14ac:dyDescent="0.25"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</row>
    <row r="450" spans="5:17" hidden="1" x14ac:dyDescent="0.25"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</row>
    <row r="451" spans="5:17" hidden="1" x14ac:dyDescent="0.25"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</row>
    <row r="452" spans="5:17" hidden="1" x14ac:dyDescent="0.25"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</row>
    <row r="453" spans="5:17" hidden="1" x14ac:dyDescent="0.25"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</row>
    <row r="454" spans="5:17" hidden="1" x14ac:dyDescent="0.25"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</row>
    <row r="455" spans="5:17" hidden="1" x14ac:dyDescent="0.25"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</row>
    <row r="456" spans="5:17" hidden="1" x14ac:dyDescent="0.25"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</row>
    <row r="457" spans="5:17" hidden="1" x14ac:dyDescent="0.25"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</row>
    <row r="458" spans="5:17" hidden="1" x14ac:dyDescent="0.25"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</row>
    <row r="459" spans="5:17" hidden="1" x14ac:dyDescent="0.25"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</row>
    <row r="460" spans="5:17" hidden="1" x14ac:dyDescent="0.25"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</row>
    <row r="461" spans="5:17" hidden="1" x14ac:dyDescent="0.25"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</row>
    <row r="462" spans="5:17" hidden="1" x14ac:dyDescent="0.25"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</row>
    <row r="463" spans="5:17" hidden="1" x14ac:dyDescent="0.25"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</row>
    <row r="464" spans="5:17" hidden="1" x14ac:dyDescent="0.25"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</row>
  </sheetData>
  <sheetProtection algorithmName="SHA-512" hashValue="jz9U+2BVrr2N27bM+kvgW/kOBl9G8FAnc3WoOdp0FJ8Oug0A03sy/sbaHG7NJqxPRez+h0AF9KiayPUeNg2sOQ==" saltValue="OmuXeU3jMsTkkRC2vmsUAQ==" spinCount="100000" sheet="1" objects="1" scenarios="1" sort="0" autoFilter="0"/>
  <autoFilter ref="A15:Q27" xr:uid="{A7AD826F-69D0-4369-81AC-70DAB5DE86D4}"/>
  <mergeCells count="13">
    <mergeCell ref="K3:L3"/>
    <mergeCell ref="A1:D1"/>
    <mergeCell ref="E1:F1"/>
    <mergeCell ref="H1:I1"/>
    <mergeCell ref="J1:L1"/>
    <mergeCell ref="K2:L2"/>
    <mergeCell ref="B10:E10"/>
    <mergeCell ref="K4:L4"/>
    <mergeCell ref="K5:L5"/>
    <mergeCell ref="K6:L6"/>
    <mergeCell ref="K7:L7"/>
    <mergeCell ref="K8:L8"/>
    <mergeCell ref="K9:L9"/>
  </mergeCells>
  <conditionalFormatting sqref="B16:B1994">
    <cfRule type="containsBlanks" dxfId="15" priority="5" stopIfTrue="1">
      <formula>LEN(TRIM(B16))=0</formula>
    </cfRule>
    <cfRule type="cellIs" dxfId="14" priority="6" stopIfTrue="1" operator="equal">
      <formula>"ND"</formula>
    </cfRule>
    <cfRule type="cellIs" dxfId="13" priority="7" operator="equal">
      <formula>"ALL PASS"</formula>
    </cfRule>
    <cfRule type="cellIs" dxfId="12" priority="8" operator="notEqual">
      <formula>"ALL PASS"</formula>
    </cfRule>
  </conditionalFormatting>
  <conditionalFormatting sqref="D16:D1994">
    <cfRule type="cellIs" dxfId="11" priority="2" stopIfTrue="1" operator="equal">
      <formula>99</formula>
    </cfRule>
    <cfRule type="cellIs" dxfId="10" priority="3" operator="between">
      <formula>2</formula>
      <formula>98</formula>
    </cfRule>
    <cfRule type="cellIs" dxfId="9" priority="4" operator="equal">
      <formula>1</formula>
    </cfRule>
  </conditionalFormatting>
  <conditionalFormatting sqref="K2:L6 K8:L9">
    <cfRule type="cellIs" dxfId="8" priority="1" operator="equal">
      <formula>0</formula>
    </cfRule>
  </conditionalFormatting>
  <hyperlinks>
    <hyperlink ref="E1" location="INDEX!A1" display="RETURN TO INDEX" xr:uid="{280F603A-9317-44A2-9F0B-9FA96DECE1AC}"/>
    <hyperlink ref="H1" location="'SCREENING STATUS'!A1" display="SCREENING STATUS" xr:uid="{0A883FDC-6ECD-43CF-98D0-0626A109C873}"/>
    <hyperlink ref="J1:L1" location="'QCI Sample Selection'!A1" display="QCI SAMPLE SELECTION" xr:uid="{FA6EDC2C-C798-4AAA-AF14-D2FF6CD6470E}"/>
    <hyperlink ref="G1" location="SUMMARY!A1" display="SUMMARY" xr:uid="{21ABF054-9E78-47AF-A392-795C9AF6769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4CDD-CFC6-4875-9C18-D6C3E0D1A05B}">
  <sheetPr>
    <tabColor rgb="FF00B050"/>
  </sheetPr>
  <dimension ref="A1:K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3" t="s">
        <v>116</v>
      </c>
      <c r="B1" s="53"/>
      <c r="C1" s="53"/>
      <c r="D1" s="53"/>
      <c r="E1" s="1" t="s">
        <v>1</v>
      </c>
      <c r="F1" s="1"/>
      <c r="G1" s="1"/>
      <c r="H1" s="2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Ax5q5z1i9OPieGY1IgKJY3jvKF0yS52Ru0ii1TU+agBqwX5RePri+vd6zMDZVPT7nJ8LRYTP8mPaXvnPcgesJg==" saltValue="rJt6QIvEKihYkIfUnMSPag==" spinCount="100000" sheet="1" objects="1" scenarios="1" sort="0" autoFilter="0"/>
  <mergeCells count="2">
    <mergeCell ref="A1:D1"/>
    <mergeCell ref="I1:K1"/>
  </mergeCells>
  <hyperlinks>
    <hyperlink ref="E1" location="INDEX!A1" display="RETURN TO INDEX" xr:uid="{1247E0D0-5AB9-4F1F-8E0D-FFC361A3619C}"/>
    <hyperlink ref="I1:K1" location="'QCI Sample Selection'!A1" display="QCI SAMPLE SELECTION" xr:uid="{B1CF183C-6CE1-4F2E-9DCB-35602EC52CD2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E97B-1893-4F82-90B7-31034621D31B}">
  <sheetPr>
    <tabColor rgb="FF00B050"/>
  </sheetPr>
  <dimension ref="A1:Q8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" width="22.28515625" style="47" bestFit="1" customWidth="1"/>
    <col min="2" max="2" width="12" customWidth="1"/>
    <col min="3" max="3" width="8.85546875" bestFit="1" customWidth="1"/>
    <col min="4" max="4" width="6.85546875" customWidth="1"/>
    <col min="5" max="15" width="18.85546875" customWidth="1"/>
    <col min="16" max="16" width="18.7109375" customWidth="1"/>
    <col min="17" max="17" width="19.7109375" customWidth="1"/>
    <col min="18" max="16384" width="9.140625" hidden="1"/>
  </cols>
  <sheetData>
    <row r="1" spans="1:17" ht="24" x14ac:dyDescent="0.25">
      <c r="A1" s="55" t="s">
        <v>117</v>
      </c>
      <c r="B1" s="55"/>
      <c r="C1" s="55"/>
      <c r="D1" s="55"/>
      <c r="E1" s="54" t="s">
        <v>1</v>
      </c>
      <c r="F1" s="54"/>
      <c r="G1" s="3" t="s">
        <v>6</v>
      </c>
      <c r="H1" s="56" t="s">
        <v>7</v>
      </c>
      <c r="I1" s="56"/>
      <c r="J1" s="56" t="s">
        <v>2</v>
      </c>
      <c r="K1" s="56"/>
      <c r="L1" s="56"/>
      <c r="M1" s="49"/>
      <c r="N1" s="49"/>
      <c r="O1" s="49"/>
      <c r="P1" s="49"/>
      <c r="Q1" s="49"/>
    </row>
    <row r="2" spans="1:17" ht="15.75" x14ac:dyDescent="0.25">
      <c r="A2" s="50" t="s">
        <v>8</v>
      </c>
      <c r="B2" s="6" t="s">
        <v>118</v>
      </c>
      <c r="C2" s="51"/>
      <c r="D2" s="51"/>
      <c r="E2" s="8"/>
      <c r="G2" s="62" t="s">
        <v>124</v>
      </c>
      <c r="H2" s="63"/>
    </row>
    <row r="3" spans="1:17" ht="15.75" x14ac:dyDescent="0.25">
      <c r="A3" s="43" t="s">
        <v>12</v>
      </c>
      <c r="B3" s="6" t="s">
        <v>72</v>
      </c>
      <c r="C3" s="51"/>
      <c r="D3" s="51"/>
      <c r="E3" s="8"/>
      <c r="G3" s="64" t="s">
        <v>125</v>
      </c>
      <c r="H3" s="65"/>
    </row>
    <row r="4" spans="1:17" ht="15.75" x14ac:dyDescent="0.25">
      <c r="A4" s="43" t="s">
        <v>14</v>
      </c>
      <c r="B4" s="6" t="s">
        <v>73</v>
      </c>
      <c r="C4" s="51"/>
      <c r="D4" s="51"/>
      <c r="E4" s="8"/>
      <c r="G4" s="58" t="s">
        <v>126</v>
      </c>
      <c r="H4" s="59"/>
    </row>
    <row r="5" spans="1:17" ht="15.75" x14ac:dyDescent="0.25">
      <c r="A5" s="43" t="s">
        <v>16</v>
      </c>
      <c r="B5" s="6"/>
      <c r="C5" s="51"/>
      <c r="D5" s="51"/>
      <c r="E5" s="8"/>
      <c r="G5" s="60" t="s">
        <v>125</v>
      </c>
      <c r="H5" s="61"/>
    </row>
    <row r="6" spans="1:17" ht="15.75" x14ac:dyDescent="0.25">
      <c r="A6" s="43" t="s">
        <v>18</v>
      </c>
      <c r="B6" s="22" t="s">
        <v>119</v>
      </c>
      <c r="C6" s="51"/>
      <c r="D6" s="51"/>
      <c r="E6" s="8"/>
      <c r="G6" s="62" t="s">
        <v>127</v>
      </c>
      <c r="H6" s="63"/>
    </row>
    <row r="7" spans="1:17" ht="15.75" x14ac:dyDescent="0.25">
      <c r="A7" s="43" t="s">
        <v>19</v>
      </c>
      <c r="B7" s="22"/>
      <c r="C7" s="51"/>
      <c r="D7" s="51"/>
      <c r="E7" s="8"/>
      <c r="G7" s="64"/>
      <c r="H7" s="65"/>
    </row>
    <row r="8" spans="1:17" ht="15.75" x14ac:dyDescent="0.25">
      <c r="A8" s="43" t="s">
        <v>20</v>
      </c>
      <c r="B8" s="6" t="s">
        <v>125</v>
      </c>
      <c r="C8" s="51"/>
      <c r="D8" s="51"/>
      <c r="E8" s="8"/>
      <c r="G8" s="58" t="s">
        <v>128</v>
      </c>
      <c r="H8" s="59"/>
    </row>
    <row r="9" spans="1:17" ht="15.75" x14ac:dyDescent="0.25">
      <c r="A9" s="43" t="s">
        <v>21</v>
      </c>
      <c r="B9" s="34" t="s">
        <v>120</v>
      </c>
      <c r="C9" s="51"/>
      <c r="D9" s="51"/>
      <c r="E9" s="8"/>
      <c r="G9" s="60">
        <v>2337</v>
      </c>
      <c r="H9" s="61"/>
    </row>
    <row r="10" spans="1:17" ht="24" x14ac:dyDescent="0.4">
      <c r="A10" s="37" t="str">
        <f>"N= " &amp; COUNT($F$16:$F$27)</f>
        <v>N= 12</v>
      </c>
      <c r="B10" s="57" t="str">
        <f>IF(COUNT($A$16:$A$27)=COUNTIF($B$16:$B$27,"All Pass"),"PASS","FAIL")</f>
        <v>PASS</v>
      </c>
      <c r="C10" s="57"/>
      <c r="D10" s="57"/>
      <c r="E10" s="57"/>
      <c r="F10" s="38"/>
      <c r="G10" s="52" t="s">
        <v>121</v>
      </c>
    </row>
    <row r="11" spans="1:17" x14ac:dyDescent="0.25">
      <c r="A11" s="40" t="s">
        <v>25</v>
      </c>
      <c r="B11" s="39" t="s">
        <v>26</v>
      </c>
      <c r="C11" s="39" t="s">
        <v>27</v>
      </c>
      <c r="D11" s="39" t="s">
        <v>28</v>
      </c>
      <c r="E11" s="39" t="s">
        <v>78</v>
      </c>
      <c r="F11" s="39" t="s">
        <v>79</v>
      </c>
      <c r="G11" s="39" t="s">
        <v>80</v>
      </c>
      <c r="H11" s="39" t="s">
        <v>81</v>
      </c>
      <c r="I11" s="39" t="s">
        <v>82</v>
      </c>
      <c r="J11" s="39" t="s">
        <v>83</v>
      </c>
      <c r="K11" s="39" t="s">
        <v>84</v>
      </c>
      <c r="L11" s="39" t="s">
        <v>85</v>
      </c>
      <c r="M11" s="39" t="s">
        <v>86</v>
      </c>
      <c r="N11" s="39" t="s">
        <v>87</v>
      </c>
      <c r="O11" s="39" t="s">
        <v>88</v>
      </c>
      <c r="P11" s="39" t="s">
        <v>89</v>
      </c>
      <c r="Q11" s="39" t="s">
        <v>90</v>
      </c>
    </row>
    <row r="12" spans="1:17" x14ac:dyDescent="0.25">
      <c r="A12" s="40"/>
      <c r="B12" s="39"/>
      <c r="C12" s="39"/>
      <c r="D12" s="39"/>
      <c r="E12" s="39" t="s">
        <v>91</v>
      </c>
      <c r="F12" s="39" t="s">
        <v>92</v>
      </c>
      <c r="G12" s="39" t="s">
        <v>93</v>
      </c>
      <c r="H12" s="39" t="s">
        <v>92</v>
      </c>
      <c r="I12" s="39" t="s">
        <v>94</v>
      </c>
      <c r="J12" s="39" t="s">
        <v>95</v>
      </c>
      <c r="K12" s="39" t="s">
        <v>96</v>
      </c>
      <c r="L12" s="39" t="s">
        <v>97</v>
      </c>
      <c r="M12" s="39" t="s">
        <v>97</v>
      </c>
      <c r="N12" s="39" t="s">
        <v>97</v>
      </c>
      <c r="O12" s="39" t="s">
        <v>98</v>
      </c>
      <c r="P12" s="39" t="s">
        <v>99</v>
      </c>
      <c r="Q12" s="39" t="s">
        <v>100</v>
      </c>
    </row>
    <row r="13" spans="1:17" x14ac:dyDescent="0.25">
      <c r="A13" s="40"/>
      <c r="B13" s="39"/>
      <c r="C13" s="39"/>
      <c r="D13" s="39"/>
      <c r="E13" s="39" t="s">
        <v>101</v>
      </c>
      <c r="F13" s="39" t="s">
        <v>102</v>
      </c>
      <c r="G13" s="39" t="s">
        <v>103</v>
      </c>
      <c r="H13" s="39" t="s">
        <v>104</v>
      </c>
      <c r="I13" s="39" t="s">
        <v>105</v>
      </c>
      <c r="J13" s="39" t="s">
        <v>106</v>
      </c>
      <c r="K13" s="39" t="s">
        <v>107</v>
      </c>
      <c r="L13" s="39" t="s">
        <v>108</v>
      </c>
      <c r="M13" s="39" t="s">
        <v>109</v>
      </c>
      <c r="N13" s="39" t="s">
        <v>110</v>
      </c>
      <c r="O13" s="39" t="s">
        <v>111</v>
      </c>
      <c r="P13" s="39" t="s">
        <v>112</v>
      </c>
      <c r="Q13" s="39" t="s">
        <v>113</v>
      </c>
    </row>
    <row r="14" spans="1:17" x14ac:dyDescent="0.25">
      <c r="A14" s="4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 t="s">
        <v>102</v>
      </c>
      <c r="M14" s="39" t="s">
        <v>102</v>
      </c>
      <c r="N14" s="39" t="s">
        <v>102</v>
      </c>
      <c r="O14" s="39"/>
      <c r="P14" s="39"/>
      <c r="Q14" s="39"/>
    </row>
    <row r="15" spans="1:17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x14ac:dyDescent="0.25">
      <c r="A16" s="42">
        <v>1</v>
      </c>
      <c r="B16" s="42" t="s">
        <v>66</v>
      </c>
      <c r="C16" s="43" t="s">
        <v>122</v>
      </c>
      <c r="D16" s="42">
        <v>1</v>
      </c>
      <c r="E16" s="44">
        <v>0</v>
      </c>
      <c r="F16" s="44">
        <v>1.2100000000000001E-6</v>
      </c>
      <c r="G16" s="44">
        <v>2.2600000000000001E-7</v>
      </c>
      <c r="H16" s="44">
        <v>1.13E-5</v>
      </c>
      <c r="I16" s="44">
        <v>3.0699999999999998E-7</v>
      </c>
      <c r="J16" s="44">
        <v>1.43</v>
      </c>
      <c r="K16" s="44">
        <v>1.43</v>
      </c>
      <c r="L16" s="44">
        <v>8.1300000000000001E-3</v>
      </c>
      <c r="M16" s="44">
        <v>8.2900000000000005E-3</v>
      </c>
      <c r="N16" s="44">
        <v>8.8199999999999997E-3</v>
      </c>
      <c r="O16" s="44">
        <v>2.9299999999999999E-6</v>
      </c>
      <c r="P16" s="44">
        <v>3.4599999999999999E-6</v>
      </c>
      <c r="Q16" s="44">
        <v>1.89</v>
      </c>
    </row>
    <row r="17" spans="1:17" x14ac:dyDescent="0.25">
      <c r="A17" s="42">
        <v>4</v>
      </c>
      <c r="B17" s="42" t="s">
        <v>66</v>
      </c>
      <c r="C17" s="43" t="s">
        <v>122</v>
      </c>
      <c r="D17" s="42">
        <v>1</v>
      </c>
      <c r="E17" s="44">
        <v>0</v>
      </c>
      <c r="F17" s="44">
        <v>1.37E-6</v>
      </c>
      <c r="G17" s="44">
        <v>3.3599999999999999E-7</v>
      </c>
      <c r="H17" s="44">
        <v>1.2300000000000001E-5</v>
      </c>
      <c r="I17" s="44">
        <v>5.82E-7</v>
      </c>
      <c r="J17" s="44">
        <v>1.44</v>
      </c>
      <c r="K17" s="44">
        <v>1.44</v>
      </c>
      <c r="L17" s="44">
        <v>8.2400000000000008E-3</v>
      </c>
      <c r="M17" s="44">
        <v>8.3899999999999999E-3</v>
      </c>
      <c r="N17" s="44">
        <v>8.8999999999999999E-3</v>
      </c>
      <c r="O17" s="44">
        <v>3.7799999999999998E-6</v>
      </c>
      <c r="P17" s="44">
        <v>3.7799999999999998E-6</v>
      </c>
      <c r="Q17" s="44">
        <v>1.84</v>
      </c>
    </row>
    <row r="18" spans="1:17" x14ac:dyDescent="0.25">
      <c r="A18" s="42">
        <v>8</v>
      </c>
      <c r="B18" s="42" t="s">
        <v>66</v>
      </c>
      <c r="C18" s="43" t="s">
        <v>122</v>
      </c>
      <c r="D18" s="42">
        <v>1</v>
      </c>
      <c r="E18" s="44">
        <v>0</v>
      </c>
      <c r="F18" s="44">
        <v>1.2300000000000001E-6</v>
      </c>
      <c r="G18" s="44">
        <v>1.8900000000000001E-7</v>
      </c>
      <c r="H18" s="44">
        <v>1.08E-5</v>
      </c>
      <c r="I18" s="44">
        <v>3.1E-7</v>
      </c>
      <c r="J18" s="44">
        <v>1.45</v>
      </c>
      <c r="K18" s="44">
        <v>1.45</v>
      </c>
      <c r="L18" s="44">
        <v>7.9100000000000004E-3</v>
      </c>
      <c r="M18" s="44">
        <v>8.0700000000000008E-3</v>
      </c>
      <c r="N18" s="44">
        <v>8.6E-3</v>
      </c>
      <c r="O18" s="44">
        <v>2.5000000000000002E-6</v>
      </c>
      <c r="P18" s="44">
        <v>3.4599999999999999E-6</v>
      </c>
      <c r="Q18" s="44">
        <v>1.91</v>
      </c>
    </row>
    <row r="19" spans="1:17" x14ac:dyDescent="0.25">
      <c r="A19" s="42">
        <v>11</v>
      </c>
      <c r="B19" s="42" t="s">
        <v>66</v>
      </c>
      <c r="C19" s="43" t="s">
        <v>122</v>
      </c>
      <c r="D19" s="42">
        <v>1</v>
      </c>
      <c r="E19" s="44">
        <v>0</v>
      </c>
      <c r="F19" s="44">
        <v>1.5600000000000001E-6</v>
      </c>
      <c r="G19" s="44">
        <v>2.28E-7</v>
      </c>
      <c r="H19" s="44">
        <v>8.4999999999999999E-6</v>
      </c>
      <c r="I19" s="44">
        <v>3.5600000000000001E-7</v>
      </c>
      <c r="J19" s="44">
        <v>1.49</v>
      </c>
      <c r="K19" s="44">
        <v>1.49</v>
      </c>
      <c r="L19" s="44">
        <v>8.3499999999999998E-3</v>
      </c>
      <c r="M19" s="44">
        <v>8.5199999999999998E-3</v>
      </c>
      <c r="N19" s="44">
        <v>9.1000000000000004E-3</v>
      </c>
      <c r="O19" s="44">
        <v>2.43E-6</v>
      </c>
      <c r="P19" s="44">
        <v>3.58E-6</v>
      </c>
      <c r="Q19" s="44">
        <v>1.93</v>
      </c>
    </row>
    <row r="20" spans="1:17" x14ac:dyDescent="0.25">
      <c r="A20" s="42">
        <v>14</v>
      </c>
      <c r="B20" s="42" t="s">
        <v>66</v>
      </c>
      <c r="C20" s="43" t="s">
        <v>122</v>
      </c>
      <c r="D20" s="42">
        <v>1</v>
      </c>
      <c r="E20" s="44">
        <v>0</v>
      </c>
      <c r="F20" s="44">
        <v>1.2899999999999999E-6</v>
      </c>
      <c r="G20" s="44">
        <v>2.6899999999999999E-7</v>
      </c>
      <c r="H20" s="44">
        <v>1.0499999999999999E-5</v>
      </c>
      <c r="I20" s="44">
        <v>4.51E-7</v>
      </c>
      <c r="J20" s="44">
        <v>1.41</v>
      </c>
      <c r="K20" s="44">
        <v>1.41</v>
      </c>
      <c r="L20" s="44">
        <v>8.0599999999999995E-3</v>
      </c>
      <c r="M20" s="44">
        <v>8.2000000000000007E-3</v>
      </c>
      <c r="N20" s="44">
        <v>8.6999999999999994E-3</v>
      </c>
      <c r="O20" s="44">
        <v>3.3000000000000002E-6</v>
      </c>
      <c r="P20" s="44">
        <v>3.18E-6</v>
      </c>
      <c r="Q20" s="44">
        <v>1.85</v>
      </c>
    </row>
    <row r="21" spans="1:17" x14ac:dyDescent="0.25">
      <c r="A21" s="42">
        <v>16</v>
      </c>
      <c r="B21" s="42" t="s">
        <v>66</v>
      </c>
      <c r="C21" s="43" t="s">
        <v>122</v>
      </c>
      <c r="D21" s="42">
        <v>1</v>
      </c>
      <c r="E21" s="44">
        <v>0</v>
      </c>
      <c r="F21" s="44">
        <v>1.15E-6</v>
      </c>
      <c r="G21" s="44">
        <v>3.6800000000000001E-7</v>
      </c>
      <c r="H21" s="44">
        <v>9.5599999999999999E-6</v>
      </c>
      <c r="I21" s="44">
        <v>6.9999999999999997E-7</v>
      </c>
      <c r="J21" s="44">
        <v>1.38</v>
      </c>
      <c r="K21" s="44">
        <v>1.38</v>
      </c>
      <c r="L21" s="44">
        <v>8.2799999999999992E-3</v>
      </c>
      <c r="M21" s="44">
        <v>8.4200000000000004E-3</v>
      </c>
      <c r="N21" s="44">
        <v>8.8999999999999999E-3</v>
      </c>
      <c r="O21" s="44">
        <v>4.16E-6</v>
      </c>
      <c r="P21" s="44">
        <v>2.8600000000000001E-6</v>
      </c>
      <c r="Q21" s="44">
        <v>1.78</v>
      </c>
    </row>
    <row r="22" spans="1:17" x14ac:dyDescent="0.25">
      <c r="A22" s="42">
        <v>19</v>
      </c>
      <c r="B22" s="42" t="s">
        <v>66</v>
      </c>
      <c r="C22" s="43" t="s">
        <v>122</v>
      </c>
      <c r="D22" s="42">
        <v>1</v>
      </c>
      <c r="E22" s="44">
        <v>0</v>
      </c>
      <c r="F22" s="44">
        <v>7.6300000000000004E-7</v>
      </c>
      <c r="G22" s="44">
        <v>3.41E-7</v>
      </c>
      <c r="H22" s="44">
        <v>6.2400000000000004E-6</v>
      </c>
      <c r="I22" s="44">
        <v>6.2200000000000004E-7</v>
      </c>
      <c r="J22" s="44">
        <v>1.4</v>
      </c>
      <c r="K22" s="44">
        <v>1.4</v>
      </c>
      <c r="L22" s="44">
        <v>8.5400000000000007E-3</v>
      </c>
      <c r="M22" s="44">
        <v>8.6899999999999998E-3</v>
      </c>
      <c r="N22" s="44">
        <v>9.1900000000000003E-3</v>
      </c>
      <c r="O22" s="44">
        <v>3.4699999999999998E-6</v>
      </c>
      <c r="P22" s="44">
        <v>1.95E-6</v>
      </c>
      <c r="Q22" s="44">
        <v>1.79</v>
      </c>
    </row>
    <row r="23" spans="1:17" x14ac:dyDescent="0.25">
      <c r="A23" s="42">
        <v>22</v>
      </c>
      <c r="B23" s="42" t="s">
        <v>66</v>
      </c>
      <c r="C23" s="43" t="s">
        <v>122</v>
      </c>
      <c r="D23" s="42">
        <v>1</v>
      </c>
      <c r="E23" s="44">
        <v>0</v>
      </c>
      <c r="F23" s="44">
        <v>1.6700000000000001E-6</v>
      </c>
      <c r="G23" s="44">
        <v>2.05E-7</v>
      </c>
      <c r="H23" s="44">
        <v>1.66E-5</v>
      </c>
      <c r="I23" s="44">
        <v>3.7500000000000001E-7</v>
      </c>
      <c r="J23" s="44">
        <v>1.49</v>
      </c>
      <c r="K23" s="44">
        <v>1.49</v>
      </c>
      <c r="L23" s="44">
        <v>7.9000000000000008E-3</v>
      </c>
      <c r="M23" s="44">
        <v>8.0700000000000008E-3</v>
      </c>
      <c r="N23" s="44">
        <v>8.6499999999999997E-3</v>
      </c>
      <c r="O23" s="44">
        <v>2.7099999999999999E-6</v>
      </c>
      <c r="P23" s="44">
        <v>5.3700000000000003E-6</v>
      </c>
      <c r="Q23" s="44">
        <v>1.95</v>
      </c>
    </row>
    <row r="24" spans="1:17" x14ac:dyDescent="0.25">
      <c r="A24" s="42">
        <v>32</v>
      </c>
      <c r="B24" s="42" t="s">
        <v>66</v>
      </c>
      <c r="C24" s="43" t="s">
        <v>122</v>
      </c>
      <c r="D24" s="42">
        <v>1</v>
      </c>
      <c r="E24" s="44">
        <v>0</v>
      </c>
      <c r="F24" s="44">
        <v>1.1799999999999999E-6</v>
      </c>
      <c r="G24" s="44">
        <v>2.1799999999999999E-7</v>
      </c>
      <c r="H24" s="44">
        <v>1.1199999999999999E-5</v>
      </c>
      <c r="I24" s="44">
        <v>3.3099999999999999E-7</v>
      </c>
      <c r="J24" s="44">
        <v>1.44</v>
      </c>
      <c r="K24" s="44">
        <v>1.44</v>
      </c>
      <c r="L24" s="44">
        <v>8.0099999999999998E-3</v>
      </c>
      <c r="M24" s="44">
        <v>8.1600000000000006E-3</v>
      </c>
      <c r="N24" s="44">
        <v>8.6899999999999998E-3</v>
      </c>
      <c r="O24" s="44">
        <v>2.6800000000000002E-6</v>
      </c>
      <c r="P24" s="44">
        <v>3.5300000000000001E-6</v>
      </c>
      <c r="Q24" s="44">
        <v>1.9</v>
      </c>
    </row>
    <row r="25" spans="1:17" x14ac:dyDescent="0.25">
      <c r="A25" s="42">
        <v>34</v>
      </c>
      <c r="B25" s="42" t="s">
        <v>66</v>
      </c>
      <c r="C25" s="43" t="s">
        <v>122</v>
      </c>
      <c r="D25" s="42">
        <v>1</v>
      </c>
      <c r="E25" s="44">
        <v>0</v>
      </c>
      <c r="F25" s="44">
        <v>1.6199999999999999E-6</v>
      </c>
      <c r="G25" s="44">
        <v>2.4299999999999999E-7</v>
      </c>
      <c r="H25" s="44">
        <v>1.42E-5</v>
      </c>
      <c r="I25" s="44">
        <v>4.3599999999999999E-7</v>
      </c>
      <c r="J25" s="44">
        <v>1.5</v>
      </c>
      <c r="K25" s="44">
        <v>1.5</v>
      </c>
      <c r="L25" s="44">
        <v>7.8600000000000007E-3</v>
      </c>
      <c r="M25" s="44">
        <v>8.0300000000000007E-3</v>
      </c>
      <c r="N25" s="44">
        <v>8.6300000000000005E-3</v>
      </c>
      <c r="O25" s="44">
        <v>2.79E-6</v>
      </c>
      <c r="P25" s="44">
        <v>4.8999999999999997E-6</v>
      </c>
      <c r="Q25" s="44">
        <v>1.97</v>
      </c>
    </row>
    <row r="26" spans="1:17" x14ac:dyDescent="0.25">
      <c r="A26" s="42">
        <v>37</v>
      </c>
      <c r="B26" s="42" t="s">
        <v>66</v>
      </c>
      <c r="C26" s="43" t="s">
        <v>122</v>
      </c>
      <c r="D26" s="42">
        <v>1</v>
      </c>
      <c r="E26" s="44">
        <v>0</v>
      </c>
      <c r="F26" s="44">
        <v>1.99E-6</v>
      </c>
      <c r="G26" s="44">
        <v>1.85E-7</v>
      </c>
      <c r="H26" s="44">
        <v>1.6099999999999998E-5</v>
      </c>
      <c r="I26" s="44">
        <v>3.0100000000000001E-7</v>
      </c>
      <c r="J26" s="44">
        <v>1.49</v>
      </c>
      <c r="K26" s="44">
        <v>1.49</v>
      </c>
      <c r="L26" s="44">
        <v>7.8700000000000003E-3</v>
      </c>
      <c r="M26" s="44">
        <v>8.0400000000000003E-3</v>
      </c>
      <c r="N26" s="44">
        <v>8.5900000000000004E-3</v>
      </c>
      <c r="O26" s="44">
        <v>2.2900000000000001E-6</v>
      </c>
      <c r="P26" s="44">
        <v>5.22E-6</v>
      </c>
      <c r="Q26" s="44">
        <v>1.95</v>
      </c>
    </row>
    <row r="27" spans="1:17" x14ac:dyDescent="0.25">
      <c r="A27" s="42">
        <v>39</v>
      </c>
      <c r="B27" s="42" t="s">
        <v>66</v>
      </c>
      <c r="C27" s="43" t="s">
        <v>122</v>
      </c>
      <c r="D27" s="42">
        <v>1</v>
      </c>
      <c r="E27" s="44">
        <v>0</v>
      </c>
      <c r="F27" s="44">
        <v>4.3300000000000003E-7</v>
      </c>
      <c r="G27" s="44">
        <v>2.96E-7</v>
      </c>
      <c r="H27" s="44">
        <v>2.8100000000000002E-6</v>
      </c>
      <c r="I27" s="44">
        <v>5.0299999999999999E-7</v>
      </c>
      <c r="J27" s="44">
        <v>1.37</v>
      </c>
      <c r="K27" s="44">
        <v>1.37</v>
      </c>
      <c r="L27" s="44">
        <v>8.9300000000000004E-3</v>
      </c>
      <c r="M27" s="44">
        <v>9.0799999999999995E-3</v>
      </c>
      <c r="N27" s="44">
        <v>9.5899999999999996E-3</v>
      </c>
      <c r="O27" s="44">
        <v>2.7199999999999998E-6</v>
      </c>
      <c r="P27" s="44">
        <v>1.1400000000000001E-6</v>
      </c>
      <c r="Q27" s="44">
        <v>1.76</v>
      </c>
    </row>
    <row r="28" spans="1:17" x14ac:dyDescent="0.25"/>
    <row r="29" spans="1:17" x14ac:dyDescent="0.25"/>
    <row r="30" spans="1:17" x14ac:dyDescent="0.25"/>
    <row r="31" spans="1:17" x14ac:dyDescent="0.25"/>
    <row r="32" spans="1:17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</sheetData>
  <sheetProtection algorithmName="SHA-512" hashValue="eL3ngN5P/TZiczP9ANAtTxd8/ViySrnFNSWq6pTHdJlCiH47IUiLjLgyWLbzzEmc0HJd6DpnWiAdktqr84RgJA==" saltValue="TMhztAfRVL14N48jLSoFIg==" spinCount="100000" sheet="1" objects="1" scenarios="1" sort="0" autoFilter="0"/>
  <autoFilter ref="A15:Q27" xr:uid="{55F0E97B-1893-4F82-90B7-31034621D31B}"/>
  <mergeCells count="13">
    <mergeCell ref="G3:H3"/>
    <mergeCell ref="A1:D1"/>
    <mergeCell ref="E1:F1"/>
    <mergeCell ref="H1:I1"/>
    <mergeCell ref="J1:L1"/>
    <mergeCell ref="G2:H2"/>
    <mergeCell ref="B10:E10"/>
    <mergeCell ref="G4:H4"/>
    <mergeCell ref="G5:H5"/>
    <mergeCell ref="G6:H6"/>
    <mergeCell ref="G7:H7"/>
    <mergeCell ref="G8:H8"/>
    <mergeCell ref="G9:H9"/>
  </mergeCells>
  <conditionalFormatting sqref="B16:B27">
    <cfRule type="containsBlanks" dxfId="7" priority="5" stopIfTrue="1">
      <formula>LEN(TRIM(B16))=0</formula>
    </cfRule>
    <cfRule type="cellIs" dxfId="6" priority="6" stopIfTrue="1" operator="equal">
      <formula>"ND"</formula>
    </cfRule>
    <cfRule type="cellIs" dxfId="5" priority="7" operator="equal">
      <formula>"ALL PASS"</formula>
    </cfRule>
    <cfRule type="cellIs" dxfId="4" priority="8" operator="notEqual">
      <formula>"ALL PASS"</formula>
    </cfRule>
  </conditionalFormatting>
  <conditionalFormatting sqref="D16:D27">
    <cfRule type="cellIs" dxfId="3" priority="2" stopIfTrue="1" operator="equal">
      <formula>99</formula>
    </cfRule>
    <cfRule type="cellIs" dxfId="2" priority="3" operator="between">
      <formula>2</formula>
      <formula>98</formula>
    </cfRule>
    <cfRule type="cellIs" dxfId="1" priority="4" operator="equal">
      <formula>1</formula>
    </cfRule>
  </conditionalFormatting>
  <conditionalFormatting sqref="G2:H6 G8:H9">
    <cfRule type="cellIs" dxfId="0" priority="1" operator="equal">
      <formula>0</formula>
    </cfRule>
  </conditionalFormatting>
  <hyperlinks>
    <hyperlink ref="E1" location="INDEX!A1" display="RETURN TO INDEX" xr:uid="{43BB0F10-D09B-46E6-B0A9-2D1B536B4C48}"/>
    <hyperlink ref="H1" location="'SCREENING STATUS'!A1" display="SCREENING STATUS" xr:uid="{8E0B9393-2B55-43B5-8E2D-FC9272BEF609}"/>
    <hyperlink ref="J1:L1" location="'QCI Sample Selection'!A1" display="QCI SAMPLE SELECTION" xr:uid="{CA8599F9-8148-4131-9007-0108694E0955}"/>
    <hyperlink ref="G1" location="SUMMARY!A1" display="SUMMARY" xr:uid="{DC8699CA-6D4F-4BE7-B3A4-E010311BD8FD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3A23-CBE8-40B8-A580-3D5F8B745C39}">
  <sheetPr>
    <tabColor rgb="FF00B050"/>
  </sheetPr>
  <dimension ref="A1:K51"/>
  <sheetViews>
    <sheetView zoomScaleNormal="100" workbookViewId="0">
      <selection activeCell="B4" sqref="B4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3" t="s">
        <v>123</v>
      </c>
      <c r="B1" s="53"/>
      <c r="C1" s="53"/>
      <c r="D1" s="54" t="s">
        <v>1</v>
      </c>
      <c r="E1" s="54"/>
      <c r="F1" s="54"/>
      <c r="G1" s="54"/>
      <c r="H1" s="2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swvgF1qq+RGFYedCcbRtc+75xvrgUqrV97w6aOpgmuVpMLcZA6577wyKl8olsiwuPsM0+hBVfVBMimW8S0LoJw==" saltValue="12If2mHC1ZIyn/iTd+5ukw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F12DDEF3-40C8-4A86-8D4E-A42AD232557C}"/>
    <hyperlink ref="D1:E1" location="INDEX!A1" display="RETURN TO INDEX" xr:uid="{DECE6775-8CD3-44DE-90B8-24B6D139FB99}"/>
    <hyperlink ref="I1:K1" location="'QCI Sample Selection'!A1" display="QCI SAMPLE SELECTION" xr:uid="{5875D64E-4907-4778-884F-3BFB93C69315}"/>
  </hyperlinks>
  <pageMargins left="0.25" right="0.25" top="0.2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C TRAVELER</vt:lpstr>
      <vt:lpstr>GROUP C1</vt:lpstr>
      <vt:lpstr>GROUP C2</vt:lpstr>
      <vt:lpstr>GROUP C3</vt:lpstr>
      <vt:lpstr>GROUP C4</vt:lpstr>
      <vt:lpstr>GROUP C6</vt:lpstr>
      <vt:lpstr>GROUP 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2024-10-08T23:43:55Z</dcterms:created>
  <dcterms:modified xsi:type="dcterms:W3CDTF">2024-10-09T18:11:10Z</dcterms:modified>
</cp:coreProperties>
</file>