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e16426695b5a63c5/Desktop/PB capstone/Data/Data/CSV/"/>
    </mc:Choice>
  </mc:AlternateContent>
  <xr:revisionPtr revIDLastSave="429" documentId="11_F25DC773A252ABDACC1048DC711F4ADA5ADE58EA" xr6:coauthVersionLast="47" xr6:coauthVersionMax="47" xr10:uidLastSave="{F64212F1-DD75-4965-B81E-890B5BEAF6EA}"/>
  <bookViews>
    <workbookView xWindow="-120" yWindow="-120" windowWidth="29040" windowHeight="16440" activeTab="1" xr2:uid="{00000000-000D-0000-FFFF-FFFF00000000}"/>
  </bookViews>
  <sheets>
    <sheet name="MECE Breakdown" sheetId="1" r:id="rId1"/>
    <sheet name="MECE Breakdown Final" sheetId="2" r:id="rId2"/>
    <sheet name="MECE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H20" i="1"/>
  <c r="H19" i="1"/>
  <c r="H18" i="1"/>
  <c r="H17" i="1"/>
  <c r="H1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2" i="1"/>
</calcChain>
</file>

<file path=xl/sharedStrings.xml><?xml version="1.0" encoding="utf-8"?>
<sst xmlns="http://schemas.openxmlformats.org/spreadsheetml/2006/main" count="390" uniqueCount="114">
  <si>
    <t>Columns</t>
  </si>
  <si>
    <t>Details</t>
  </si>
  <si>
    <t>hotel</t>
  </si>
  <si>
    <t>is_canceled</t>
  </si>
  <si>
    <t>lead_time</t>
  </si>
  <si>
    <t>arrival_date_year</t>
  </si>
  <si>
    <t>arrival_date_month</t>
  </si>
  <si>
    <t>arrival_date_week_number</t>
  </si>
  <si>
    <t>arrival_date_day_of_month</t>
  </si>
  <si>
    <t>stays_in_weekend_nights</t>
  </si>
  <si>
    <t>stays_in_week_nights</t>
  </si>
  <si>
    <t>country</t>
  </si>
  <si>
    <t>Booking_id</t>
  </si>
  <si>
    <t>market_segment_id</t>
  </si>
  <si>
    <t>distribution_channel_id</t>
  </si>
  <si>
    <t>is_repeated_guest</t>
  </si>
  <si>
    <t>previous_cancellations</t>
  </si>
  <si>
    <t>previous_bookings_not_canceled</t>
  </si>
  <si>
    <t>deposit_type</t>
  </si>
  <si>
    <t>agent</t>
  </si>
  <si>
    <t>company</t>
  </si>
  <si>
    <t>days_in_waiting_list</t>
  </si>
  <si>
    <t>customer_type</t>
  </si>
  <si>
    <t>country_code</t>
  </si>
  <si>
    <t>country_name</t>
  </si>
  <si>
    <t>distribution_channel</t>
  </si>
  <si>
    <t>Dataset</t>
  </si>
  <si>
    <t>Booking_details</t>
  </si>
  <si>
    <t>Booking_Source_and_History</t>
  </si>
  <si>
    <t>adults</t>
  </si>
  <si>
    <t>children</t>
  </si>
  <si>
    <t>babies</t>
  </si>
  <si>
    <t>Guest_info</t>
  </si>
  <si>
    <t>market_segment</t>
  </si>
  <si>
    <t>market Segment</t>
  </si>
  <si>
    <t>meal</t>
  </si>
  <si>
    <t>adr</t>
  </si>
  <si>
    <t>required_car_parking_spaces</t>
  </si>
  <si>
    <t>total_of_special_requests</t>
  </si>
  <si>
    <t>Meal_And_Stay_Details</t>
  </si>
  <si>
    <t>reservation_status</t>
  </si>
  <si>
    <t>reservation_status_date</t>
  </si>
  <si>
    <t>Reservation_status</t>
  </si>
  <si>
    <t>reserved_room_type</t>
  </si>
  <si>
    <t>assigned_room_type</t>
  </si>
  <si>
    <t>booking_changes</t>
  </si>
  <si>
    <t xml:space="preserve">Room_Details </t>
  </si>
  <si>
    <t>Indicates the type of hotel (e.g., resort hotel, city hotel).</t>
  </si>
  <si>
    <t>Binary variable indicating whether the booking was canceled (1) or not (0).</t>
  </si>
  <si>
    <t>Number of days between the booking date and the arrival date.</t>
  </si>
  <si>
    <t>Year of arrival date.</t>
  </si>
  <si>
    <t>Month of arrival date.</t>
  </si>
  <si>
    <t>Week number of arrival date.</t>
  </si>
  <si>
    <t>Day of the month of arrival date.</t>
  </si>
  <si>
    <t>Number of weekend nights (Saturday/Sunday) the guest stayed.</t>
  </si>
  <si>
    <t>Number of week nights (Monday to Friday) the guest stayed.</t>
  </si>
  <si>
    <t>Country of origin of the guest.</t>
  </si>
  <si>
    <t>Unique identifier for the booking.</t>
  </si>
  <si>
    <t>Identifier for the market segment (e.g., corporate, online travel agents) the booking belongs to.</t>
  </si>
  <si>
    <t>Identifier for the distribution channel (e.g., direct, online travel agents) through which the booking was made.</t>
  </si>
  <si>
    <t>Binary variable indicating whether the guest is a repeated guest (1) or not (0).</t>
  </si>
  <si>
    <t>Number of previous bookings that were canceled by the guest.</t>
  </si>
  <si>
    <t>Number of previous bookings that were not canceled by the guest.</t>
  </si>
  <si>
    <t>Type of deposit made for the booking (e.g., no deposit, refundable deposit, non-refundable deposit).</t>
  </si>
  <si>
    <t>ID of the travel agency that made the booking.</t>
  </si>
  <si>
    <t>ID of the company/entity that made the booking.</t>
  </si>
  <si>
    <t>Number of days the booking was on the waiting list before confirmed.</t>
  </si>
  <si>
    <t>Type of customer (e.g., transient, contract, group).</t>
  </si>
  <si>
    <t>Code representing the country of origin of the guest.</t>
  </si>
  <si>
    <t>Name of the country of origin of the guest.</t>
  </si>
  <si>
    <t>Channel through which the booking was distributed (e.g., direct, online travel agents).</t>
  </si>
  <si>
    <t>Number of adults included in the booking.</t>
  </si>
  <si>
    <t>Number of children included in the booking.</t>
  </si>
  <si>
    <t>Number of babies included in the booking.</t>
  </si>
  <si>
    <t>Market segment designation for the booking (e.g., online travel agents, corporate).</t>
  </si>
  <si>
    <t>Type of meal booked (e.g., BB for Bed &amp; Breakfast, HB for Half Board).</t>
  </si>
  <si>
    <t>Average daily rate, i.e., the average revenue per room per day.</t>
  </si>
  <si>
    <t>Number of car parking spaces requested by the guest.</t>
  </si>
  <si>
    <t>Total number of special requests made by the guest.</t>
  </si>
  <si>
    <t>Status of the reservation (e.g., checked-in, canceled).</t>
  </si>
  <si>
    <t>Date when the reservation status was last updated.</t>
  </si>
  <si>
    <t>Type of room originally reserved.</t>
  </si>
  <si>
    <t>Type of room assigned to the guest.</t>
  </si>
  <si>
    <t>Number of changes/amendments made to the booking.</t>
  </si>
  <si>
    <t>Booking information</t>
  </si>
  <si>
    <t>Guest Information</t>
  </si>
  <si>
    <t>adr (Average Daily Rate)</t>
  </si>
  <si>
    <t>Booking_Details</t>
  </si>
  <si>
    <t>Room Details</t>
  </si>
  <si>
    <t>booking_id</t>
  </si>
  <si>
    <t/>
  </si>
  <si>
    <t xml:space="preserve">MECE -2 </t>
  </si>
  <si>
    <t>Temporal Analysis</t>
  </si>
  <si>
    <t>Guest and Booking Characteristics</t>
  </si>
  <si>
    <t>Booking Channels and Market Segmentation</t>
  </si>
  <si>
    <t>Booking Status and Changes</t>
  </si>
  <si>
    <t>Geographical Analysis</t>
  </si>
  <si>
    <t>Room and Rate Details</t>
  </si>
  <si>
    <t>Section</t>
  </si>
  <si>
    <t>Attributes</t>
  </si>
  <si>
    <t>Description</t>
  </si>
  <si>
    <t>Analysis based on time-related attributes such as arrival date, lead time, and reservation status date. Helps understand booking trends, lead time distribution, and changes in reservation status over time.</t>
  </si>
  <si>
    <t>Characteristics related to guests and their booking behaviors. Provides insights into guest behavior, such as repeat bookings, previous cancellations, customer types, and demographics.</t>
  </si>
  <si>
    <t>market_segment, distribution_channel, market_segment_id, distribution_channel_id, agent, company</t>
  </si>
  <si>
    <t>Analysis of booking channels and market segmentation. Helps understand how bookings are sourced and segmented within the market, including market segments, distribution channels, and agencies/companies involved in bookings.</t>
  </si>
  <si>
    <t>is_canceled, reservation_status, booking_changes</t>
  </si>
  <si>
    <t>Attributes related to booking status and changes. Provides insights into booking cancellations, current reservation status, and the number of changes or amendments made to bookings.</t>
  </si>
  <si>
    <t>country, country_code, country_name</t>
  </si>
  <si>
    <t>Analysis based on geographic attributes such as the country of origin of guests. Helps understand the geographic distribution of guests, regional demand variations, and international vs. domestic booking patterns.</t>
  </si>
  <si>
    <t>reserved_room_type, assigned_room_type, adr, meal, required_car_parking_spaces, total_of_special_requests</t>
  </si>
  <si>
    <t>Attributes related to room type, rates, and additional details. Provides insights into room allocation, pricing strategies, and guest preferences for amenities and services such as meals, parking spaces, and special requests.</t>
  </si>
  <si>
    <t>arrival_date_year, arrival_date_month, arrival_date_week_number, arrival_date_day_of_month, lead_time, reservation_status_date, stays_in_weekend_nights, stays_in_week_nights</t>
  </si>
  <si>
    <t>hotel, is_repeated_guest, previous_cancellations, previous_bookings_not_canceled, customer_type, adults, children, babies, days_in_waiting_list</t>
  </si>
  <si>
    <t>MECE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</si>
</sst>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9.6"/>
      <color rgb="FFECECEC"/>
      <name val="Segoe UI"/>
      <family val="2"/>
    </font>
    <font>
      <sz val="11"/>
      <color rgb="FF000000"/>
      <name val="Calibri"/>
      <family val="2"/>
      <scheme val="minor"/>
    </font>
    <font>
      <b/>
      <sz val="11"/>
      <color rgb="FF000000"/>
      <name val="Calibri"/>
      <family val="2"/>
      <scheme val="minor"/>
    </font>
    <font>
      <b/>
      <sz val="16"/>
      <color theme="0"/>
      <name val="Calibri"/>
      <family val="2"/>
      <scheme val="minor"/>
    </font>
  </fonts>
  <fills count="18">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rgb="FFFFFF00"/>
        <bgColor indexed="64"/>
      </patternFill>
    </fill>
    <fill>
      <patternFill patternType="solid">
        <fgColor rgb="FF212121"/>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bgColor rgb="FF000000"/>
      </patternFill>
    </fill>
    <fill>
      <patternFill patternType="solid">
        <fgColor theme="5"/>
        <bgColor rgb="FF000000"/>
      </patternFill>
    </fill>
  </fills>
  <borders count="4">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25">
    <xf numFmtId="0" fontId="0" fillId="0" borderId="0" xfId="0"/>
    <xf numFmtId="0" fontId="4" fillId="5" borderId="1" xfId="0" applyFont="1" applyFill="1" applyBorder="1" applyAlignment="1">
      <alignment vertical="center" wrapText="1"/>
    </xf>
    <xf numFmtId="0" fontId="4" fillId="5" borderId="2" xfId="0" applyFont="1" applyFill="1" applyBorder="1" applyAlignment="1">
      <alignment vertical="center" wrapText="1"/>
    </xf>
    <xf numFmtId="0" fontId="0" fillId="0" borderId="0" xfId="0" applyAlignment="1">
      <alignment vertical="center"/>
    </xf>
    <xf numFmtId="0" fontId="1" fillId="3" borderId="3" xfId="2" applyBorder="1" applyAlignment="1">
      <alignment vertical="center" wrapText="1"/>
    </xf>
    <xf numFmtId="0" fontId="2" fillId="0" borderId="0" xfId="0" applyFont="1" applyAlignment="1">
      <alignment vertical="center"/>
    </xf>
    <xf numFmtId="0" fontId="7" fillId="2" borderId="3" xfId="1" applyFont="1" applyBorder="1" applyAlignment="1">
      <alignment horizontal="center" vertical="center" wrapText="1"/>
    </xf>
    <xf numFmtId="0" fontId="2" fillId="4" borderId="0" xfId="0" applyFont="1" applyFill="1" applyAlignment="1">
      <alignment horizontal="center" vertical="center"/>
    </xf>
    <xf numFmtId="0" fontId="0" fillId="11" borderId="0" xfId="0" applyFill="1" applyAlignment="1">
      <alignment vertical="center"/>
    </xf>
    <xf numFmtId="0" fontId="0" fillId="13" borderId="0" xfId="0" applyFill="1" applyAlignment="1">
      <alignment vertical="center"/>
    </xf>
    <xf numFmtId="0" fontId="0" fillId="10" borderId="0" xfId="0" applyFill="1" applyAlignment="1">
      <alignment vertical="center"/>
    </xf>
    <xf numFmtId="0" fontId="0" fillId="0" borderId="0" xfId="0" applyFill="1" applyAlignment="1">
      <alignment vertical="center"/>
    </xf>
    <xf numFmtId="0" fontId="0" fillId="12" borderId="0" xfId="0" applyFill="1" applyAlignment="1">
      <alignment vertical="center"/>
    </xf>
    <xf numFmtId="0" fontId="0" fillId="15" borderId="0" xfId="0" applyFill="1" applyAlignment="1">
      <alignment vertical="center"/>
    </xf>
    <xf numFmtId="0" fontId="0" fillId="14" borderId="0" xfId="0" applyFill="1" applyAlignment="1">
      <alignment vertical="center"/>
    </xf>
    <xf numFmtId="0" fontId="5" fillId="7" borderId="0" xfId="0" applyFont="1" applyFill="1" applyAlignment="1">
      <alignment vertical="center"/>
    </xf>
    <xf numFmtId="0" fontId="5" fillId="0" borderId="0" xfId="0" applyFont="1" applyAlignment="1">
      <alignment vertical="center"/>
    </xf>
    <xf numFmtId="0" fontId="0" fillId="8" borderId="0" xfId="0" applyFill="1" applyAlignment="1">
      <alignment vertical="center"/>
    </xf>
    <xf numFmtId="0" fontId="0" fillId="7" borderId="0" xfId="0" applyFill="1" applyAlignment="1">
      <alignment vertical="center"/>
    </xf>
    <xf numFmtId="0" fontId="5" fillId="16" borderId="0" xfId="0" applyFont="1" applyFill="1" applyAlignment="1">
      <alignment vertical="center"/>
    </xf>
    <xf numFmtId="0" fontId="5" fillId="9" borderId="0" xfId="0" applyFont="1" applyFill="1" applyAlignment="1">
      <alignment vertical="center"/>
    </xf>
    <xf numFmtId="0" fontId="5" fillId="17" borderId="0" xfId="0" applyFont="1" applyFill="1" applyAlignment="1">
      <alignment vertical="center"/>
    </xf>
    <xf numFmtId="0" fontId="5" fillId="6" borderId="0" xfId="0" applyFont="1" applyFill="1" applyAlignment="1">
      <alignment vertical="center"/>
    </xf>
    <xf numFmtId="0" fontId="6" fillId="0" borderId="0" xfId="0" applyFont="1" applyAlignment="1">
      <alignment horizontal="center" vertical="center"/>
    </xf>
    <xf numFmtId="0" fontId="2" fillId="0" borderId="0" xfId="0" applyFont="1" applyAlignment="1">
      <alignment horizontal="center" vertical="center"/>
    </xf>
  </cellXfs>
  <cellStyles count="3">
    <cellStyle name="20% - Accent3" xfId="2" builtinId="38"/>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5"/>
  <sheetViews>
    <sheetView topLeftCell="A76" workbookViewId="0">
      <selection activeCell="C92" sqref="C92"/>
    </sheetView>
  </sheetViews>
  <sheetFormatPr defaultRowHeight="15" x14ac:dyDescent="0.25"/>
  <cols>
    <col min="1" max="1" width="41.140625" style="3" bestFit="1" customWidth="1"/>
    <col min="2" max="2" width="98" style="3" customWidth="1"/>
    <col min="3" max="3" width="101.140625" style="3" bestFit="1" customWidth="1"/>
    <col min="4" max="4" width="27.28515625" style="3" bestFit="1" customWidth="1"/>
    <col min="5" max="5" width="68.42578125" style="3" bestFit="1" customWidth="1"/>
    <col min="6" max="7" width="9.140625" style="3"/>
    <col min="8" max="8" width="162.7109375" style="3" customWidth="1"/>
    <col min="9" max="12" width="9.140625" style="3"/>
    <col min="13" max="13" width="30.42578125" style="3" customWidth="1"/>
    <col min="14" max="14" width="94.7109375" style="3" customWidth="1"/>
    <col min="15" max="16384" width="9.140625" style="3"/>
  </cols>
  <sheetData>
    <row r="1" spans="1:14" x14ac:dyDescent="0.25">
      <c r="A1" s="7" t="s">
        <v>0</v>
      </c>
      <c r="B1" s="7" t="s">
        <v>26</v>
      </c>
      <c r="C1" s="7" t="s">
        <v>1</v>
      </c>
    </row>
    <row r="2" spans="1:14" ht="15.75" thickBot="1" x14ac:dyDescent="0.3">
      <c r="A2" s="8" t="s">
        <v>2</v>
      </c>
      <c r="B2" s="8" t="s">
        <v>27</v>
      </c>
      <c r="C2" s="8" t="str">
        <f>IFERROR(VLOOKUP(A2, $M$2:$N$38, 2, FALSE), "")</f>
        <v>Indicates the type of hotel (e.g., resort hotel, city hotel).</v>
      </c>
      <c r="E2" s="5" t="s">
        <v>92</v>
      </c>
      <c r="M2" s="1" t="s">
        <v>2</v>
      </c>
      <c r="N2" s="2" t="s">
        <v>47</v>
      </c>
    </row>
    <row r="3" spans="1:14" ht="15.75" thickBot="1" x14ac:dyDescent="0.3">
      <c r="A3" s="9" t="s">
        <v>3</v>
      </c>
      <c r="B3" s="9" t="s">
        <v>27</v>
      </c>
      <c r="C3" s="9" t="str">
        <f>IFERROR(VLOOKUP(A3, $M$2:$N$38, 2, FALSE), "")</f>
        <v>Binary variable indicating whether the booking was canceled (1) or not (0).</v>
      </c>
      <c r="E3" s="10" t="s">
        <v>5</v>
      </c>
      <c r="H3" s="5" t="s">
        <v>92</v>
      </c>
      <c r="M3" s="1" t="s">
        <v>3</v>
      </c>
      <c r="N3" s="2" t="s">
        <v>48</v>
      </c>
    </row>
    <row r="4" spans="1:14" ht="15.75" thickBot="1" x14ac:dyDescent="0.3">
      <c r="A4" s="10" t="s">
        <v>4</v>
      </c>
      <c r="B4" s="10" t="s">
        <v>27</v>
      </c>
      <c r="C4" s="10" t="str">
        <f>IFERROR(VLOOKUP(A4, $M$2:$N$38, 2, FALSE), "")</f>
        <v>Number of days between the booking date and the arrival date.</v>
      </c>
      <c r="E4" s="10" t="s">
        <v>6</v>
      </c>
      <c r="H4" s="5" t="s">
        <v>93</v>
      </c>
      <c r="M4" s="1" t="s">
        <v>4</v>
      </c>
      <c r="N4" s="2" t="s">
        <v>49</v>
      </c>
    </row>
    <row r="5" spans="1:14" ht="15.75" thickBot="1" x14ac:dyDescent="0.3">
      <c r="A5" s="10" t="s">
        <v>5</v>
      </c>
      <c r="B5" s="10" t="s">
        <v>27</v>
      </c>
      <c r="C5" s="10" t="str">
        <f>IFERROR(VLOOKUP(A5, $M$2:$N$38, 2, FALSE), "")</f>
        <v>Year of arrival date.</v>
      </c>
      <c r="E5" s="10" t="s">
        <v>7</v>
      </c>
      <c r="H5" s="5" t="s">
        <v>94</v>
      </c>
      <c r="M5" s="1" t="s">
        <v>5</v>
      </c>
      <c r="N5" s="2" t="s">
        <v>50</v>
      </c>
    </row>
    <row r="6" spans="1:14" ht="15.75" thickBot="1" x14ac:dyDescent="0.3">
      <c r="A6" s="10" t="s">
        <v>6</v>
      </c>
      <c r="B6" s="10" t="s">
        <v>27</v>
      </c>
      <c r="C6" s="10" t="str">
        <f>IFERROR(VLOOKUP(A6, $M$2:$N$38, 2, FALSE), "")</f>
        <v>Month of arrival date.</v>
      </c>
      <c r="E6" s="10" t="s">
        <v>8</v>
      </c>
      <c r="H6" s="5" t="s">
        <v>95</v>
      </c>
      <c r="M6" s="1" t="s">
        <v>6</v>
      </c>
      <c r="N6" s="2" t="s">
        <v>51</v>
      </c>
    </row>
    <row r="7" spans="1:14" ht="15.75" thickBot="1" x14ac:dyDescent="0.3">
      <c r="A7" s="10" t="s">
        <v>7</v>
      </c>
      <c r="B7" s="10" t="s">
        <v>27</v>
      </c>
      <c r="C7" s="10" t="str">
        <f>IFERROR(VLOOKUP(A7, $M$2:$N$38, 2, FALSE), "")</f>
        <v>Week number of arrival date.</v>
      </c>
      <c r="E7" s="10" t="s">
        <v>4</v>
      </c>
      <c r="H7" s="5" t="s">
        <v>96</v>
      </c>
      <c r="M7" s="1" t="s">
        <v>7</v>
      </c>
      <c r="N7" s="2" t="s">
        <v>52</v>
      </c>
    </row>
    <row r="8" spans="1:14" ht="15.75" thickBot="1" x14ac:dyDescent="0.3">
      <c r="A8" s="10" t="s">
        <v>8</v>
      </c>
      <c r="B8" s="10" t="s">
        <v>27</v>
      </c>
      <c r="C8" s="10" t="str">
        <f>IFERROR(VLOOKUP(A8, $M$2:$N$38, 2, FALSE), "")</f>
        <v>Day of the month of arrival date.</v>
      </c>
      <c r="E8" s="10" t="s">
        <v>41</v>
      </c>
      <c r="H8" s="5" t="s">
        <v>97</v>
      </c>
      <c r="M8" s="1" t="s">
        <v>8</v>
      </c>
      <c r="N8" s="2" t="s">
        <v>53</v>
      </c>
    </row>
    <row r="9" spans="1:14" ht="15.75" thickBot="1" x14ac:dyDescent="0.3">
      <c r="A9" s="10" t="s">
        <v>9</v>
      </c>
      <c r="B9" s="10" t="s">
        <v>27</v>
      </c>
      <c r="C9" s="10" t="str">
        <f>IFERROR(VLOOKUP(A9, $M$2:$N$38, 2, FALSE), "")</f>
        <v>Number of weekend nights (Saturday/Sunday) the guest stayed.</v>
      </c>
      <c r="E9" s="10" t="s">
        <v>9</v>
      </c>
      <c r="M9" s="1" t="s">
        <v>9</v>
      </c>
      <c r="N9" s="2" t="s">
        <v>54</v>
      </c>
    </row>
    <row r="10" spans="1:14" ht="15.75" thickBot="1" x14ac:dyDescent="0.3">
      <c r="A10" s="10" t="s">
        <v>10</v>
      </c>
      <c r="B10" s="10" t="s">
        <v>27</v>
      </c>
      <c r="C10" s="10" t="str">
        <f>IFERROR(VLOOKUP(A10, $M$2:$N$38, 2, FALSE), "")</f>
        <v>Number of week nights (Monday to Friday) the guest stayed.</v>
      </c>
      <c r="E10" s="10" t="s">
        <v>10</v>
      </c>
      <c r="M10" s="1" t="s">
        <v>10</v>
      </c>
      <c r="N10" s="2" t="s">
        <v>55</v>
      </c>
    </row>
    <row r="11" spans="1:14" ht="15.75" thickBot="1" x14ac:dyDescent="0.3">
      <c r="A11" s="11" t="s">
        <v>11</v>
      </c>
      <c r="B11" s="3" t="s">
        <v>27</v>
      </c>
      <c r="C11" s="3" t="str">
        <f>IFERROR(VLOOKUP(A11, $M$2:$N$38, 2, FALSE), "")</f>
        <v>Country of origin of the guest.</v>
      </c>
      <c r="M11" s="1" t="s">
        <v>11</v>
      </c>
      <c r="N11" s="2" t="s">
        <v>56</v>
      </c>
    </row>
    <row r="12" spans="1:14" ht="15.75" thickBot="1" x14ac:dyDescent="0.3">
      <c r="A12" s="11" t="s">
        <v>12</v>
      </c>
      <c r="B12" s="3" t="s">
        <v>27</v>
      </c>
      <c r="C12" s="3" t="str">
        <f>IFERROR(VLOOKUP(A12, $M$2:$N$38, 2, FALSE), "")</f>
        <v>Unique identifier for the booking.</v>
      </c>
      <c r="E12" s="5" t="s">
        <v>93</v>
      </c>
      <c r="M12" s="1" t="s">
        <v>12</v>
      </c>
      <c r="N12" s="2" t="s">
        <v>57</v>
      </c>
    </row>
    <row r="13" spans="1:14" ht="15.75" thickBot="1" x14ac:dyDescent="0.3">
      <c r="A13" s="9" t="s">
        <v>11</v>
      </c>
      <c r="B13" s="9" t="s">
        <v>28</v>
      </c>
      <c r="C13" s="9" t="str">
        <f>IFERROR(VLOOKUP(A13, $M$2:$N$38, 2, FALSE), "")</f>
        <v>Country of origin of the guest.</v>
      </c>
      <c r="E13" s="8" t="s">
        <v>2</v>
      </c>
      <c r="M13" s="1" t="s">
        <v>13</v>
      </c>
      <c r="N13" s="2" t="s">
        <v>58</v>
      </c>
    </row>
    <row r="14" spans="1:14" ht="15.75" thickBot="1" x14ac:dyDescent="0.3">
      <c r="A14" s="11" t="s">
        <v>13</v>
      </c>
      <c r="B14" s="3" t="s">
        <v>28</v>
      </c>
      <c r="C14" s="3" t="str">
        <f>IFERROR(VLOOKUP(A14, $M$2:$N$38, 2, FALSE), "")</f>
        <v>Identifier for the market segment (e.g., corporate, online travel agents) the booking belongs to.</v>
      </c>
      <c r="E14" s="8" t="s">
        <v>15</v>
      </c>
      <c r="M14" s="1" t="s">
        <v>14</v>
      </c>
      <c r="N14" s="2" t="s">
        <v>59</v>
      </c>
    </row>
    <row r="15" spans="1:14" ht="15.75" thickBot="1" x14ac:dyDescent="0.3">
      <c r="A15" s="11" t="s">
        <v>14</v>
      </c>
      <c r="B15" s="3" t="s">
        <v>28</v>
      </c>
      <c r="C15" s="3" t="str">
        <f>IFERROR(VLOOKUP(A15, $M$2:$N$38, 2, FALSE), "")</f>
        <v>Identifier for the distribution channel (e.g., direct, online travel agents) through which the booking was made.</v>
      </c>
      <c r="E15" s="8" t="s">
        <v>16</v>
      </c>
      <c r="M15" s="1" t="s">
        <v>15</v>
      </c>
      <c r="N15" s="2" t="s">
        <v>60</v>
      </c>
    </row>
    <row r="16" spans="1:14" ht="15.75" thickBot="1" x14ac:dyDescent="0.3">
      <c r="A16" s="8" t="s">
        <v>15</v>
      </c>
      <c r="B16" s="8" t="s">
        <v>28</v>
      </c>
      <c r="C16" s="8" t="str">
        <f>IFERROR(VLOOKUP(A16, $M$2:$N$38, 2, FALSE), "")</f>
        <v>Binary variable indicating whether the guest is a repeated guest (1) or not (0).</v>
      </c>
      <c r="E16" s="8" t="s">
        <v>17</v>
      </c>
      <c r="H16" s="3" t="str">
        <f>_xlfn.TEXTJOIN(", ", ,E3:E10)</f>
        <v>arrival_date_year, arrival_date_month, arrival_date_week_number, arrival_date_day_of_month, lead_time, reservation_status_date, stays_in_weekend_nights, stays_in_week_nights</v>
      </c>
      <c r="M16" s="1" t="s">
        <v>16</v>
      </c>
      <c r="N16" s="2" t="s">
        <v>61</v>
      </c>
    </row>
    <row r="17" spans="1:14" ht="15.75" thickBot="1" x14ac:dyDescent="0.3">
      <c r="A17" s="8" t="s">
        <v>16</v>
      </c>
      <c r="B17" s="8" t="s">
        <v>28</v>
      </c>
      <c r="C17" s="8" t="str">
        <f>IFERROR(VLOOKUP(A17, $M$2:$N$38, 2, FALSE), "")</f>
        <v>Number of previous bookings that were canceled by the guest.</v>
      </c>
      <c r="E17" s="8" t="s">
        <v>22</v>
      </c>
      <c r="H17" s="3" t="str">
        <f>_xlfn.TEXTJOIN(", ", ,$E$13:$E$21)</f>
        <v>hotel, is_repeated_guest, previous_cancellations, previous_bookings_not_canceled, customer_type, adults, children, babies, days_in_waiting_list</v>
      </c>
      <c r="M17" s="1" t="s">
        <v>17</v>
      </c>
      <c r="N17" s="2" t="s">
        <v>62</v>
      </c>
    </row>
    <row r="18" spans="1:14" ht="15.75" thickBot="1" x14ac:dyDescent="0.3">
      <c r="A18" s="8" t="s">
        <v>17</v>
      </c>
      <c r="B18" s="8" t="s">
        <v>28</v>
      </c>
      <c r="C18" s="8" t="str">
        <f>IFERROR(VLOOKUP(A18, $M$2:$N$38, 2, FALSE), "")</f>
        <v>Number of previous bookings that were not canceled by the guest.</v>
      </c>
      <c r="E18" s="8" t="s">
        <v>29</v>
      </c>
      <c r="H18" s="3" t="str">
        <f>_xlfn.TEXTJOIN(", ", , $E$24:$E$29)</f>
        <v>market_segment, distribution_channel, market_segment_id, distribution_channel_id, agent, company</v>
      </c>
      <c r="M18" s="1" t="s">
        <v>18</v>
      </c>
      <c r="N18" s="2" t="s">
        <v>63</v>
      </c>
    </row>
    <row r="19" spans="1:14" ht="15.75" thickBot="1" x14ac:dyDescent="0.3">
      <c r="A19" s="11" t="s">
        <v>18</v>
      </c>
      <c r="B19" s="3" t="s">
        <v>28</v>
      </c>
      <c r="C19" s="3" t="str">
        <f>IFERROR(VLOOKUP(A19, $M$2:$N$38, 2, FALSE), "")</f>
        <v>Type of deposit made for the booking (e.g., no deposit, refundable deposit, non-refundable deposit).</v>
      </c>
      <c r="E19" s="8" t="s">
        <v>30</v>
      </c>
      <c r="H19" s="3" t="str">
        <f>_xlfn.TEXTJOIN(", ",,$E$32:$E$34)</f>
        <v>is_canceled, reservation_status, booking_changes</v>
      </c>
      <c r="M19" s="1" t="s">
        <v>19</v>
      </c>
      <c r="N19" s="2" t="s">
        <v>64</v>
      </c>
    </row>
    <row r="20" spans="1:14" ht="15.75" thickBot="1" x14ac:dyDescent="0.3">
      <c r="A20" s="12" t="s">
        <v>19</v>
      </c>
      <c r="B20" s="12" t="s">
        <v>28</v>
      </c>
      <c r="C20" s="12" t="str">
        <f>IFERROR(VLOOKUP(A20, $M$2:$N$38, 2, FALSE), "")</f>
        <v>ID of the travel agency that made the booking.</v>
      </c>
      <c r="E20" s="8" t="s">
        <v>31</v>
      </c>
      <c r="H20" s="3" t="str">
        <f>_xlfn.TEXTJOIN(", ",,E37:$E$39)</f>
        <v>country, country_code, country_name</v>
      </c>
      <c r="M20" s="1" t="s">
        <v>20</v>
      </c>
      <c r="N20" s="2" t="s">
        <v>65</v>
      </c>
    </row>
    <row r="21" spans="1:14" ht="15.75" thickBot="1" x14ac:dyDescent="0.3">
      <c r="A21" s="12" t="s">
        <v>20</v>
      </c>
      <c r="B21" s="12" t="s">
        <v>28</v>
      </c>
      <c r="C21" s="12" t="str">
        <f>IFERROR(VLOOKUP(A21, $M$2:$N$38, 2, FALSE), "")</f>
        <v>ID of the company/entity that made the booking.</v>
      </c>
      <c r="E21" s="8" t="s">
        <v>21</v>
      </c>
      <c r="H21" s="3" t="str">
        <f>_xlfn.TEXTJOIN(", ",, $E$42:$E$49)</f>
        <v>reserved_room_type, assigned_room_type, adr, meal, required_car_parking_spaces, total_of_special_requests</v>
      </c>
      <c r="M21" s="1" t="s">
        <v>21</v>
      </c>
      <c r="N21" s="2" t="s">
        <v>66</v>
      </c>
    </row>
    <row r="22" spans="1:14" ht="15.75" thickBot="1" x14ac:dyDescent="0.3">
      <c r="A22" s="8" t="s">
        <v>21</v>
      </c>
      <c r="B22" s="8" t="s">
        <v>28</v>
      </c>
      <c r="C22" s="8" t="str">
        <f>IFERROR(VLOOKUP(A22, $M$2:$N$38, 2, FALSE), "")</f>
        <v>Number of days the booking was on the waiting list before confirmed.</v>
      </c>
      <c r="M22" s="1" t="s">
        <v>22</v>
      </c>
      <c r="N22" s="2" t="s">
        <v>67</v>
      </c>
    </row>
    <row r="23" spans="1:14" ht="15.75" thickBot="1" x14ac:dyDescent="0.3">
      <c r="A23" s="8" t="s">
        <v>22</v>
      </c>
      <c r="B23" s="8" t="s">
        <v>28</v>
      </c>
      <c r="C23" s="8" t="str">
        <f>IFERROR(VLOOKUP(A23, $M$2:$N$38, 2, FALSE), "")</f>
        <v>Type of customer (e.g., transient, contract, group).</v>
      </c>
      <c r="E23" s="5" t="s">
        <v>94</v>
      </c>
      <c r="M23" s="1" t="s">
        <v>23</v>
      </c>
      <c r="N23" s="2" t="s">
        <v>68</v>
      </c>
    </row>
    <row r="24" spans="1:14" ht="15.75" thickBot="1" x14ac:dyDescent="0.3">
      <c r="A24" s="11" t="s">
        <v>12</v>
      </c>
      <c r="B24" s="3" t="s">
        <v>28</v>
      </c>
      <c r="C24" s="3" t="str">
        <f>IFERROR(VLOOKUP(A24, $M$2:$N$38, 2, FALSE), "")</f>
        <v>Unique identifier for the booking.</v>
      </c>
      <c r="E24" s="12" t="s">
        <v>33</v>
      </c>
      <c r="M24" s="1" t="s">
        <v>24</v>
      </c>
      <c r="N24" s="2" t="s">
        <v>69</v>
      </c>
    </row>
    <row r="25" spans="1:14" ht="15.75" thickBot="1" x14ac:dyDescent="0.3">
      <c r="A25" s="9" t="s">
        <v>23</v>
      </c>
      <c r="B25" s="9" t="s">
        <v>11</v>
      </c>
      <c r="C25" s="9" t="str">
        <f>IFERROR(VLOOKUP(A25, $M$2:$N$38, 2, FALSE), "")</f>
        <v>Code representing the country of origin of the guest.</v>
      </c>
      <c r="E25" s="12" t="s">
        <v>25</v>
      </c>
      <c r="M25" s="1" t="s">
        <v>25</v>
      </c>
      <c r="N25" s="2" t="s">
        <v>70</v>
      </c>
    </row>
    <row r="26" spans="1:14" ht="15.75" thickBot="1" x14ac:dyDescent="0.3">
      <c r="A26" s="9" t="s">
        <v>24</v>
      </c>
      <c r="B26" s="9" t="s">
        <v>11</v>
      </c>
      <c r="C26" s="9" t="str">
        <f>IFERROR(VLOOKUP(A26, $M$2:$N$38, 2, FALSE), "")</f>
        <v>Name of the country of origin of the guest.</v>
      </c>
      <c r="E26" s="12" t="s">
        <v>13</v>
      </c>
      <c r="M26" s="1" t="s">
        <v>29</v>
      </c>
      <c r="N26" s="2" t="s">
        <v>71</v>
      </c>
    </row>
    <row r="27" spans="1:14" ht="15.75" thickBot="1" x14ac:dyDescent="0.3">
      <c r="A27" s="12" t="s">
        <v>14</v>
      </c>
      <c r="B27" s="12" t="s">
        <v>25</v>
      </c>
      <c r="C27" s="12" t="str">
        <f>IFERROR(VLOOKUP(A27, $M$2:$N$38, 2, FALSE), "")</f>
        <v>Identifier for the distribution channel (e.g., direct, online travel agents) through which the booking was made.</v>
      </c>
      <c r="E27" s="12" t="s">
        <v>14</v>
      </c>
      <c r="M27" s="1" t="s">
        <v>30</v>
      </c>
      <c r="N27" s="2" t="s">
        <v>72</v>
      </c>
    </row>
    <row r="28" spans="1:14" ht="15.75" thickBot="1" x14ac:dyDescent="0.3">
      <c r="A28" s="12" t="s">
        <v>25</v>
      </c>
      <c r="B28" s="12" t="s">
        <v>25</v>
      </c>
      <c r="C28" s="12" t="str">
        <f>IFERROR(VLOOKUP(A28, $M$2:$N$38, 2, FALSE), "")</f>
        <v>Channel through which the booking was distributed (e.g., direct, online travel agents).</v>
      </c>
      <c r="E28" s="12" t="s">
        <v>19</v>
      </c>
      <c r="M28" s="1" t="s">
        <v>31</v>
      </c>
      <c r="N28" s="2" t="s">
        <v>73</v>
      </c>
    </row>
    <row r="29" spans="1:14" ht="15.75" thickBot="1" x14ac:dyDescent="0.3">
      <c r="A29" s="8" t="s">
        <v>29</v>
      </c>
      <c r="B29" s="8" t="s">
        <v>32</v>
      </c>
      <c r="C29" s="8" t="str">
        <f>IFERROR(VLOOKUP(A29, $M$2:$N$38, 2, FALSE), "")</f>
        <v>Number of adults included in the booking.</v>
      </c>
      <c r="E29" s="12" t="s">
        <v>20</v>
      </c>
      <c r="M29" s="1" t="s">
        <v>33</v>
      </c>
      <c r="N29" s="2" t="s">
        <v>74</v>
      </c>
    </row>
    <row r="30" spans="1:14" ht="15.75" thickBot="1" x14ac:dyDescent="0.3">
      <c r="A30" s="8" t="s">
        <v>30</v>
      </c>
      <c r="B30" s="8" t="s">
        <v>32</v>
      </c>
      <c r="C30" s="8" t="str">
        <f>IFERROR(VLOOKUP(A30, $M$2:$N$38, 2, FALSE), "")</f>
        <v>Number of children included in the booking.</v>
      </c>
      <c r="M30" s="1" t="s">
        <v>35</v>
      </c>
      <c r="N30" s="2" t="s">
        <v>75</v>
      </c>
    </row>
    <row r="31" spans="1:14" ht="15.75" thickBot="1" x14ac:dyDescent="0.3">
      <c r="A31" s="8" t="s">
        <v>31</v>
      </c>
      <c r="B31" s="8" t="s">
        <v>32</v>
      </c>
      <c r="C31" s="8" t="str">
        <f>IFERROR(VLOOKUP(A31, $M$2:$N$38, 2, FALSE), "")</f>
        <v>Number of babies included in the booking.</v>
      </c>
      <c r="E31" s="5" t="s">
        <v>95</v>
      </c>
      <c r="M31" s="1" t="s">
        <v>36</v>
      </c>
      <c r="N31" s="2" t="s">
        <v>76</v>
      </c>
    </row>
    <row r="32" spans="1:14" ht="15.75" thickBot="1" x14ac:dyDescent="0.3">
      <c r="A32" s="11" t="s">
        <v>12</v>
      </c>
      <c r="B32" s="3" t="s">
        <v>32</v>
      </c>
      <c r="C32" s="3" t="str">
        <f>IFERROR(VLOOKUP(A32, $M$2:$N$38, 2, FALSE), "")</f>
        <v>Unique identifier for the booking.</v>
      </c>
      <c r="E32" s="9" t="s">
        <v>3</v>
      </c>
      <c r="M32" s="1" t="s">
        <v>37</v>
      </c>
      <c r="N32" s="2" t="s">
        <v>77</v>
      </c>
    </row>
    <row r="33" spans="1:14" ht="15.75" thickBot="1" x14ac:dyDescent="0.3">
      <c r="A33" s="12" t="s">
        <v>13</v>
      </c>
      <c r="B33" s="12" t="s">
        <v>34</v>
      </c>
      <c r="C33" s="12" t="str">
        <f>IFERROR(VLOOKUP(A33, $M$2:$N$38, 2, FALSE), "")</f>
        <v>Identifier for the market segment (e.g., corporate, online travel agents) the booking belongs to.</v>
      </c>
      <c r="E33" s="9" t="s">
        <v>40</v>
      </c>
      <c r="M33" s="1" t="s">
        <v>38</v>
      </c>
      <c r="N33" s="2" t="s">
        <v>78</v>
      </c>
    </row>
    <row r="34" spans="1:14" ht="15.75" thickBot="1" x14ac:dyDescent="0.3">
      <c r="A34" s="12" t="s">
        <v>33</v>
      </c>
      <c r="B34" s="12" t="s">
        <v>34</v>
      </c>
      <c r="C34" s="12" t="str">
        <f>IFERROR(VLOOKUP(A34, $M$2:$N$38, 2, FALSE), "")</f>
        <v>Market segment designation for the booking (e.g., online travel agents, corporate).</v>
      </c>
      <c r="E34" s="9" t="s">
        <v>45</v>
      </c>
      <c r="M34" s="1" t="s">
        <v>40</v>
      </c>
      <c r="N34" s="2" t="s">
        <v>79</v>
      </c>
    </row>
    <row r="35" spans="1:14" ht="15.75" thickBot="1" x14ac:dyDescent="0.3">
      <c r="A35" s="13" t="s">
        <v>35</v>
      </c>
      <c r="B35" s="13" t="s">
        <v>39</v>
      </c>
      <c r="C35" s="13" t="str">
        <f>IFERROR(VLOOKUP(A35, $M$2:$N$38, 2, FALSE), "")</f>
        <v>Type of meal booked (e.g., BB for Bed &amp; Breakfast, HB for Half Board).</v>
      </c>
      <c r="M35" s="1" t="s">
        <v>41</v>
      </c>
      <c r="N35" s="2" t="s">
        <v>80</v>
      </c>
    </row>
    <row r="36" spans="1:14" ht="15.75" thickBot="1" x14ac:dyDescent="0.3">
      <c r="A36" s="13" t="s">
        <v>36</v>
      </c>
      <c r="B36" s="13" t="s">
        <v>39</v>
      </c>
      <c r="C36" s="13" t="str">
        <f>IFERROR(VLOOKUP(A36, $M$2:$N$38, 2, FALSE), "")</f>
        <v>Average daily rate, i.e., the average revenue per room per day.</v>
      </c>
      <c r="E36" s="5" t="s">
        <v>96</v>
      </c>
      <c r="M36" s="1" t="s">
        <v>43</v>
      </c>
      <c r="N36" s="2" t="s">
        <v>81</v>
      </c>
    </row>
    <row r="37" spans="1:14" ht="15.75" thickBot="1" x14ac:dyDescent="0.3">
      <c r="A37" s="13" t="s">
        <v>37</v>
      </c>
      <c r="B37" s="13" t="s">
        <v>39</v>
      </c>
      <c r="C37" s="13" t="str">
        <f>IFERROR(VLOOKUP(A37, $M$2:$N$38, 2, FALSE), "")</f>
        <v>Number of car parking spaces requested by the guest.</v>
      </c>
      <c r="E37" s="14" t="s">
        <v>11</v>
      </c>
      <c r="M37" s="1" t="s">
        <v>44</v>
      </c>
      <c r="N37" s="2" t="s">
        <v>82</v>
      </c>
    </row>
    <row r="38" spans="1:14" ht="15.75" thickBot="1" x14ac:dyDescent="0.3">
      <c r="A38" s="13" t="s">
        <v>38</v>
      </c>
      <c r="B38" s="13" t="s">
        <v>39</v>
      </c>
      <c r="C38" s="13" t="str">
        <f>IFERROR(VLOOKUP(A38, $M$2:$N$38, 2, FALSE), "")</f>
        <v>Total number of special requests made by the guest.</v>
      </c>
      <c r="E38" s="14" t="s">
        <v>23</v>
      </c>
      <c r="M38" s="1" t="s">
        <v>45</v>
      </c>
      <c r="N38" s="2" t="s">
        <v>83</v>
      </c>
    </row>
    <row r="39" spans="1:14" x14ac:dyDescent="0.25">
      <c r="A39" s="11" t="s">
        <v>12</v>
      </c>
      <c r="B39" s="3" t="s">
        <v>39</v>
      </c>
      <c r="C39" s="3" t="str">
        <f>IFERROR(VLOOKUP(A39, $M$2:$N$38, 2, FALSE), "")</f>
        <v>Unique identifier for the booking.</v>
      </c>
      <c r="E39" s="14" t="s">
        <v>24</v>
      </c>
    </row>
    <row r="40" spans="1:14" x14ac:dyDescent="0.25">
      <c r="A40" s="9" t="s">
        <v>40</v>
      </c>
      <c r="B40" s="9" t="s">
        <v>42</v>
      </c>
      <c r="C40" s="9" t="str">
        <f>IFERROR(VLOOKUP(A40, $M$2:$N$38, 2, FALSE), "")</f>
        <v>Status of the reservation (e.g., checked-in, canceled).</v>
      </c>
    </row>
    <row r="41" spans="1:14" x14ac:dyDescent="0.25">
      <c r="A41" s="10" t="s">
        <v>41</v>
      </c>
      <c r="B41" s="10" t="s">
        <v>42</v>
      </c>
      <c r="C41" s="10" t="str">
        <f>IFERROR(VLOOKUP(A41, $M$2:$N$38, 2, FALSE), "")</f>
        <v>Date when the reservation status was last updated.</v>
      </c>
      <c r="E41" s="5" t="s">
        <v>97</v>
      </c>
    </row>
    <row r="42" spans="1:14" x14ac:dyDescent="0.25">
      <c r="A42" s="11" t="s">
        <v>12</v>
      </c>
      <c r="B42" s="3" t="s">
        <v>42</v>
      </c>
      <c r="C42" s="3" t="str">
        <f>IFERROR(VLOOKUP(A42, $M$2:$N$38, 2, FALSE), "")</f>
        <v>Unique identifier for the booking.</v>
      </c>
      <c r="E42" s="13" t="s">
        <v>43</v>
      </c>
    </row>
    <row r="43" spans="1:14" x14ac:dyDescent="0.25">
      <c r="A43" s="13" t="s">
        <v>43</v>
      </c>
      <c r="B43" s="13" t="s">
        <v>46</v>
      </c>
      <c r="C43" s="13" t="str">
        <f>IFERROR(VLOOKUP(A43, $M$2:$N$38, 2, FALSE), "")</f>
        <v>Type of room originally reserved.</v>
      </c>
      <c r="E43" s="13" t="s">
        <v>44</v>
      </c>
    </row>
    <row r="44" spans="1:14" x14ac:dyDescent="0.25">
      <c r="A44" s="13" t="s">
        <v>44</v>
      </c>
      <c r="B44" s="13" t="s">
        <v>46</v>
      </c>
      <c r="C44" s="13" t="str">
        <f>IFERROR(VLOOKUP(A44, $M$2:$N$38, 2, FALSE), "")</f>
        <v>Type of room assigned to the guest.</v>
      </c>
      <c r="E44" s="13" t="s">
        <v>36</v>
      </c>
    </row>
    <row r="45" spans="1:14" x14ac:dyDescent="0.25">
      <c r="A45" s="9" t="s">
        <v>45</v>
      </c>
      <c r="B45" s="9" t="s">
        <v>46</v>
      </c>
      <c r="C45" s="9" t="str">
        <f>IFERROR(VLOOKUP(A45, $M$2:$N$38, 2, FALSE), "")</f>
        <v>Number of changes/amendments made to the booking.</v>
      </c>
      <c r="E45" s="13" t="s">
        <v>35</v>
      </c>
    </row>
    <row r="46" spans="1:14" x14ac:dyDescent="0.25">
      <c r="A46" s="11" t="s">
        <v>12</v>
      </c>
      <c r="B46" s="3" t="s">
        <v>46</v>
      </c>
      <c r="C46" s="3" t="str">
        <f>IFERROR(VLOOKUP(A46, $M$2:$N$38, 2, FALSE), "")</f>
        <v>Unique identifier for the booking.</v>
      </c>
      <c r="E46" s="13" t="s">
        <v>37</v>
      </c>
    </row>
    <row r="47" spans="1:14" x14ac:dyDescent="0.25">
      <c r="A47" s="11"/>
      <c r="E47" s="13" t="s">
        <v>38</v>
      </c>
    </row>
    <row r="48" spans="1:14" x14ac:dyDescent="0.25">
      <c r="A48" s="11"/>
      <c r="E48" s="11"/>
    </row>
    <row r="49" spans="1:5" x14ac:dyDescent="0.25">
      <c r="A49" s="11"/>
      <c r="E49" s="11"/>
    </row>
    <row r="51" spans="1:5" x14ac:dyDescent="0.25">
      <c r="A51" s="11" t="s">
        <v>91</v>
      </c>
    </row>
    <row r="53" spans="1:5" x14ac:dyDescent="0.25">
      <c r="A53" s="24" t="s">
        <v>92</v>
      </c>
      <c r="B53" s="24"/>
    </row>
    <row r="54" spans="1:5" x14ac:dyDescent="0.25">
      <c r="A54" s="10" t="s">
        <v>5</v>
      </c>
      <c r="B54" s="10" t="s">
        <v>50</v>
      </c>
    </row>
    <row r="55" spans="1:5" x14ac:dyDescent="0.25">
      <c r="A55" s="10" t="s">
        <v>6</v>
      </c>
      <c r="B55" s="10" t="s">
        <v>51</v>
      </c>
    </row>
    <row r="56" spans="1:5" x14ac:dyDescent="0.25">
      <c r="A56" s="10" t="s">
        <v>7</v>
      </c>
      <c r="B56" s="10" t="s">
        <v>52</v>
      </c>
    </row>
    <row r="57" spans="1:5" x14ac:dyDescent="0.25">
      <c r="A57" s="10" t="s">
        <v>8</v>
      </c>
      <c r="B57" s="10" t="s">
        <v>53</v>
      </c>
    </row>
    <row r="58" spans="1:5" x14ac:dyDescent="0.25">
      <c r="A58" s="10" t="s">
        <v>4</v>
      </c>
      <c r="B58" s="10" t="s">
        <v>49</v>
      </c>
    </row>
    <row r="59" spans="1:5" x14ac:dyDescent="0.25">
      <c r="A59" s="10" t="s">
        <v>41</v>
      </c>
      <c r="B59" s="10" t="s">
        <v>80</v>
      </c>
    </row>
    <row r="60" spans="1:5" x14ac:dyDescent="0.25">
      <c r="B60" s="3" t="s">
        <v>90</v>
      </c>
    </row>
    <row r="61" spans="1:5" x14ac:dyDescent="0.25">
      <c r="A61" s="24" t="s">
        <v>93</v>
      </c>
      <c r="B61" s="24"/>
    </row>
    <row r="62" spans="1:5" x14ac:dyDescent="0.25">
      <c r="A62" s="8" t="s">
        <v>15</v>
      </c>
      <c r="B62" s="8" t="s">
        <v>60</v>
      </c>
    </row>
    <row r="63" spans="1:5" x14ac:dyDescent="0.25">
      <c r="A63" s="8" t="s">
        <v>16</v>
      </c>
      <c r="B63" s="8" t="s">
        <v>61</v>
      </c>
    </row>
    <row r="64" spans="1:5" x14ac:dyDescent="0.25">
      <c r="A64" s="8" t="s">
        <v>17</v>
      </c>
      <c r="B64" s="8" t="s">
        <v>62</v>
      </c>
    </row>
    <row r="65" spans="1:2" x14ac:dyDescent="0.25">
      <c r="A65" s="8" t="s">
        <v>22</v>
      </c>
      <c r="B65" s="8" t="s">
        <v>67</v>
      </c>
    </row>
    <row r="66" spans="1:2" x14ac:dyDescent="0.25">
      <c r="A66" s="8" t="s">
        <v>29</v>
      </c>
      <c r="B66" s="8" t="s">
        <v>71</v>
      </c>
    </row>
    <row r="67" spans="1:2" x14ac:dyDescent="0.25">
      <c r="A67" s="8" t="s">
        <v>30</v>
      </c>
      <c r="B67" s="8" t="s">
        <v>72</v>
      </c>
    </row>
    <row r="68" spans="1:2" x14ac:dyDescent="0.25">
      <c r="A68" s="8" t="s">
        <v>31</v>
      </c>
      <c r="B68" s="8" t="s">
        <v>73</v>
      </c>
    </row>
    <row r="69" spans="1:2" x14ac:dyDescent="0.25">
      <c r="A69" s="8" t="s">
        <v>21</v>
      </c>
      <c r="B69" s="8" t="s">
        <v>66</v>
      </c>
    </row>
    <row r="70" spans="1:2" x14ac:dyDescent="0.25">
      <c r="B70" s="3" t="s">
        <v>90</v>
      </c>
    </row>
    <row r="71" spans="1:2" x14ac:dyDescent="0.25">
      <c r="A71" s="24" t="s">
        <v>94</v>
      </c>
      <c r="B71" s="24"/>
    </row>
    <row r="72" spans="1:2" x14ac:dyDescent="0.25">
      <c r="A72" s="12" t="s">
        <v>33</v>
      </c>
      <c r="B72" s="12" t="s">
        <v>74</v>
      </c>
    </row>
    <row r="73" spans="1:2" x14ac:dyDescent="0.25">
      <c r="A73" s="12" t="s">
        <v>25</v>
      </c>
      <c r="B73" s="12" t="s">
        <v>70</v>
      </c>
    </row>
    <row r="74" spans="1:2" x14ac:dyDescent="0.25">
      <c r="A74" s="12" t="s">
        <v>13</v>
      </c>
      <c r="B74" s="12" t="s">
        <v>58</v>
      </c>
    </row>
    <row r="75" spans="1:2" x14ac:dyDescent="0.25">
      <c r="A75" s="12" t="s">
        <v>14</v>
      </c>
      <c r="B75" s="12" t="s">
        <v>59</v>
      </c>
    </row>
    <row r="76" spans="1:2" x14ac:dyDescent="0.25">
      <c r="A76" s="12" t="s">
        <v>19</v>
      </c>
      <c r="B76" s="12" t="s">
        <v>64</v>
      </c>
    </row>
    <row r="77" spans="1:2" x14ac:dyDescent="0.25">
      <c r="A77" s="12" t="s">
        <v>20</v>
      </c>
      <c r="B77" s="12" t="s">
        <v>65</v>
      </c>
    </row>
    <row r="78" spans="1:2" x14ac:dyDescent="0.25">
      <c r="B78" s="3" t="s">
        <v>90</v>
      </c>
    </row>
    <row r="79" spans="1:2" x14ac:dyDescent="0.25">
      <c r="A79" s="24" t="s">
        <v>95</v>
      </c>
      <c r="B79" s="24"/>
    </row>
    <row r="80" spans="1:2" x14ac:dyDescent="0.25">
      <c r="A80" s="9" t="s">
        <v>3</v>
      </c>
      <c r="B80" s="9" t="s">
        <v>48</v>
      </c>
    </row>
    <row r="81" spans="1:2" x14ac:dyDescent="0.25">
      <c r="A81" s="9" t="s">
        <v>40</v>
      </c>
      <c r="B81" s="9" t="s">
        <v>79</v>
      </c>
    </row>
    <row r="82" spans="1:2" x14ac:dyDescent="0.25">
      <c r="A82" s="9" t="s">
        <v>45</v>
      </c>
      <c r="B82" s="9" t="s">
        <v>83</v>
      </c>
    </row>
    <row r="83" spans="1:2" x14ac:dyDescent="0.25">
      <c r="B83" s="3" t="s">
        <v>90</v>
      </c>
    </row>
    <row r="84" spans="1:2" x14ac:dyDescent="0.25">
      <c r="A84" s="24" t="s">
        <v>96</v>
      </c>
      <c r="B84" s="24"/>
    </row>
    <row r="85" spans="1:2" x14ac:dyDescent="0.25">
      <c r="A85" s="14" t="s">
        <v>11</v>
      </c>
      <c r="B85" s="14" t="s">
        <v>56</v>
      </c>
    </row>
    <row r="86" spans="1:2" x14ac:dyDescent="0.25">
      <c r="A86" s="14" t="s">
        <v>23</v>
      </c>
      <c r="B86" s="14" t="s">
        <v>68</v>
      </c>
    </row>
    <row r="87" spans="1:2" x14ac:dyDescent="0.25">
      <c r="A87" s="14" t="s">
        <v>24</v>
      </c>
      <c r="B87" s="14" t="s">
        <v>69</v>
      </c>
    </row>
    <row r="88" spans="1:2" x14ac:dyDescent="0.25">
      <c r="B88" s="3" t="s">
        <v>90</v>
      </c>
    </row>
    <row r="89" spans="1:2" x14ac:dyDescent="0.25">
      <c r="A89" s="24" t="s">
        <v>97</v>
      </c>
      <c r="B89" s="24"/>
    </row>
    <row r="90" spans="1:2" x14ac:dyDescent="0.25">
      <c r="A90" s="13" t="s">
        <v>43</v>
      </c>
      <c r="B90" s="13" t="s">
        <v>81</v>
      </c>
    </row>
    <row r="91" spans="1:2" x14ac:dyDescent="0.25">
      <c r="A91" s="13" t="s">
        <v>44</v>
      </c>
      <c r="B91" s="13" t="s">
        <v>82</v>
      </c>
    </row>
    <row r="92" spans="1:2" x14ac:dyDescent="0.25">
      <c r="A92" s="13" t="s">
        <v>36</v>
      </c>
      <c r="B92" s="13" t="s">
        <v>76</v>
      </c>
    </row>
    <row r="93" spans="1:2" x14ac:dyDescent="0.25">
      <c r="A93" s="13" t="s">
        <v>35</v>
      </c>
      <c r="B93" s="13" t="s">
        <v>75</v>
      </c>
    </row>
    <row r="94" spans="1:2" x14ac:dyDescent="0.25">
      <c r="A94" s="13" t="s">
        <v>37</v>
      </c>
      <c r="B94" s="13" t="s">
        <v>77</v>
      </c>
    </row>
    <row r="95" spans="1:2" x14ac:dyDescent="0.25">
      <c r="A95" s="13" t="s">
        <v>38</v>
      </c>
      <c r="B95" s="13" t="s">
        <v>78</v>
      </c>
    </row>
  </sheetData>
  <mergeCells count="6">
    <mergeCell ref="A53:B53"/>
    <mergeCell ref="A61:B61"/>
    <mergeCell ref="A71:B71"/>
    <mergeCell ref="A79:B79"/>
    <mergeCell ref="A84:B84"/>
    <mergeCell ref="A89:B8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E9F4-2C94-4FF0-B185-DDDAFC1A76E6}">
  <dimension ref="B2:K8"/>
  <sheetViews>
    <sheetView tabSelected="1" workbookViewId="0">
      <selection activeCell="C8" sqref="C8"/>
    </sheetView>
  </sheetViews>
  <sheetFormatPr defaultRowHeight="15" x14ac:dyDescent="0.25"/>
  <cols>
    <col min="1" max="1" width="9.140625" style="3"/>
    <col min="2" max="2" width="32.7109375" style="3" customWidth="1"/>
    <col min="3" max="3" width="61.7109375" style="3" customWidth="1"/>
    <col min="4" max="4" width="54.42578125" style="3" customWidth="1"/>
    <col min="5" max="16384" width="9.140625" style="3"/>
  </cols>
  <sheetData>
    <row r="2" spans="2:11" ht="21" x14ac:dyDescent="0.25">
      <c r="B2" s="6" t="s">
        <v>98</v>
      </c>
      <c r="C2" s="6" t="s">
        <v>100</v>
      </c>
      <c r="D2" s="6" t="s">
        <v>99</v>
      </c>
    </row>
    <row r="3" spans="2:11" ht="64.5" customHeight="1" x14ac:dyDescent="0.25">
      <c r="B3" s="4" t="s">
        <v>92</v>
      </c>
      <c r="C3" s="4" t="s">
        <v>101</v>
      </c>
      <c r="D3" s="4" t="s">
        <v>111</v>
      </c>
    </row>
    <row r="4" spans="2:11" ht="64.5" customHeight="1" x14ac:dyDescent="0.25">
      <c r="B4" s="4" t="s">
        <v>93</v>
      </c>
      <c r="C4" s="4" t="s">
        <v>102</v>
      </c>
      <c r="D4" s="4" t="s">
        <v>112</v>
      </c>
    </row>
    <row r="5" spans="2:11" ht="64.5" customHeight="1" x14ac:dyDescent="0.25">
      <c r="B5" s="4" t="s">
        <v>94</v>
      </c>
      <c r="C5" s="4" t="s">
        <v>104</v>
      </c>
      <c r="D5" s="4" t="s">
        <v>103</v>
      </c>
      <c r="K5" s="5"/>
    </row>
    <row r="6" spans="2:11" ht="64.5" customHeight="1" x14ac:dyDescent="0.25">
      <c r="B6" s="4" t="s">
        <v>95</v>
      </c>
      <c r="C6" s="4" t="s">
        <v>106</v>
      </c>
      <c r="D6" s="4" t="s">
        <v>105</v>
      </c>
    </row>
    <row r="7" spans="2:11" ht="64.5" customHeight="1" x14ac:dyDescent="0.25">
      <c r="B7" s="4" t="s">
        <v>96</v>
      </c>
      <c r="C7" s="4" t="s">
        <v>108</v>
      </c>
      <c r="D7" s="4" t="s">
        <v>107</v>
      </c>
    </row>
    <row r="8" spans="2:11" ht="64.5" customHeight="1" x14ac:dyDescent="0.25">
      <c r="B8" s="4" t="s">
        <v>97</v>
      </c>
      <c r="C8" s="4" t="s">
        <v>110</v>
      </c>
      <c r="D8" s="4"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A662B-0873-42FB-983C-539C2B00D58C}">
  <dimension ref="A1:E26"/>
  <sheetViews>
    <sheetView workbookViewId="0">
      <selection activeCell="D30" sqref="D30"/>
    </sheetView>
  </sheetViews>
  <sheetFormatPr defaultRowHeight="15" x14ac:dyDescent="0.25"/>
  <cols>
    <col min="1" max="1" width="31.28515625" bestFit="1" customWidth="1"/>
    <col min="2" max="2" width="101.140625" bestFit="1" customWidth="1"/>
    <col min="4" max="4" width="27.28515625" bestFit="1" customWidth="1"/>
    <col min="5" max="5" width="68.42578125" bestFit="1" customWidth="1"/>
  </cols>
  <sheetData>
    <row r="1" spans="1:5" x14ac:dyDescent="0.25">
      <c r="A1" t="s">
        <v>113</v>
      </c>
    </row>
    <row r="3" spans="1:5" x14ac:dyDescent="0.25">
      <c r="A3" s="23" t="s">
        <v>85</v>
      </c>
      <c r="B3" s="23"/>
      <c r="C3" s="3"/>
      <c r="D3" s="3"/>
      <c r="E3" s="3"/>
    </row>
    <row r="4" spans="1:5" x14ac:dyDescent="0.25">
      <c r="A4" s="15" t="s">
        <v>11</v>
      </c>
      <c r="B4" s="18" t="s">
        <v>56</v>
      </c>
      <c r="C4" s="3"/>
      <c r="D4" s="23" t="s">
        <v>88</v>
      </c>
      <c r="E4" s="23"/>
    </row>
    <row r="5" spans="1:5" x14ac:dyDescent="0.25">
      <c r="A5" s="15" t="s">
        <v>23</v>
      </c>
      <c r="B5" s="18" t="s">
        <v>68</v>
      </c>
      <c r="C5" s="3"/>
      <c r="D5" s="19" t="s">
        <v>43</v>
      </c>
      <c r="E5" s="20" t="s">
        <v>81</v>
      </c>
    </row>
    <row r="6" spans="1:5" x14ac:dyDescent="0.25">
      <c r="A6" s="15" t="s">
        <v>24</v>
      </c>
      <c r="B6" s="18" t="s">
        <v>69</v>
      </c>
      <c r="C6" s="3"/>
      <c r="D6" s="19" t="s">
        <v>44</v>
      </c>
      <c r="E6" s="20" t="s">
        <v>82</v>
      </c>
    </row>
    <row r="7" spans="1:5" x14ac:dyDescent="0.25">
      <c r="A7" s="15" t="s">
        <v>29</v>
      </c>
      <c r="B7" s="18" t="s">
        <v>71</v>
      </c>
      <c r="C7" s="3"/>
      <c r="D7" s="19" t="s">
        <v>86</v>
      </c>
      <c r="E7" s="20" t="s">
        <v>76</v>
      </c>
    </row>
    <row r="8" spans="1:5" x14ac:dyDescent="0.25">
      <c r="A8" s="15" t="s">
        <v>30</v>
      </c>
      <c r="B8" s="18" t="s">
        <v>72</v>
      </c>
      <c r="C8" s="3"/>
      <c r="D8" s="19" t="s">
        <v>35</v>
      </c>
      <c r="E8" s="20" t="s">
        <v>75</v>
      </c>
    </row>
    <row r="9" spans="1:5" x14ac:dyDescent="0.25">
      <c r="A9" s="15" t="s">
        <v>31</v>
      </c>
      <c r="B9" s="18" t="s">
        <v>73</v>
      </c>
      <c r="C9" s="3"/>
      <c r="D9" s="19" t="s">
        <v>37</v>
      </c>
      <c r="E9" s="20" t="s">
        <v>77</v>
      </c>
    </row>
    <row r="10" spans="1:5" x14ac:dyDescent="0.25">
      <c r="A10" s="15" t="s">
        <v>15</v>
      </c>
      <c r="B10" s="18" t="s">
        <v>60</v>
      </c>
      <c r="C10" s="3"/>
      <c r="D10" s="16"/>
      <c r="E10" s="16"/>
    </row>
    <row r="11" spans="1:5" x14ac:dyDescent="0.25">
      <c r="A11" s="15" t="s">
        <v>16</v>
      </c>
      <c r="B11" s="18" t="s">
        <v>61</v>
      </c>
      <c r="C11" s="3"/>
      <c r="D11" s="16"/>
      <c r="E11" s="16"/>
    </row>
    <row r="12" spans="1:5" x14ac:dyDescent="0.25">
      <c r="A12" s="15" t="s">
        <v>17</v>
      </c>
      <c r="B12" s="18" t="s">
        <v>62</v>
      </c>
      <c r="C12" s="3"/>
      <c r="D12" s="23" t="s">
        <v>84</v>
      </c>
      <c r="E12" s="23"/>
    </row>
    <row r="13" spans="1:5" x14ac:dyDescent="0.25">
      <c r="A13" s="15" t="s">
        <v>21</v>
      </c>
      <c r="B13" s="18" t="s">
        <v>66</v>
      </c>
      <c r="C13" s="3"/>
      <c r="D13" s="21" t="s">
        <v>2</v>
      </c>
      <c r="E13" s="22" t="s">
        <v>47</v>
      </c>
    </row>
    <row r="14" spans="1:5" x14ac:dyDescent="0.25">
      <c r="A14" s="15" t="s">
        <v>22</v>
      </c>
      <c r="B14" s="18" t="s">
        <v>67</v>
      </c>
      <c r="C14" s="3"/>
      <c r="D14" s="21" t="s">
        <v>4</v>
      </c>
      <c r="E14" s="22" t="s">
        <v>49</v>
      </c>
    </row>
    <row r="15" spans="1:5" x14ac:dyDescent="0.25">
      <c r="A15" s="3"/>
      <c r="B15" s="3"/>
      <c r="C15" s="3"/>
      <c r="D15" s="21" t="s">
        <v>5</v>
      </c>
      <c r="E15" s="22" t="s">
        <v>50</v>
      </c>
    </row>
    <row r="16" spans="1:5" x14ac:dyDescent="0.25">
      <c r="A16" s="3"/>
      <c r="B16" s="3"/>
      <c r="C16" s="3"/>
      <c r="D16" s="21" t="s">
        <v>6</v>
      </c>
      <c r="E16" s="22" t="s">
        <v>51</v>
      </c>
    </row>
    <row r="17" spans="1:5" x14ac:dyDescent="0.25">
      <c r="A17" s="24" t="s">
        <v>87</v>
      </c>
      <c r="B17" s="24"/>
      <c r="C17" s="3"/>
      <c r="D17" s="21" t="s">
        <v>7</v>
      </c>
      <c r="E17" s="22" t="s">
        <v>52</v>
      </c>
    </row>
    <row r="18" spans="1:5" x14ac:dyDescent="0.25">
      <c r="A18" s="17" t="s">
        <v>89</v>
      </c>
      <c r="B18" s="17" t="s">
        <v>57</v>
      </c>
      <c r="C18" s="3"/>
      <c r="D18" s="21" t="s">
        <v>8</v>
      </c>
      <c r="E18" s="22" t="s">
        <v>53</v>
      </c>
    </row>
    <row r="19" spans="1:5" x14ac:dyDescent="0.25">
      <c r="A19" s="17" t="s">
        <v>13</v>
      </c>
      <c r="B19" s="17" t="s">
        <v>58</v>
      </c>
      <c r="C19" s="3"/>
      <c r="D19" s="21" t="s">
        <v>9</v>
      </c>
      <c r="E19" s="22" t="s">
        <v>54</v>
      </c>
    </row>
    <row r="20" spans="1:5" x14ac:dyDescent="0.25">
      <c r="A20" s="17" t="s">
        <v>14</v>
      </c>
      <c r="B20" s="17" t="s">
        <v>59</v>
      </c>
      <c r="C20" s="3"/>
      <c r="D20" s="21" t="s">
        <v>10</v>
      </c>
      <c r="E20" s="22" t="s">
        <v>55</v>
      </c>
    </row>
    <row r="21" spans="1:5" x14ac:dyDescent="0.25">
      <c r="A21" s="17" t="s">
        <v>18</v>
      </c>
      <c r="B21" s="17" t="s">
        <v>63</v>
      </c>
      <c r="C21" s="3"/>
      <c r="D21" s="21" t="s">
        <v>45</v>
      </c>
      <c r="E21" s="22" t="s">
        <v>83</v>
      </c>
    </row>
    <row r="22" spans="1:5" x14ac:dyDescent="0.25">
      <c r="A22" s="17" t="s">
        <v>19</v>
      </c>
      <c r="B22" s="17" t="s">
        <v>64</v>
      </c>
      <c r="C22" s="3"/>
      <c r="D22" s="21" t="s">
        <v>40</v>
      </c>
      <c r="E22" s="22" t="s">
        <v>79</v>
      </c>
    </row>
    <row r="23" spans="1:5" x14ac:dyDescent="0.25">
      <c r="A23" s="17" t="s">
        <v>20</v>
      </c>
      <c r="B23" s="17" t="s">
        <v>65</v>
      </c>
      <c r="C23" s="3"/>
      <c r="D23" s="21" t="s">
        <v>41</v>
      </c>
      <c r="E23" s="22" t="s">
        <v>80</v>
      </c>
    </row>
    <row r="24" spans="1:5" x14ac:dyDescent="0.25">
      <c r="A24" s="17" t="s">
        <v>38</v>
      </c>
      <c r="B24" s="17" t="s">
        <v>78</v>
      </c>
      <c r="C24" s="3"/>
      <c r="D24" s="21" t="s">
        <v>3</v>
      </c>
      <c r="E24" s="22" t="s">
        <v>48</v>
      </c>
    </row>
    <row r="25" spans="1:5" x14ac:dyDescent="0.25">
      <c r="A25" s="17" t="s">
        <v>33</v>
      </c>
      <c r="B25" s="17" t="s">
        <v>74</v>
      </c>
      <c r="C25" s="3"/>
      <c r="D25" s="3"/>
      <c r="E25" s="3"/>
    </row>
    <row r="26" spans="1:5" x14ac:dyDescent="0.25">
      <c r="A26" s="17" t="s">
        <v>25</v>
      </c>
      <c r="B26" s="17" t="s">
        <v>70</v>
      </c>
      <c r="C26" s="3"/>
      <c r="D26" s="3"/>
      <c r="E26" s="3"/>
    </row>
  </sheetData>
  <mergeCells count="4">
    <mergeCell ref="D12:E12"/>
    <mergeCell ref="D4:E4"/>
    <mergeCell ref="A3:B3"/>
    <mergeCell ref="A17:B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MECE Breakdown</vt:lpstr>
      <vt:lpstr>MECE Breakdown Final</vt:lpstr>
      <vt:lpstr>MECE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Raj</dc:creator>
  <cp:lastModifiedBy>Shivaraju Jayaram</cp:lastModifiedBy>
  <dcterms:created xsi:type="dcterms:W3CDTF">2015-06-05T18:17:20Z</dcterms:created>
  <dcterms:modified xsi:type="dcterms:W3CDTF">2024-04-30T17:03:35Z</dcterms:modified>
</cp:coreProperties>
</file>