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iza Nawaz Awan\Desktop\Paper Work\Fuzzy Paper Working\"/>
    </mc:Choice>
  </mc:AlternateContent>
  <bookViews>
    <workbookView xWindow="0" yWindow="0" windowWidth="23040" windowHeight="9264" activeTab="2"/>
  </bookViews>
  <sheets>
    <sheet name="Sheet1" sheetId="1" r:id="rId1"/>
    <sheet name="Sheet3" sheetId="3" r:id="rId2"/>
    <sheet name="fINAL CAL" sheetId="4" r:id="rId3"/>
    <sheet name="CRITIC" sheetId="6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209" i="4" l="1"/>
  <c r="AL210" i="4"/>
  <c r="AL211" i="4"/>
  <c r="AL212" i="4"/>
  <c r="AL213" i="4"/>
  <c r="AL214" i="4"/>
  <c r="AL215" i="4"/>
  <c r="AL216" i="4"/>
  <c r="AL217" i="4"/>
  <c r="AL218" i="4"/>
  <c r="AL219" i="4"/>
  <c r="AL220" i="4"/>
  <c r="AL221" i="4"/>
  <c r="AL222" i="4"/>
  <c r="AL223" i="4"/>
  <c r="AL224" i="4"/>
  <c r="AL208" i="4"/>
  <c r="AL207" i="4"/>
  <c r="AK224" i="4"/>
  <c r="AK223" i="4"/>
  <c r="AK222" i="4"/>
  <c r="AK221" i="4"/>
  <c r="AK220" i="4"/>
  <c r="AK219" i="4"/>
  <c r="AK218" i="4"/>
  <c r="AK217" i="4"/>
  <c r="AK216" i="4"/>
  <c r="AK215" i="4"/>
  <c r="AK214" i="4"/>
  <c r="AK213" i="4"/>
  <c r="AK212" i="4"/>
  <c r="AK211" i="4"/>
  <c r="AK210" i="4"/>
  <c r="AK209" i="4"/>
  <c r="AK208" i="4"/>
  <c r="AK207" i="4"/>
  <c r="AI224" i="4"/>
  <c r="AI223" i="4"/>
  <c r="AI222" i="4"/>
  <c r="AI221" i="4"/>
  <c r="AI220" i="4"/>
  <c r="AI219" i="4"/>
  <c r="AI218" i="4"/>
  <c r="AI217" i="4"/>
  <c r="AI216" i="4"/>
  <c r="AI215" i="4"/>
  <c r="AI214" i="4"/>
  <c r="AI213" i="4"/>
  <c r="AI212" i="4"/>
  <c r="AI211" i="4"/>
  <c r="AI210" i="4"/>
  <c r="AI209" i="4"/>
  <c r="AI208" i="4"/>
  <c r="AI207" i="4"/>
  <c r="AG224" i="4"/>
  <c r="AG223" i="4"/>
  <c r="AG222" i="4"/>
  <c r="AG221" i="4"/>
  <c r="AG220" i="4"/>
  <c r="AG219" i="4"/>
  <c r="AG218" i="4"/>
  <c r="AG217" i="4"/>
  <c r="AG216" i="4"/>
  <c r="AG215" i="4"/>
  <c r="AG214" i="4"/>
  <c r="AG213" i="4"/>
  <c r="AG212" i="4"/>
  <c r="AG211" i="4"/>
  <c r="AG210" i="4"/>
  <c r="AG209" i="4"/>
  <c r="AG208" i="4"/>
  <c r="AG207" i="4"/>
  <c r="AE224" i="4"/>
  <c r="AE223" i="4"/>
  <c r="AE222" i="4"/>
  <c r="AE221" i="4"/>
  <c r="AE220" i="4"/>
  <c r="AE219" i="4"/>
  <c r="AE218" i="4"/>
  <c r="AE217" i="4"/>
  <c r="AE216" i="4"/>
  <c r="AE215" i="4"/>
  <c r="AE214" i="4"/>
  <c r="AE213" i="4"/>
  <c r="AE212" i="4"/>
  <c r="AE211" i="4"/>
  <c r="AE210" i="4"/>
  <c r="AE209" i="4"/>
  <c r="AE208" i="4"/>
  <c r="AE207" i="4"/>
  <c r="AC224" i="4"/>
  <c r="AC223" i="4"/>
  <c r="AC222" i="4"/>
  <c r="AC221" i="4"/>
  <c r="AC220" i="4"/>
  <c r="AC219" i="4"/>
  <c r="AC218" i="4"/>
  <c r="AC217" i="4"/>
  <c r="AC216" i="4"/>
  <c r="AC215" i="4"/>
  <c r="AC214" i="4"/>
  <c r="AC213" i="4"/>
  <c r="AC212" i="4"/>
  <c r="AC211" i="4"/>
  <c r="AC210" i="4"/>
  <c r="AC209" i="4"/>
  <c r="AC208" i="4"/>
  <c r="AC207" i="4"/>
  <c r="AA224" i="4"/>
  <c r="AA223" i="4"/>
  <c r="AA222" i="4"/>
  <c r="AA221" i="4"/>
  <c r="AA220" i="4"/>
  <c r="AA219" i="4"/>
  <c r="AA218" i="4"/>
  <c r="AA217" i="4"/>
  <c r="AA216" i="4"/>
  <c r="AA215" i="4"/>
  <c r="AA214" i="4"/>
  <c r="AA213" i="4"/>
  <c r="AA212" i="4"/>
  <c r="AA211" i="4"/>
  <c r="AA210" i="4"/>
  <c r="AA209" i="4"/>
  <c r="AA208" i="4"/>
  <c r="AA207" i="4"/>
  <c r="Y224" i="4"/>
  <c r="Y223" i="4"/>
  <c r="Y222" i="4"/>
  <c r="Y221" i="4"/>
  <c r="Y220" i="4"/>
  <c r="Y219" i="4"/>
  <c r="Y218" i="4"/>
  <c r="Y217" i="4"/>
  <c r="Y216" i="4"/>
  <c r="Y215" i="4"/>
  <c r="Y214" i="4"/>
  <c r="Y213" i="4"/>
  <c r="Y212" i="4"/>
  <c r="Y211" i="4"/>
  <c r="Y210" i="4"/>
  <c r="Y209" i="4"/>
  <c r="Y208" i="4"/>
  <c r="Y207" i="4"/>
  <c r="W224" i="4"/>
  <c r="W223" i="4"/>
  <c r="W222" i="4"/>
  <c r="W221" i="4"/>
  <c r="W220" i="4"/>
  <c r="W219" i="4"/>
  <c r="W218" i="4"/>
  <c r="W217" i="4"/>
  <c r="W216" i="4"/>
  <c r="W215" i="4"/>
  <c r="W214" i="4"/>
  <c r="W213" i="4"/>
  <c r="W212" i="4"/>
  <c r="W211" i="4"/>
  <c r="W210" i="4"/>
  <c r="W209" i="4"/>
  <c r="W208" i="4"/>
  <c r="W207" i="4"/>
  <c r="U224" i="4"/>
  <c r="U223" i="4"/>
  <c r="U222" i="4"/>
  <c r="U221" i="4"/>
  <c r="U220" i="4"/>
  <c r="U219" i="4"/>
  <c r="U218" i="4"/>
  <c r="U217" i="4"/>
  <c r="U216" i="4"/>
  <c r="U215" i="4"/>
  <c r="U214" i="4"/>
  <c r="U213" i="4"/>
  <c r="U212" i="4"/>
  <c r="U211" i="4"/>
  <c r="U210" i="4"/>
  <c r="U209" i="4"/>
  <c r="U208" i="4"/>
  <c r="U207" i="4"/>
  <c r="S224" i="4"/>
  <c r="S223" i="4"/>
  <c r="S222" i="4"/>
  <c r="S221" i="4"/>
  <c r="S220" i="4"/>
  <c r="S219" i="4"/>
  <c r="S218" i="4"/>
  <c r="S217" i="4"/>
  <c r="S216" i="4"/>
  <c r="S215" i="4"/>
  <c r="S214" i="4"/>
  <c r="S213" i="4"/>
  <c r="S212" i="4"/>
  <c r="S211" i="4"/>
  <c r="S210" i="4"/>
  <c r="S209" i="4"/>
  <c r="S208" i="4"/>
  <c r="S207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O224" i="4"/>
  <c r="O223" i="4"/>
  <c r="O222" i="4"/>
  <c r="O221" i="4"/>
  <c r="O220" i="4"/>
  <c r="O219" i="4"/>
  <c r="O218" i="4"/>
  <c r="O217" i="4"/>
  <c r="O216" i="4"/>
  <c r="O215" i="4"/>
  <c r="O214" i="4"/>
  <c r="O213" i="4"/>
  <c r="O212" i="4"/>
  <c r="O211" i="4"/>
  <c r="O210" i="4"/>
  <c r="O209" i="4"/>
  <c r="O208" i="4"/>
  <c r="O207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E207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H151" i="6" l="1"/>
  <c r="F80" i="6"/>
  <c r="AB97" i="6"/>
  <c r="Z97" i="6"/>
  <c r="W97" i="6"/>
  <c r="U97" i="6"/>
  <c r="U118" i="6" s="1"/>
  <c r="R97" i="6"/>
  <c r="P97" i="6"/>
  <c r="P118" i="6" s="1"/>
  <c r="M97" i="6"/>
  <c r="K118" i="6" s="1"/>
  <c r="K97" i="6"/>
  <c r="H97" i="6"/>
  <c r="F97" i="6"/>
  <c r="F118" i="6" s="1"/>
  <c r="C97" i="6"/>
  <c r="A97" i="6"/>
  <c r="AB96" i="6"/>
  <c r="Z96" i="6"/>
  <c r="Z117" i="6" s="1"/>
  <c r="W96" i="6"/>
  <c r="U96" i="6"/>
  <c r="U117" i="6" s="1"/>
  <c r="R96" i="6"/>
  <c r="P96" i="6"/>
  <c r="P117" i="6" s="1"/>
  <c r="M96" i="6"/>
  <c r="K96" i="6"/>
  <c r="H96" i="6"/>
  <c r="F96" i="6"/>
  <c r="F117" i="6" s="1"/>
  <c r="C96" i="6"/>
  <c r="A96" i="6"/>
  <c r="A117" i="6" s="1"/>
  <c r="AB95" i="6"/>
  <c r="Z95" i="6"/>
  <c r="Z116" i="6" s="1"/>
  <c r="W95" i="6"/>
  <c r="U95" i="6"/>
  <c r="U116" i="6" s="1"/>
  <c r="R95" i="6"/>
  <c r="P95" i="6"/>
  <c r="M95" i="6"/>
  <c r="K95" i="6"/>
  <c r="H95" i="6"/>
  <c r="F95" i="6"/>
  <c r="F116" i="6" s="1"/>
  <c r="C95" i="6"/>
  <c r="A95" i="6"/>
  <c r="A116" i="6" s="1"/>
  <c r="AB94" i="6"/>
  <c r="Z94" i="6"/>
  <c r="Z115" i="6" s="1"/>
  <c r="W94" i="6"/>
  <c r="U94" i="6"/>
  <c r="U115" i="6" s="1"/>
  <c r="R94" i="6"/>
  <c r="P94" i="6"/>
  <c r="P115" i="6" s="1"/>
  <c r="M94" i="6"/>
  <c r="K94" i="6"/>
  <c r="H94" i="6"/>
  <c r="F94" i="6"/>
  <c r="F115" i="6" s="1"/>
  <c r="C94" i="6"/>
  <c r="A94" i="6"/>
  <c r="A115" i="6" s="1"/>
  <c r="AB93" i="6"/>
  <c r="Z93" i="6"/>
  <c r="Z114" i="6" s="1"/>
  <c r="W93" i="6"/>
  <c r="U93" i="6"/>
  <c r="U114" i="6" s="1"/>
  <c r="R93" i="6"/>
  <c r="P93" i="6"/>
  <c r="P114" i="6" s="1"/>
  <c r="M93" i="6"/>
  <c r="K93" i="6"/>
  <c r="H93" i="6"/>
  <c r="F93" i="6"/>
  <c r="F114" i="6" s="1"/>
  <c r="C93" i="6"/>
  <c r="A93" i="6"/>
  <c r="A114" i="6" s="1"/>
  <c r="AB92" i="6"/>
  <c r="Z92" i="6"/>
  <c r="Z113" i="6" s="1"/>
  <c r="W92" i="6"/>
  <c r="U92" i="6"/>
  <c r="U113" i="6" s="1"/>
  <c r="R92" i="6"/>
  <c r="P92" i="6"/>
  <c r="P113" i="6" s="1"/>
  <c r="M92" i="6"/>
  <c r="K92" i="6"/>
  <c r="H92" i="6"/>
  <c r="F92" i="6"/>
  <c r="F113" i="6" s="1"/>
  <c r="C92" i="6"/>
  <c r="A92" i="6"/>
  <c r="AB91" i="6"/>
  <c r="Z91" i="6"/>
  <c r="W91" i="6"/>
  <c r="U91" i="6"/>
  <c r="U112" i="6" s="1"/>
  <c r="R91" i="6"/>
  <c r="P91" i="6"/>
  <c r="P112" i="6" s="1"/>
  <c r="M91" i="6"/>
  <c r="K91" i="6"/>
  <c r="H91" i="6"/>
  <c r="F91" i="6"/>
  <c r="C91" i="6"/>
  <c r="A91" i="6"/>
  <c r="A112" i="6" s="1"/>
  <c r="AB90" i="6"/>
  <c r="Z90" i="6"/>
  <c r="Z111" i="6" s="1"/>
  <c r="W90" i="6"/>
  <c r="U90" i="6"/>
  <c r="U111" i="6" s="1"/>
  <c r="R90" i="6"/>
  <c r="P90" i="6"/>
  <c r="P111" i="6" s="1"/>
  <c r="M90" i="6"/>
  <c r="K90" i="6"/>
  <c r="H90" i="6"/>
  <c r="F90" i="6"/>
  <c r="F111" i="6" s="1"/>
  <c r="C90" i="6"/>
  <c r="A90" i="6"/>
  <c r="A111" i="6" s="1"/>
  <c r="AB89" i="6"/>
  <c r="Z89" i="6"/>
  <c r="Z110" i="6" s="1"/>
  <c r="W89" i="6"/>
  <c r="U89" i="6"/>
  <c r="U110" i="6" s="1"/>
  <c r="R89" i="6"/>
  <c r="P89" i="6"/>
  <c r="P110" i="6" s="1"/>
  <c r="M89" i="6"/>
  <c r="K89" i="6"/>
  <c r="H89" i="6"/>
  <c r="F89" i="6"/>
  <c r="F110" i="6" s="1"/>
  <c r="C89" i="6"/>
  <c r="A89" i="6"/>
  <c r="A110" i="6" s="1"/>
  <c r="AB88" i="6"/>
  <c r="Z88" i="6"/>
  <c r="Z109" i="6" s="1"/>
  <c r="W88" i="6"/>
  <c r="U88" i="6"/>
  <c r="U109" i="6" s="1"/>
  <c r="R88" i="6"/>
  <c r="P88" i="6"/>
  <c r="P109" i="6" s="1"/>
  <c r="M88" i="6"/>
  <c r="K88" i="6"/>
  <c r="H88" i="6"/>
  <c r="F88" i="6"/>
  <c r="F109" i="6" s="1"/>
  <c r="C88" i="6"/>
  <c r="A88" i="6"/>
  <c r="A109" i="6" s="1"/>
  <c r="AB87" i="6"/>
  <c r="Z87" i="6"/>
  <c r="Z108" i="6" s="1"/>
  <c r="W87" i="6"/>
  <c r="U87" i="6"/>
  <c r="U108" i="6" s="1"/>
  <c r="R87" i="6"/>
  <c r="P87" i="6"/>
  <c r="P108" i="6" s="1"/>
  <c r="M87" i="6"/>
  <c r="K87" i="6"/>
  <c r="H87" i="6"/>
  <c r="F87" i="6"/>
  <c r="F108" i="6" s="1"/>
  <c r="C87" i="6"/>
  <c r="A87" i="6"/>
  <c r="A108" i="6" s="1"/>
  <c r="AB86" i="6"/>
  <c r="Z86" i="6"/>
  <c r="Z107" i="6" s="1"/>
  <c r="W86" i="6"/>
  <c r="U86" i="6"/>
  <c r="U107" i="6" s="1"/>
  <c r="R86" i="6"/>
  <c r="P86" i="6"/>
  <c r="P107" i="6" s="1"/>
  <c r="M86" i="6"/>
  <c r="K86" i="6"/>
  <c r="H86" i="6"/>
  <c r="F86" i="6"/>
  <c r="F107" i="6" s="1"/>
  <c r="C86" i="6"/>
  <c r="A86" i="6"/>
  <c r="A107" i="6" s="1"/>
  <c r="AB85" i="6"/>
  <c r="Z85" i="6"/>
  <c r="Z106" i="6" s="1"/>
  <c r="W85" i="6"/>
  <c r="U85" i="6"/>
  <c r="U106" i="6" s="1"/>
  <c r="R85" i="6"/>
  <c r="P85" i="6"/>
  <c r="P106" i="6" s="1"/>
  <c r="M85" i="6"/>
  <c r="K85" i="6"/>
  <c r="H85" i="6"/>
  <c r="F85" i="6"/>
  <c r="F106" i="6" s="1"/>
  <c r="C85" i="6"/>
  <c r="A85" i="6"/>
  <c r="A106" i="6" s="1"/>
  <c r="AB84" i="6"/>
  <c r="Z84" i="6"/>
  <c r="Z105" i="6" s="1"/>
  <c r="W84" i="6"/>
  <c r="U84" i="6"/>
  <c r="U105" i="6" s="1"/>
  <c r="R84" i="6"/>
  <c r="P84" i="6"/>
  <c r="P105" i="6" s="1"/>
  <c r="M84" i="6"/>
  <c r="K84" i="6"/>
  <c r="H84" i="6"/>
  <c r="F84" i="6"/>
  <c r="F105" i="6" s="1"/>
  <c r="C84" i="6"/>
  <c r="A84" i="6"/>
  <c r="A105" i="6" s="1"/>
  <c r="AB83" i="6"/>
  <c r="Z83" i="6"/>
  <c r="Z104" i="6" s="1"/>
  <c r="W83" i="6"/>
  <c r="U83" i="6"/>
  <c r="U104" i="6" s="1"/>
  <c r="R83" i="6"/>
  <c r="P83" i="6"/>
  <c r="P104" i="6" s="1"/>
  <c r="M83" i="6"/>
  <c r="K83" i="6"/>
  <c r="H83" i="6"/>
  <c r="F83" i="6"/>
  <c r="F104" i="6" s="1"/>
  <c r="C83" i="6"/>
  <c r="A83" i="6"/>
  <c r="A104" i="6" s="1"/>
  <c r="AB82" i="6"/>
  <c r="Z82" i="6"/>
  <c r="Z103" i="6" s="1"/>
  <c r="W82" i="6"/>
  <c r="U82" i="6"/>
  <c r="U103" i="6" s="1"/>
  <c r="R82" i="6"/>
  <c r="P82" i="6"/>
  <c r="P103" i="6" s="1"/>
  <c r="M82" i="6"/>
  <c r="K82" i="6"/>
  <c r="H82" i="6"/>
  <c r="F82" i="6"/>
  <c r="F103" i="6" s="1"/>
  <c r="C82" i="6"/>
  <c r="A82" i="6"/>
  <c r="A103" i="6" s="1"/>
  <c r="AB81" i="6"/>
  <c r="Z81" i="6"/>
  <c r="Z102" i="6" s="1"/>
  <c r="W81" i="6"/>
  <c r="U81" i="6"/>
  <c r="U102" i="6" s="1"/>
  <c r="R81" i="6"/>
  <c r="P81" i="6"/>
  <c r="P102" i="6" s="1"/>
  <c r="M81" i="6"/>
  <c r="K81" i="6"/>
  <c r="H81" i="6"/>
  <c r="F81" i="6"/>
  <c r="F102" i="6" s="1"/>
  <c r="C81" i="6"/>
  <c r="A81" i="6"/>
  <c r="A102" i="6" s="1"/>
  <c r="AB80" i="6"/>
  <c r="Z80" i="6"/>
  <c r="Z101" i="6" s="1"/>
  <c r="W80" i="6"/>
  <c r="U80" i="6"/>
  <c r="U101" i="6" s="1"/>
  <c r="R80" i="6"/>
  <c r="P80" i="6"/>
  <c r="P101" i="6" s="1"/>
  <c r="M80" i="6"/>
  <c r="K80" i="6"/>
  <c r="H80" i="6"/>
  <c r="C80" i="6"/>
  <c r="A80" i="6"/>
  <c r="A101" i="6" s="1"/>
  <c r="AB97" i="4"/>
  <c r="AB139" i="4" s="1"/>
  <c r="AB96" i="4"/>
  <c r="AB138" i="4" s="1"/>
  <c r="AB95" i="4"/>
  <c r="AB137" i="4" s="1"/>
  <c r="AB94" i="4"/>
  <c r="AB136" i="4" s="1"/>
  <c r="AB93" i="4"/>
  <c r="AB135" i="4" s="1"/>
  <c r="AB92" i="4"/>
  <c r="AB134" i="4" s="1"/>
  <c r="AB91" i="4"/>
  <c r="AB133" i="4" s="1"/>
  <c r="AB90" i="4"/>
  <c r="AB132" i="4" s="1"/>
  <c r="AB89" i="4"/>
  <c r="AB131" i="4" s="1"/>
  <c r="AB88" i="4"/>
  <c r="AB130" i="4" s="1"/>
  <c r="AB87" i="4"/>
  <c r="AB129" i="4" s="1"/>
  <c r="AB86" i="4"/>
  <c r="AB128" i="4" s="1"/>
  <c r="AB85" i="4"/>
  <c r="AB127" i="4" s="1"/>
  <c r="AB84" i="4"/>
  <c r="AB83" i="4"/>
  <c r="AB82" i="4"/>
  <c r="AB81" i="4"/>
  <c r="Z97" i="4"/>
  <c r="Z139" i="4" s="1"/>
  <c r="Z96" i="4"/>
  <c r="Z138" i="4" s="1"/>
  <c r="Z95" i="4"/>
  <c r="Z137" i="4" s="1"/>
  <c r="Z94" i="4"/>
  <c r="Z136" i="4" s="1"/>
  <c r="Z93" i="4"/>
  <c r="Z135" i="4" s="1"/>
  <c r="Z92" i="4"/>
  <c r="Z134" i="4" s="1"/>
  <c r="Z91" i="4"/>
  <c r="Z133" i="4" s="1"/>
  <c r="Z90" i="4"/>
  <c r="Z132" i="4" s="1"/>
  <c r="Z89" i="4"/>
  <c r="Z131" i="4" s="1"/>
  <c r="Z88" i="4"/>
  <c r="Z130" i="4" s="1"/>
  <c r="Z87" i="4"/>
  <c r="Z129" i="4" s="1"/>
  <c r="Z86" i="4"/>
  <c r="Z128" i="4" s="1"/>
  <c r="Z85" i="4"/>
  <c r="Z127" i="4" s="1"/>
  <c r="Z84" i="4"/>
  <c r="Z83" i="4"/>
  <c r="Z82" i="4"/>
  <c r="Z81" i="4"/>
  <c r="W97" i="4"/>
  <c r="W139" i="4" s="1"/>
  <c r="W96" i="4"/>
  <c r="W138" i="4" s="1"/>
  <c r="W95" i="4"/>
  <c r="W137" i="4" s="1"/>
  <c r="W94" i="4"/>
  <c r="W136" i="4" s="1"/>
  <c r="W93" i="4"/>
  <c r="W135" i="4" s="1"/>
  <c r="W92" i="4"/>
  <c r="W134" i="4" s="1"/>
  <c r="W91" i="4"/>
  <c r="W133" i="4" s="1"/>
  <c r="W90" i="4"/>
  <c r="W132" i="4" s="1"/>
  <c r="W89" i="4"/>
  <c r="W131" i="4" s="1"/>
  <c r="W88" i="4"/>
  <c r="W130" i="4" s="1"/>
  <c r="W87" i="4"/>
  <c r="W129" i="4" s="1"/>
  <c r="W86" i="4"/>
  <c r="W128" i="4" s="1"/>
  <c r="W85" i="4"/>
  <c r="W127" i="4" s="1"/>
  <c r="W84" i="4"/>
  <c r="W126" i="4" s="1"/>
  <c r="W83" i="4"/>
  <c r="W125" i="4" s="1"/>
  <c r="W82" i="4"/>
  <c r="W124" i="4" s="1"/>
  <c r="W81" i="4"/>
  <c r="W123" i="4" s="1"/>
  <c r="U97" i="4"/>
  <c r="U139" i="4" s="1"/>
  <c r="U96" i="4"/>
  <c r="U138" i="4" s="1"/>
  <c r="U95" i="4"/>
  <c r="U137" i="4" s="1"/>
  <c r="U94" i="4"/>
  <c r="U136" i="4" s="1"/>
  <c r="U93" i="4"/>
  <c r="U135" i="4" s="1"/>
  <c r="U92" i="4"/>
  <c r="U134" i="4" s="1"/>
  <c r="U91" i="4"/>
  <c r="U133" i="4" s="1"/>
  <c r="U90" i="4"/>
  <c r="U132" i="4" s="1"/>
  <c r="U89" i="4"/>
  <c r="U131" i="4" s="1"/>
  <c r="U88" i="4"/>
  <c r="U130" i="4" s="1"/>
  <c r="U87" i="4"/>
  <c r="U129" i="4" s="1"/>
  <c r="U86" i="4"/>
  <c r="U128" i="4" s="1"/>
  <c r="U85" i="4"/>
  <c r="U127" i="4" s="1"/>
  <c r="U84" i="4"/>
  <c r="U126" i="4" s="1"/>
  <c r="U83" i="4"/>
  <c r="U125" i="4" s="1"/>
  <c r="U82" i="4"/>
  <c r="U124" i="4" s="1"/>
  <c r="U81" i="4"/>
  <c r="U123" i="4" s="1"/>
  <c r="R97" i="4"/>
  <c r="R139" i="4" s="1"/>
  <c r="R96" i="4"/>
  <c r="R138" i="4" s="1"/>
  <c r="R95" i="4"/>
  <c r="R137" i="4" s="1"/>
  <c r="R94" i="4"/>
  <c r="R136" i="4" s="1"/>
  <c r="R93" i="4"/>
  <c r="R135" i="4" s="1"/>
  <c r="R92" i="4"/>
  <c r="R134" i="4" s="1"/>
  <c r="R91" i="4"/>
  <c r="R133" i="4" s="1"/>
  <c r="R90" i="4"/>
  <c r="R132" i="4" s="1"/>
  <c r="R89" i="4"/>
  <c r="R131" i="4" s="1"/>
  <c r="R88" i="4"/>
  <c r="R130" i="4" s="1"/>
  <c r="R87" i="4"/>
  <c r="R129" i="4" s="1"/>
  <c r="R86" i="4"/>
  <c r="R128" i="4" s="1"/>
  <c r="R85" i="4"/>
  <c r="R127" i="4" s="1"/>
  <c r="R84" i="4"/>
  <c r="R126" i="4" s="1"/>
  <c r="R83" i="4"/>
  <c r="R125" i="4" s="1"/>
  <c r="R82" i="4"/>
  <c r="R124" i="4" s="1"/>
  <c r="R81" i="4"/>
  <c r="R123" i="4" s="1"/>
  <c r="P97" i="4"/>
  <c r="P139" i="4" s="1"/>
  <c r="P96" i="4"/>
  <c r="P138" i="4" s="1"/>
  <c r="P95" i="4"/>
  <c r="P137" i="4" s="1"/>
  <c r="P94" i="4"/>
  <c r="P136" i="4" s="1"/>
  <c r="P93" i="4"/>
  <c r="P135" i="4" s="1"/>
  <c r="P92" i="4"/>
  <c r="P134" i="4" s="1"/>
  <c r="P91" i="4"/>
  <c r="P133" i="4" s="1"/>
  <c r="P90" i="4"/>
  <c r="P132" i="4" s="1"/>
  <c r="P89" i="4"/>
  <c r="P131" i="4" s="1"/>
  <c r="P88" i="4"/>
  <c r="P130" i="4" s="1"/>
  <c r="P87" i="4"/>
  <c r="P129" i="4" s="1"/>
  <c r="P86" i="4"/>
  <c r="P128" i="4" s="1"/>
  <c r="P85" i="4"/>
  <c r="P127" i="4" s="1"/>
  <c r="P84" i="4"/>
  <c r="P126" i="4" s="1"/>
  <c r="P83" i="4"/>
  <c r="P125" i="4" s="1"/>
  <c r="P82" i="4"/>
  <c r="P124" i="4" s="1"/>
  <c r="P81" i="4"/>
  <c r="P123" i="4" s="1"/>
  <c r="M97" i="4"/>
  <c r="M139" i="4" s="1"/>
  <c r="M96" i="4"/>
  <c r="M138" i="4" s="1"/>
  <c r="M95" i="4"/>
  <c r="M137" i="4" s="1"/>
  <c r="M94" i="4"/>
  <c r="M136" i="4" s="1"/>
  <c r="M93" i="4"/>
  <c r="M135" i="4" s="1"/>
  <c r="M92" i="4"/>
  <c r="M134" i="4" s="1"/>
  <c r="M91" i="4"/>
  <c r="M133" i="4" s="1"/>
  <c r="M90" i="4"/>
  <c r="M132" i="4" s="1"/>
  <c r="M89" i="4"/>
  <c r="M131" i="4" s="1"/>
  <c r="M88" i="4"/>
  <c r="M130" i="4" s="1"/>
  <c r="M87" i="4"/>
  <c r="M129" i="4" s="1"/>
  <c r="M86" i="4"/>
  <c r="M128" i="4" s="1"/>
  <c r="M85" i="4"/>
  <c r="M127" i="4" s="1"/>
  <c r="M84" i="4"/>
  <c r="M126" i="4" s="1"/>
  <c r="M83" i="4"/>
  <c r="M125" i="4" s="1"/>
  <c r="M82" i="4"/>
  <c r="M124" i="4" s="1"/>
  <c r="M81" i="4"/>
  <c r="M123" i="4" s="1"/>
  <c r="K97" i="4"/>
  <c r="K139" i="4" s="1"/>
  <c r="K96" i="4"/>
  <c r="K138" i="4" s="1"/>
  <c r="K95" i="4"/>
  <c r="K137" i="4" s="1"/>
  <c r="K94" i="4"/>
  <c r="K136" i="4" s="1"/>
  <c r="K93" i="4"/>
  <c r="K135" i="4" s="1"/>
  <c r="K92" i="4"/>
  <c r="K134" i="4" s="1"/>
  <c r="K91" i="4"/>
  <c r="K133" i="4" s="1"/>
  <c r="K90" i="4"/>
  <c r="K132" i="4" s="1"/>
  <c r="K89" i="4"/>
  <c r="K131" i="4" s="1"/>
  <c r="K88" i="4"/>
  <c r="K130" i="4" s="1"/>
  <c r="K87" i="4"/>
  <c r="K129" i="4" s="1"/>
  <c r="K86" i="4"/>
  <c r="K128" i="4" s="1"/>
  <c r="K85" i="4"/>
  <c r="K127" i="4" s="1"/>
  <c r="K84" i="4"/>
  <c r="K83" i="4"/>
  <c r="K82" i="4"/>
  <c r="K81" i="4"/>
  <c r="H97" i="4"/>
  <c r="H139" i="4" s="1"/>
  <c r="H96" i="4"/>
  <c r="H138" i="4" s="1"/>
  <c r="H95" i="4"/>
  <c r="H137" i="4" s="1"/>
  <c r="H94" i="4"/>
  <c r="H136" i="4" s="1"/>
  <c r="H93" i="4"/>
  <c r="H135" i="4" s="1"/>
  <c r="H92" i="4"/>
  <c r="H134" i="4" s="1"/>
  <c r="H91" i="4"/>
  <c r="H133" i="4" s="1"/>
  <c r="H90" i="4"/>
  <c r="H132" i="4" s="1"/>
  <c r="H89" i="4"/>
  <c r="H131" i="4" s="1"/>
  <c r="H88" i="4"/>
  <c r="H130" i="4" s="1"/>
  <c r="H87" i="4"/>
  <c r="H129" i="4" s="1"/>
  <c r="H86" i="4"/>
  <c r="H128" i="4" s="1"/>
  <c r="H85" i="4"/>
  <c r="H127" i="4" s="1"/>
  <c r="H84" i="4"/>
  <c r="H83" i="4"/>
  <c r="H82" i="4"/>
  <c r="H81" i="4"/>
  <c r="F81" i="4"/>
  <c r="F82" i="4"/>
  <c r="F83" i="4"/>
  <c r="F84" i="4"/>
  <c r="F85" i="4"/>
  <c r="F127" i="4" s="1"/>
  <c r="F86" i="4"/>
  <c r="F128" i="4" s="1"/>
  <c r="F87" i="4"/>
  <c r="F129" i="4" s="1"/>
  <c r="F88" i="4"/>
  <c r="F130" i="4" s="1"/>
  <c r="F89" i="4"/>
  <c r="F131" i="4" s="1"/>
  <c r="F90" i="4"/>
  <c r="F132" i="4" s="1"/>
  <c r="F91" i="4"/>
  <c r="F133" i="4" s="1"/>
  <c r="F92" i="4"/>
  <c r="F134" i="4" s="1"/>
  <c r="F93" i="4"/>
  <c r="F135" i="4" s="1"/>
  <c r="F94" i="4"/>
  <c r="F136" i="4" s="1"/>
  <c r="F95" i="4"/>
  <c r="F137" i="4" s="1"/>
  <c r="F96" i="4"/>
  <c r="F138" i="4" s="1"/>
  <c r="F97" i="4"/>
  <c r="F139" i="4" s="1"/>
  <c r="C85" i="4"/>
  <c r="C127" i="4" s="1"/>
  <c r="C86" i="4"/>
  <c r="C128" i="4" s="1"/>
  <c r="C87" i="4"/>
  <c r="C129" i="4" s="1"/>
  <c r="C88" i="4"/>
  <c r="C130" i="4" s="1"/>
  <c r="C89" i="4"/>
  <c r="C131" i="4" s="1"/>
  <c r="C90" i="4"/>
  <c r="C132" i="4" s="1"/>
  <c r="C91" i="4"/>
  <c r="C133" i="4" s="1"/>
  <c r="C92" i="4"/>
  <c r="C134" i="4" s="1"/>
  <c r="C93" i="4"/>
  <c r="C135" i="4" s="1"/>
  <c r="C94" i="4"/>
  <c r="C136" i="4" s="1"/>
  <c r="C95" i="4"/>
  <c r="C137" i="4" s="1"/>
  <c r="C96" i="4"/>
  <c r="C138" i="4" s="1"/>
  <c r="C97" i="4"/>
  <c r="C139" i="4" s="1"/>
  <c r="A85" i="4"/>
  <c r="A127" i="4" s="1"/>
  <c r="A86" i="4"/>
  <c r="A128" i="4" s="1"/>
  <c r="A87" i="4"/>
  <c r="A129" i="4" s="1"/>
  <c r="A88" i="4"/>
  <c r="A130" i="4" s="1"/>
  <c r="A89" i="4"/>
  <c r="A131" i="4" s="1"/>
  <c r="A90" i="4"/>
  <c r="A132" i="4" s="1"/>
  <c r="A91" i="4"/>
  <c r="A133" i="4" s="1"/>
  <c r="A92" i="4"/>
  <c r="A134" i="4" s="1"/>
  <c r="A93" i="4"/>
  <c r="A135" i="4" s="1"/>
  <c r="A94" i="4"/>
  <c r="A136" i="4" s="1"/>
  <c r="A95" i="4"/>
  <c r="A137" i="4" s="1"/>
  <c r="A96" i="4"/>
  <c r="A138" i="4" s="1"/>
  <c r="A97" i="4"/>
  <c r="A139" i="4" s="1"/>
  <c r="W148" i="4" l="1"/>
  <c r="A118" i="6"/>
  <c r="A113" i="6"/>
  <c r="F112" i="6"/>
  <c r="Z112" i="6"/>
  <c r="Z121" i="6" s="1"/>
  <c r="K101" i="6"/>
  <c r="K102" i="6"/>
  <c r="K121" i="6" s="1"/>
  <c r="Z125" i="6" s="1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P116" i="6"/>
  <c r="Z118" i="6"/>
  <c r="P121" i="6"/>
  <c r="U121" i="6"/>
  <c r="U132" i="6" s="1"/>
  <c r="A121" i="6"/>
  <c r="M145" i="4"/>
  <c r="P145" i="4"/>
  <c r="M146" i="4"/>
  <c r="M147" i="4"/>
  <c r="P146" i="4"/>
  <c r="R145" i="4"/>
  <c r="M148" i="4"/>
  <c r="P147" i="4"/>
  <c r="R146" i="4"/>
  <c r="U145" i="4"/>
  <c r="P148" i="4"/>
  <c r="R147" i="4"/>
  <c r="U146" i="4"/>
  <c r="W145" i="4"/>
  <c r="R148" i="4"/>
  <c r="U147" i="4"/>
  <c r="W146" i="4"/>
  <c r="U148" i="4"/>
  <c r="W147" i="4"/>
  <c r="F101" i="6"/>
  <c r="A80" i="4"/>
  <c r="A122" i="4" s="1"/>
  <c r="Z132" i="6" l="1"/>
  <c r="U128" i="6"/>
  <c r="Z127" i="6"/>
  <c r="Z123" i="6"/>
  <c r="U123" i="6"/>
  <c r="Z126" i="6"/>
  <c r="K126" i="6"/>
  <c r="A125" i="6"/>
  <c r="A128" i="6"/>
  <c r="K128" i="6"/>
  <c r="P123" i="6"/>
  <c r="K132" i="6"/>
  <c r="A132" i="6"/>
  <c r="U125" i="6"/>
  <c r="U126" i="6"/>
  <c r="F121" i="6"/>
  <c r="P124" i="6" s="1"/>
  <c r="A126" i="6"/>
  <c r="K127" i="6"/>
  <c r="P127" i="6"/>
  <c r="P132" i="6"/>
  <c r="P128" i="6"/>
  <c r="A127" i="6"/>
  <c r="P125" i="6"/>
  <c r="K123" i="6"/>
  <c r="K126" i="4"/>
  <c r="K148" i="4" s="1"/>
  <c r="F126" i="4"/>
  <c r="F148" i="4" s="1"/>
  <c r="C84" i="4"/>
  <c r="C126" i="4" s="1"/>
  <c r="C148" i="4" s="1"/>
  <c r="A84" i="4"/>
  <c r="A126" i="4" s="1"/>
  <c r="AB125" i="4"/>
  <c r="Z125" i="4"/>
  <c r="K125" i="4"/>
  <c r="K147" i="4" s="1"/>
  <c r="H125" i="4"/>
  <c r="F125" i="4"/>
  <c r="C83" i="4"/>
  <c r="C125" i="4" s="1"/>
  <c r="C147" i="4" s="1"/>
  <c r="A83" i="4"/>
  <c r="A125" i="4" s="1"/>
  <c r="K124" i="4"/>
  <c r="C82" i="4"/>
  <c r="A82" i="4"/>
  <c r="Z123" i="4"/>
  <c r="C81" i="4"/>
  <c r="A81" i="4"/>
  <c r="A123" i="4" s="1"/>
  <c r="AB80" i="4"/>
  <c r="AB122" i="4" s="1"/>
  <c r="Z80" i="4"/>
  <c r="Z122" i="4" s="1"/>
  <c r="W80" i="4"/>
  <c r="W122" i="4" s="1"/>
  <c r="U80" i="4"/>
  <c r="U122" i="4" s="1"/>
  <c r="R80" i="4"/>
  <c r="R122" i="4" s="1"/>
  <c r="P80" i="4"/>
  <c r="P122" i="4" s="1"/>
  <c r="M80" i="4"/>
  <c r="M122" i="4" s="1"/>
  <c r="K80" i="4"/>
  <c r="K122" i="4" s="1"/>
  <c r="H80" i="4"/>
  <c r="H122" i="4" s="1"/>
  <c r="F80" i="4"/>
  <c r="F122" i="4" s="1"/>
  <c r="C80" i="4"/>
  <c r="C122" i="4" s="1"/>
  <c r="U124" i="6" l="1"/>
  <c r="F127" i="6"/>
  <c r="A138" i="6" s="1"/>
  <c r="F126" i="6"/>
  <c r="A137" i="6" s="1"/>
  <c r="K146" i="4"/>
  <c r="K124" i="6"/>
  <c r="Z124" i="6"/>
  <c r="A124" i="6"/>
  <c r="A148" i="4"/>
  <c r="A169" i="4"/>
  <c r="A147" i="4"/>
  <c r="F128" i="6"/>
  <c r="A139" i="6" s="1"/>
  <c r="F125" i="6"/>
  <c r="A136" i="6" s="1"/>
  <c r="H147" i="4"/>
  <c r="F147" i="4"/>
  <c r="F132" i="6"/>
  <c r="F123" i="6"/>
  <c r="A134" i="6" s="1"/>
  <c r="R144" i="4"/>
  <c r="U144" i="4"/>
  <c r="H126" i="4"/>
  <c r="H148" i="4" s="1"/>
  <c r="A124" i="4"/>
  <c r="C123" i="4"/>
  <c r="C124" i="4"/>
  <c r="F124" i="4"/>
  <c r="F146" i="4" s="1"/>
  <c r="Z124" i="4"/>
  <c r="H124" i="4"/>
  <c r="H146" i="4" s="1"/>
  <c r="AB124" i="4"/>
  <c r="P144" i="4"/>
  <c r="Z126" i="4"/>
  <c r="Z148" i="4" s="1"/>
  <c r="AB126" i="4"/>
  <c r="AB148" i="4" s="1"/>
  <c r="H123" i="4"/>
  <c r="AB123" i="4"/>
  <c r="W144" i="4"/>
  <c r="F123" i="4"/>
  <c r="K123" i="4"/>
  <c r="AR31" i="3"/>
  <c r="AR46" i="3" s="1"/>
  <c r="AQ31" i="3"/>
  <c r="AQ46" i="3" s="1"/>
  <c r="AP31" i="3"/>
  <c r="AP46" i="3" s="1"/>
  <c r="AO31" i="3"/>
  <c r="AO46" i="3" s="1"/>
  <c r="AM31" i="3"/>
  <c r="AM46" i="3" s="1"/>
  <c r="AL31" i="3"/>
  <c r="AL46" i="3" s="1"/>
  <c r="AK31" i="3"/>
  <c r="AK46" i="3" s="1"/>
  <c r="AJ31" i="3"/>
  <c r="AJ46" i="3" s="1"/>
  <c r="AH31" i="3"/>
  <c r="AH46" i="3" s="1"/>
  <c r="AG31" i="3"/>
  <c r="AG46" i="3" s="1"/>
  <c r="AF31" i="3"/>
  <c r="AF46" i="3" s="1"/>
  <c r="AE31" i="3"/>
  <c r="AE46" i="3" s="1"/>
  <c r="AC31" i="3"/>
  <c r="AC46" i="3" s="1"/>
  <c r="AB31" i="3"/>
  <c r="AB46" i="3" s="1"/>
  <c r="AA31" i="3"/>
  <c r="AA46" i="3" s="1"/>
  <c r="Z31" i="3"/>
  <c r="Z46" i="3" s="1"/>
  <c r="X31" i="3"/>
  <c r="X46" i="3" s="1"/>
  <c r="W31" i="3"/>
  <c r="W46" i="3" s="1"/>
  <c r="V31" i="3"/>
  <c r="V46" i="3" s="1"/>
  <c r="U31" i="3"/>
  <c r="U46" i="3" s="1"/>
  <c r="S31" i="3"/>
  <c r="S46" i="3" s="1"/>
  <c r="R31" i="3"/>
  <c r="R46" i="3" s="1"/>
  <c r="Q31" i="3"/>
  <c r="Q46" i="3" s="1"/>
  <c r="P31" i="3"/>
  <c r="P46" i="3" s="1"/>
  <c r="N31" i="3"/>
  <c r="N46" i="3" s="1"/>
  <c r="M31" i="3"/>
  <c r="M46" i="3" s="1"/>
  <c r="L31" i="3"/>
  <c r="L46" i="3" s="1"/>
  <c r="K31" i="3"/>
  <c r="K46" i="3" s="1"/>
  <c r="I31" i="3"/>
  <c r="I46" i="3" s="1"/>
  <c r="H31" i="3"/>
  <c r="H46" i="3" s="1"/>
  <c r="G31" i="3"/>
  <c r="G46" i="3" s="1"/>
  <c r="F31" i="3"/>
  <c r="F46" i="3" s="1"/>
  <c r="D31" i="3"/>
  <c r="D46" i="3" s="1"/>
  <c r="C31" i="3"/>
  <c r="C46" i="3" s="1"/>
  <c r="B31" i="3"/>
  <c r="B46" i="3" s="1"/>
  <c r="A31" i="3"/>
  <c r="A46" i="3" s="1"/>
  <c r="AR30" i="3"/>
  <c r="AR45" i="3" s="1"/>
  <c r="AQ30" i="3"/>
  <c r="AQ45" i="3" s="1"/>
  <c r="AP30" i="3"/>
  <c r="AP45" i="3" s="1"/>
  <c r="AO30" i="3"/>
  <c r="AO45" i="3" s="1"/>
  <c r="AM30" i="3"/>
  <c r="AM45" i="3" s="1"/>
  <c r="AL30" i="3"/>
  <c r="AL45" i="3" s="1"/>
  <c r="AK30" i="3"/>
  <c r="AK45" i="3" s="1"/>
  <c r="AJ30" i="3"/>
  <c r="AJ45" i="3" s="1"/>
  <c r="AH30" i="3"/>
  <c r="AH45" i="3" s="1"/>
  <c r="AG30" i="3"/>
  <c r="AG45" i="3" s="1"/>
  <c r="AF30" i="3"/>
  <c r="AF45" i="3" s="1"/>
  <c r="AE30" i="3"/>
  <c r="AE45" i="3" s="1"/>
  <c r="AC30" i="3"/>
  <c r="AC45" i="3" s="1"/>
  <c r="AB30" i="3"/>
  <c r="AB45" i="3" s="1"/>
  <c r="AA30" i="3"/>
  <c r="AA45" i="3" s="1"/>
  <c r="Z30" i="3"/>
  <c r="Z45" i="3" s="1"/>
  <c r="X30" i="3"/>
  <c r="X45" i="3" s="1"/>
  <c r="W30" i="3"/>
  <c r="W45" i="3" s="1"/>
  <c r="V30" i="3"/>
  <c r="V45" i="3" s="1"/>
  <c r="U30" i="3"/>
  <c r="U45" i="3" s="1"/>
  <c r="S30" i="3"/>
  <c r="S45" i="3" s="1"/>
  <c r="R30" i="3"/>
  <c r="R45" i="3" s="1"/>
  <c r="Q30" i="3"/>
  <c r="Q45" i="3" s="1"/>
  <c r="P30" i="3"/>
  <c r="P45" i="3" s="1"/>
  <c r="N30" i="3"/>
  <c r="N45" i="3" s="1"/>
  <c r="M30" i="3"/>
  <c r="M45" i="3" s="1"/>
  <c r="L30" i="3"/>
  <c r="L45" i="3" s="1"/>
  <c r="K30" i="3"/>
  <c r="K45" i="3" s="1"/>
  <c r="I30" i="3"/>
  <c r="I45" i="3" s="1"/>
  <c r="H30" i="3"/>
  <c r="H45" i="3" s="1"/>
  <c r="G30" i="3"/>
  <c r="G45" i="3" s="1"/>
  <c r="F30" i="3"/>
  <c r="F45" i="3" s="1"/>
  <c r="D30" i="3"/>
  <c r="D45" i="3" s="1"/>
  <c r="C30" i="3"/>
  <c r="C45" i="3" s="1"/>
  <c r="B30" i="3"/>
  <c r="B45" i="3" s="1"/>
  <c r="A30" i="3"/>
  <c r="A45" i="3" s="1"/>
  <c r="AR29" i="3"/>
  <c r="AR44" i="3" s="1"/>
  <c r="AQ29" i="3"/>
  <c r="AQ44" i="3" s="1"/>
  <c r="AP29" i="3"/>
  <c r="AP44" i="3" s="1"/>
  <c r="AO29" i="3"/>
  <c r="AO44" i="3" s="1"/>
  <c r="AM29" i="3"/>
  <c r="AM44" i="3" s="1"/>
  <c r="AL29" i="3"/>
  <c r="AL44" i="3" s="1"/>
  <c r="AK29" i="3"/>
  <c r="AK44" i="3" s="1"/>
  <c r="AJ29" i="3"/>
  <c r="AJ44" i="3" s="1"/>
  <c r="AH29" i="3"/>
  <c r="AH44" i="3" s="1"/>
  <c r="AG29" i="3"/>
  <c r="AG44" i="3" s="1"/>
  <c r="AF29" i="3"/>
  <c r="AF44" i="3" s="1"/>
  <c r="AE29" i="3"/>
  <c r="AE44" i="3" s="1"/>
  <c r="AC29" i="3"/>
  <c r="AC44" i="3" s="1"/>
  <c r="AB29" i="3"/>
  <c r="AB44" i="3" s="1"/>
  <c r="AA29" i="3"/>
  <c r="AA44" i="3" s="1"/>
  <c r="Z29" i="3"/>
  <c r="Z44" i="3" s="1"/>
  <c r="X29" i="3"/>
  <c r="X44" i="3" s="1"/>
  <c r="W29" i="3"/>
  <c r="W44" i="3" s="1"/>
  <c r="V29" i="3"/>
  <c r="V44" i="3" s="1"/>
  <c r="U29" i="3"/>
  <c r="U44" i="3" s="1"/>
  <c r="S29" i="3"/>
  <c r="S44" i="3" s="1"/>
  <c r="R29" i="3"/>
  <c r="R44" i="3" s="1"/>
  <c r="Q29" i="3"/>
  <c r="Q44" i="3" s="1"/>
  <c r="P29" i="3"/>
  <c r="P44" i="3" s="1"/>
  <c r="N29" i="3"/>
  <c r="N44" i="3" s="1"/>
  <c r="M29" i="3"/>
  <c r="M44" i="3" s="1"/>
  <c r="L29" i="3"/>
  <c r="L44" i="3" s="1"/>
  <c r="K29" i="3"/>
  <c r="K44" i="3" s="1"/>
  <c r="I29" i="3"/>
  <c r="I44" i="3" s="1"/>
  <c r="H29" i="3"/>
  <c r="H44" i="3" s="1"/>
  <c r="G29" i="3"/>
  <c r="G44" i="3" s="1"/>
  <c r="F29" i="3"/>
  <c r="F44" i="3" s="1"/>
  <c r="D29" i="3"/>
  <c r="D44" i="3" s="1"/>
  <c r="C29" i="3"/>
  <c r="C44" i="3" s="1"/>
  <c r="B29" i="3"/>
  <c r="B44" i="3" s="1"/>
  <c r="A29" i="3"/>
  <c r="A44" i="3" s="1"/>
  <c r="AR28" i="3"/>
  <c r="AR43" i="3" s="1"/>
  <c r="AQ28" i="3"/>
  <c r="AQ43" i="3" s="1"/>
  <c r="AP28" i="3"/>
  <c r="AP43" i="3" s="1"/>
  <c r="AO28" i="3"/>
  <c r="AO43" i="3" s="1"/>
  <c r="AM28" i="3"/>
  <c r="AM43" i="3" s="1"/>
  <c r="AL28" i="3"/>
  <c r="AL43" i="3" s="1"/>
  <c r="AK28" i="3"/>
  <c r="AK43" i="3" s="1"/>
  <c r="AJ28" i="3"/>
  <c r="AJ43" i="3" s="1"/>
  <c r="AH28" i="3"/>
  <c r="AH43" i="3" s="1"/>
  <c r="AG28" i="3"/>
  <c r="AG43" i="3" s="1"/>
  <c r="AF28" i="3"/>
  <c r="AF43" i="3" s="1"/>
  <c r="AE28" i="3"/>
  <c r="AE43" i="3" s="1"/>
  <c r="AC28" i="3"/>
  <c r="AC43" i="3" s="1"/>
  <c r="AB28" i="3"/>
  <c r="AB43" i="3" s="1"/>
  <c r="AA28" i="3"/>
  <c r="AA43" i="3" s="1"/>
  <c r="Z28" i="3"/>
  <c r="Z43" i="3" s="1"/>
  <c r="X28" i="3"/>
  <c r="X43" i="3" s="1"/>
  <c r="W28" i="3"/>
  <c r="W43" i="3" s="1"/>
  <c r="V28" i="3"/>
  <c r="V43" i="3" s="1"/>
  <c r="U28" i="3"/>
  <c r="U43" i="3" s="1"/>
  <c r="S28" i="3"/>
  <c r="S43" i="3" s="1"/>
  <c r="R28" i="3"/>
  <c r="R43" i="3" s="1"/>
  <c r="Q28" i="3"/>
  <c r="Q43" i="3" s="1"/>
  <c r="P28" i="3"/>
  <c r="P43" i="3" s="1"/>
  <c r="N28" i="3"/>
  <c r="N43" i="3" s="1"/>
  <c r="M28" i="3"/>
  <c r="M43" i="3" s="1"/>
  <c r="L28" i="3"/>
  <c r="L43" i="3" s="1"/>
  <c r="K28" i="3"/>
  <c r="K43" i="3" s="1"/>
  <c r="I28" i="3"/>
  <c r="I43" i="3" s="1"/>
  <c r="H28" i="3"/>
  <c r="H43" i="3" s="1"/>
  <c r="G28" i="3"/>
  <c r="G43" i="3" s="1"/>
  <c r="F28" i="3"/>
  <c r="F43" i="3" s="1"/>
  <c r="D28" i="3"/>
  <c r="D43" i="3" s="1"/>
  <c r="C28" i="3"/>
  <c r="C43" i="3" s="1"/>
  <c r="B28" i="3"/>
  <c r="B43" i="3" s="1"/>
  <c r="A28" i="3"/>
  <c r="A43" i="3" s="1"/>
  <c r="AR27" i="3"/>
  <c r="AR42" i="3" s="1"/>
  <c r="AQ27" i="3"/>
  <c r="AQ42" i="3" s="1"/>
  <c r="AP27" i="3"/>
  <c r="AP42" i="3" s="1"/>
  <c r="AO27" i="3"/>
  <c r="AO42" i="3" s="1"/>
  <c r="AM27" i="3"/>
  <c r="AM42" i="3" s="1"/>
  <c r="AL27" i="3"/>
  <c r="AL42" i="3" s="1"/>
  <c r="AK27" i="3"/>
  <c r="AK42" i="3" s="1"/>
  <c r="AJ27" i="3"/>
  <c r="AJ42" i="3" s="1"/>
  <c r="AH27" i="3"/>
  <c r="AH42" i="3" s="1"/>
  <c r="AG27" i="3"/>
  <c r="AG42" i="3" s="1"/>
  <c r="AF27" i="3"/>
  <c r="AF42" i="3" s="1"/>
  <c r="AE27" i="3"/>
  <c r="AE42" i="3" s="1"/>
  <c r="AC27" i="3"/>
  <c r="AC42" i="3" s="1"/>
  <c r="AB27" i="3"/>
  <c r="AB42" i="3" s="1"/>
  <c r="AA27" i="3"/>
  <c r="AA42" i="3" s="1"/>
  <c r="Z27" i="3"/>
  <c r="Z42" i="3" s="1"/>
  <c r="X27" i="3"/>
  <c r="X42" i="3" s="1"/>
  <c r="W27" i="3"/>
  <c r="W42" i="3" s="1"/>
  <c r="V27" i="3"/>
  <c r="V42" i="3" s="1"/>
  <c r="U27" i="3"/>
  <c r="U42" i="3" s="1"/>
  <c r="S27" i="3"/>
  <c r="S42" i="3" s="1"/>
  <c r="R27" i="3"/>
  <c r="R42" i="3" s="1"/>
  <c r="Q27" i="3"/>
  <c r="Q42" i="3" s="1"/>
  <c r="P27" i="3"/>
  <c r="P42" i="3" s="1"/>
  <c r="N27" i="3"/>
  <c r="N42" i="3" s="1"/>
  <c r="M27" i="3"/>
  <c r="M42" i="3" s="1"/>
  <c r="L27" i="3"/>
  <c r="L42" i="3" s="1"/>
  <c r="K27" i="3"/>
  <c r="K42" i="3" s="1"/>
  <c r="I27" i="3"/>
  <c r="I42" i="3" s="1"/>
  <c r="H27" i="3"/>
  <c r="H42" i="3" s="1"/>
  <c r="G27" i="3"/>
  <c r="G42" i="3" s="1"/>
  <c r="F27" i="3"/>
  <c r="F42" i="3" s="1"/>
  <c r="D27" i="3"/>
  <c r="D42" i="3" s="1"/>
  <c r="D50" i="3" s="1"/>
  <c r="C27" i="3"/>
  <c r="C42" i="3" s="1"/>
  <c r="B27" i="3"/>
  <c r="B42" i="3" s="1"/>
  <c r="A27" i="3"/>
  <c r="A42" i="3" s="1"/>
  <c r="AE29" i="1"/>
  <c r="AE30" i="1"/>
  <c r="AC31" i="1"/>
  <c r="AQ30" i="1"/>
  <c r="AP30" i="1"/>
  <c r="AO31" i="1"/>
  <c r="AO29" i="1"/>
  <c r="AO28" i="1"/>
  <c r="AR27" i="1"/>
  <c r="AQ27" i="1"/>
  <c r="AP27" i="1"/>
  <c r="AO27" i="1"/>
  <c r="AH30" i="1"/>
  <c r="AG30" i="1"/>
  <c r="AF30" i="1"/>
  <c r="AJ30" i="1"/>
  <c r="AM30" i="1"/>
  <c r="AK30" i="1"/>
  <c r="AL30" i="1"/>
  <c r="AP31" i="1"/>
  <c r="AK31" i="1"/>
  <c r="AF31" i="1"/>
  <c r="AA30" i="1"/>
  <c r="F169" i="4" l="1"/>
  <c r="Z145" i="4"/>
  <c r="F136" i="6"/>
  <c r="A144" i="6" s="1"/>
  <c r="B50" i="3"/>
  <c r="K144" i="4"/>
  <c r="K145" i="4"/>
  <c r="AB146" i="4"/>
  <c r="Z147" i="4"/>
  <c r="A168" i="4" s="1"/>
  <c r="F144" i="4"/>
  <c r="F145" i="4"/>
  <c r="K191" i="4"/>
  <c r="AB144" i="4"/>
  <c r="AB145" i="4"/>
  <c r="A135" i="6"/>
  <c r="F139" i="6" s="1"/>
  <c r="A147" i="6" s="1"/>
  <c r="AB147" i="4"/>
  <c r="H144" i="4"/>
  <c r="H145" i="4"/>
  <c r="C144" i="4"/>
  <c r="C146" i="4"/>
  <c r="Z144" i="4"/>
  <c r="Z146" i="4"/>
  <c r="C145" i="4"/>
  <c r="A144" i="4"/>
  <c r="A146" i="4"/>
  <c r="C50" i="3"/>
  <c r="A145" i="4"/>
  <c r="W149" i="4"/>
  <c r="W154" i="4" s="1"/>
  <c r="W150" i="4"/>
  <c r="W151" i="4"/>
  <c r="W153" i="4"/>
  <c r="W152" i="4"/>
  <c r="R149" i="4"/>
  <c r="R153" i="4"/>
  <c r="R150" i="4"/>
  <c r="R151" i="4"/>
  <c r="R152" i="4"/>
  <c r="P149" i="4"/>
  <c r="P154" i="4"/>
  <c r="P150" i="4"/>
  <c r="P151" i="4"/>
  <c r="P153" i="4"/>
  <c r="P152" i="4"/>
  <c r="U149" i="4"/>
  <c r="U154" i="4" s="1"/>
  <c r="U150" i="4"/>
  <c r="U151" i="4"/>
  <c r="U152" i="4"/>
  <c r="U153" i="4"/>
  <c r="M144" i="4"/>
  <c r="A52" i="3"/>
  <c r="K50" i="3"/>
  <c r="B52" i="3"/>
  <c r="L50" i="3"/>
  <c r="AP50" i="3"/>
  <c r="B58" i="3"/>
  <c r="M50" i="3"/>
  <c r="C52" i="3"/>
  <c r="W50" i="3"/>
  <c r="C54" i="3"/>
  <c r="AG50" i="3"/>
  <c r="C56" i="3"/>
  <c r="AQ50" i="3"/>
  <c r="C58" i="3"/>
  <c r="A50" i="3"/>
  <c r="AF50" i="3"/>
  <c r="B56" i="3"/>
  <c r="N50" i="3"/>
  <c r="D52" i="3"/>
  <c r="X50" i="3"/>
  <c r="D54" i="3"/>
  <c r="AH50" i="3"/>
  <c r="D56" i="3"/>
  <c r="AR50" i="3"/>
  <c r="D58" i="3"/>
  <c r="A54" i="3"/>
  <c r="U50" i="3"/>
  <c r="V50" i="3"/>
  <c r="B54" i="3"/>
  <c r="Z50" i="3"/>
  <c r="A55" i="3"/>
  <c r="G50" i="3"/>
  <c r="B51" i="3"/>
  <c r="Q50" i="3"/>
  <c r="B53" i="3"/>
  <c r="AA50" i="3"/>
  <c r="B55" i="3"/>
  <c r="AK50" i="3"/>
  <c r="B57" i="3"/>
  <c r="A58" i="3"/>
  <c r="AO50" i="3"/>
  <c r="A51" i="3"/>
  <c r="F50" i="3"/>
  <c r="AJ50" i="3"/>
  <c r="A57" i="3"/>
  <c r="C51" i="3"/>
  <c r="H50" i="3"/>
  <c r="C53" i="3"/>
  <c r="R50" i="3"/>
  <c r="C55" i="3"/>
  <c r="AB50" i="3"/>
  <c r="C57" i="3"/>
  <c r="AL50" i="3"/>
  <c r="A56" i="3"/>
  <c r="AE50" i="3"/>
  <c r="P50" i="3"/>
  <c r="A53" i="3"/>
  <c r="D51" i="3"/>
  <c r="I50" i="3"/>
  <c r="D53" i="3"/>
  <c r="S50" i="3"/>
  <c r="D55" i="3"/>
  <c r="AC50" i="3"/>
  <c r="D57" i="3"/>
  <c r="AM50" i="3"/>
  <c r="Q28" i="1"/>
  <c r="G28" i="1"/>
  <c r="B31" i="1"/>
  <c r="A167" i="4" l="1"/>
  <c r="F137" i="6"/>
  <c r="A145" i="6" s="1"/>
  <c r="F134" i="6"/>
  <c r="A142" i="6" s="1"/>
  <c r="F135" i="6"/>
  <c r="F168" i="4"/>
  <c r="G191" i="4"/>
  <c r="G190" i="4"/>
  <c r="G189" i="4"/>
  <c r="K189" i="4"/>
  <c r="I190" i="4"/>
  <c r="I189" i="4"/>
  <c r="I191" i="4"/>
  <c r="K190" i="4"/>
  <c r="A166" i="4"/>
  <c r="F166" i="4"/>
  <c r="Z151" i="4"/>
  <c r="Z149" i="4"/>
  <c r="Z154" i="4" s="1"/>
  <c r="Z152" i="4"/>
  <c r="Z150" i="4"/>
  <c r="Z155" i="4" s="1"/>
  <c r="Z153" i="4"/>
  <c r="AB150" i="4"/>
  <c r="AB152" i="4"/>
  <c r="AB153" i="4"/>
  <c r="AB149" i="4"/>
  <c r="AB151" i="4"/>
  <c r="K149" i="4"/>
  <c r="K154" i="4" s="1"/>
  <c r="K153" i="4"/>
  <c r="K150" i="4"/>
  <c r="K151" i="4"/>
  <c r="K152" i="4"/>
  <c r="R155" i="4"/>
  <c r="A62" i="3"/>
  <c r="W157" i="4"/>
  <c r="F167" i="4"/>
  <c r="C154" i="4"/>
  <c r="C155" i="4"/>
  <c r="C159" i="4"/>
  <c r="C149" i="4"/>
  <c r="C150" i="4"/>
  <c r="C153" i="4"/>
  <c r="C152" i="4"/>
  <c r="C151" i="4"/>
  <c r="H150" i="4"/>
  <c r="H153" i="4"/>
  <c r="H151" i="4"/>
  <c r="H152" i="4"/>
  <c r="H149" i="4"/>
  <c r="H156" i="4" s="1"/>
  <c r="F152" i="4"/>
  <c r="F153" i="4"/>
  <c r="F151" i="4"/>
  <c r="F150" i="4"/>
  <c r="F149" i="4"/>
  <c r="F157" i="4" s="1"/>
  <c r="F138" i="6"/>
  <c r="A146" i="6" s="1"/>
  <c r="W156" i="4"/>
  <c r="W161" i="4" s="1"/>
  <c r="A150" i="4"/>
  <c r="A155" i="4" s="1"/>
  <c r="A152" i="4"/>
  <c r="A157" i="4" s="1"/>
  <c r="A156" i="4"/>
  <c r="A149" i="4"/>
  <c r="A154" i="4" s="1"/>
  <c r="A160" i="4" s="1"/>
  <c r="A153" i="4"/>
  <c r="A151" i="4"/>
  <c r="W155" i="4"/>
  <c r="A143" i="6"/>
  <c r="P159" i="4"/>
  <c r="R158" i="4"/>
  <c r="P155" i="4"/>
  <c r="P160" i="4" s="1"/>
  <c r="U159" i="4"/>
  <c r="W160" i="4"/>
  <c r="U158" i="4"/>
  <c r="U156" i="4"/>
  <c r="P156" i="4"/>
  <c r="R157" i="4"/>
  <c r="W159" i="4"/>
  <c r="A165" i="4"/>
  <c r="F165" i="4"/>
  <c r="M149" i="4"/>
  <c r="M154" i="4" s="1"/>
  <c r="M153" i="4"/>
  <c r="M151" i="4"/>
  <c r="M152" i="4"/>
  <c r="M150" i="4"/>
  <c r="P158" i="4"/>
  <c r="U157" i="4"/>
  <c r="U155" i="4"/>
  <c r="P157" i="4"/>
  <c r="R156" i="4"/>
  <c r="R154" i="4"/>
  <c r="R161" i="4" s="1"/>
  <c r="W158" i="4"/>
  <c r="K61" i="1"/>
  <c r="AO33" i="1"/>
  <c r="AJ33" i="1"/>
  <c r="AB157" i="4" l="1"/>
  <c r="K156" i="4"/>
  <c r="K161" i="4" s="1"/>
  <c r="F142" i="6"/>
  <c r="C187" i="4"/>
  <c r="C207" i="4"/>
  <c r="Z159" i="4"/>
  <c r="F156" i="4"/>
  <c r="K159" i="4"/>
  <c r="AB158" i="4"/>
  <c r="Z158" i="4"/>
  <c r="P161" i="4"/>
  <c r="F155" i="4"/>
  <c r="AB155" i="4"/>
  <c r="AB160" i="4" s="1"/>
  <c r="K158" i="4"/>
  <c r="H154" i="4"/>
  <c r="H159" i="4" s="1"/>
  <c r="C156" i="4"/>
  <c r="C161" i="4" s="1"/>
  <c r="AB156" i="4"/>
  <c r="C208" i="4"/>
  <c r="H158" i="4"/>
  <c r="K157" i="4"/>
  <c r="A158" i="4"/>
  <c r="A161" i="4"/>
  <c r="K155" i="4"/>
  <c r="AB154" i="4"/>
  <c r="AB159" i="4" s="1"/>
  <c r="C209" i="4"/>
  <c r="A159" i="4"/>
  <c r="F180" i="4" s="1"/>
  <c r="F158" i="4"/>
  <c r="C157" i="4"/>
  <c r="C158" i="4"/>
  <c r="Z160" i="4"/>
  <c r="E191" i="4"/>
  <c r="E190" i="4"/>
  <c r="E189" i="4"/>
  <c r="E188" i="4"/>
  <c r="K188" i="4"/>
  <c r="U161" i="4"/>
  <c r="C160" i="4"/>
  <c r="K160" i="4"/>
  <c r="Z157" i="4"/>
  <c r="R160" i="4"/>
  <c r="C190" i="4"/>
  <c r="C189" i="4"/>
  <c r="C191" i="4"/>
  <c r="C196" i="4"/>
  <c r="C188" i="4"/>
  <c r="K187" i="4"/>
  <c r="F159" i="4"/>
  <c r="Z156" i="4"/>
  <c r="Z161" i="4" s="1"/>
  <c r="I188" i="4"/>
  <c r="H155" i="4"/>
  <c r="H161" i="4" s="1"/>
  <c r="AB161" i="4"/>
  <c r="R159" i="4"/>
  <c r="F154" i="4"/>
  <c r="H157" i="4"/>
  <c r="G188" i="4"/>
  <c r="M159" i="4"/>
  <c r="F173" i="4"/>
  <c r="A173" i="4"/>
  <c r="C195" i="4" s="1"/>
  <c r="M157" i="4"/>
  <c r="F172" i="4"/>
  <c r="A172" i="4"/>
  <c r="M155" i="4"/>
  <c r="A174" i="4"/>
  <c r="E196" i="4" s="1"/>
  <c r="F174" i="4"/>
  <c r="F170" i="4"/>
  <c r="A170" i="4"/>
  <c r="E192" i="4" s="1"/>
  <c r="U160" i="4"/>
  <c r="A171" i="4"/>
  <c r="E193" i="4" s="1"/>
  <c r="F171" i="4"/>
  <c r="M158" i="4"/>
  <c r="M156" i="4"/>
  <c r="I187" i="4"/>
  <c r="E187" i="4"/>
  <c r="G187" i="4"/>
  <c r="AE33" i="1"/>
  <c r="Z33" i="1"/>
  <c r="U33" i="1"/>
  <c r="P33" i="1"/>
  <c r="K33" i="1"/>
  <c r="F33" i="1"/>
  <c r="A33" i="1"/>
  <c r="AR31" i="1"/>
  <c r="AQ31" i="1"/>
  <c r="AR30" i="1"/>
  <c r="AO30" i="1"/>
  <c r="AR29" i="1"/>
  <c r="AQ29" i="1"/>
  <c r="AP29" i="1"/>
  <c r="AR28" i="1"/>
  <c r="AQ28" i="1"/>
  <c r="AP28" i="1"/>
  <c r="AM31" i="1"/>
  <c r="AL31" i="1"/>
  <c r="AJ31" i="1"/>
  <c r="AM29" i="1"/>
  <c r="AL29" i="1"/>
  <c r="AK29" i="1"/>
  <c r="AJ29" i="1"/>
  <c r="AM28" i="1"/>
  <c r="AL28" i="1"/>
  <c r="AK28" i="1"/>
  <c r="AJ28" i="1"/>
  <c r="AM27" i="1"/>
  <c r="AL27" i="1"/>
  <c r="AK27" i="1"/>
  <c r="AJ27" i="1"/>
  <c r="AH31" i="1"/>
  <c r="AG31" i="1"/>
  <c r="AE31" i="1"/>
  <c r="AH29" i="1"/>
  <c r="AG29" i="1"/>
  <c r="AF29" i="1"/>
  <c r="AH28" i="1"/>
  <c r="AG28" i="1"/>
  <c r="AF28" i="1"/>
  <c r="AE28" i="1"/>
  <c r="AH27" i="1"/>
  <c r="AG27" i="1"/>
  <c r="AF27" i="1"/>
  <c r="AE27" i="1"/>
  <c r="AB31" i="1"/>
  <c r="AA31" i="1"/>
  <c r="Z31" i="1"/>
  <c r="AC30" i="1"/>
  <c r="AB30" i="1"/>
  <c r="Z30" i="1"/>
  <c r="AC29" i="1"/>
  <c r="AB29" i="1"/>
  <c r="AA29" i="1"/>
  <c r="Z29" i="1"/>
  <c r="AC28" i="1"/>
  <c r="AB28" i="1"/>
  <c r="AA28" i="1"/>
  <c r="Z28" i="1"/>
  <c r="AC27" i="1"/>
  <c r="AB27" i="1"/>
  <c r="AA27" i="1"/>
  <c r="Z27" i="1"/>
  <c r="X31" i="1"/>
  <c r="W31" i="1"/>
  <c r="V31" i="1"/>
  <c r="U31" i="1"/>
  <c r="X30" i="1"/>
  <c r="W30" i="1"/>
  <c r="V30" i="1"/>
  <c r="U30" i="1"/>
  <c r="X29" i="1"/>
  <c r="W29" i="1"/>
  <c r="V29" i="1"/>
  <c r="U29" i="1"/>
  <c r="X28" i="1"/>
  <c r="W28" i="1"/>
  <c r="V28" i="1"/>
  <c r="U28" i="1"/>
  <c r="X27" i="1"/>
  <c r="W27" i="1"/>
  <c r="V27" i="1"/>
  <c r="U27" i="1"/>
  <c r="P27" i="1"/>
  <c r="S31" i="1"/>
  <c r="R31" i="1"/>
  <c r="Q31" i="1"/>
  <c r="P31" i="1"/>
  <c r="S30" i="1"/>
  <c r="R30" i="1"/>
  <c r="Q30" i="1"/>
  <c r="P30" i="1"/>
  <c r="S29" i="1"/>
  <c r="R29" i="1"/>
  <c r="Q29" i="1"/>
  <c r="P29" i="1"/>
  <c r="S28" i="1"/>
  <c r="R28" i="1"/>
  <c r="P28" i="1"/>
  <c r="S27" i="1"/>
  <c r="R27" i="1"/>
  <c r="Q27" i="1"/>
  <c r="N31" i="1"/>
  <c r="M31" i="1"/>
  <c r="L31" i="1"/>
  <c r="K31" i="1"/>
  <c r="N30" i="1"/>
  <c r="M30" i="1"/>
  <c r="L30" i="1"/>
  <c r="K30" i="1"/>
  <c r="N29" i="1"/>
  <c r="M29" i="1"/>
  <c r="L29" i="1"/>
  <c r="K29" i="1"/>
  <c r="N28" i="1"/>
  <c r="M28" i="1"/>
  <c r="L28" i="1"/>
  <c r="K28" i="1"/>
  <c r="N27" i="1"/>
  <c r="M27" i="1"/>
  <c r="L27" i="1"/>
  <c r="K27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F28" i="1"/>
  <c r="I27" i="1"/>
  <c r="H27" i="1"/>
  <c r="G27" i="1"/>
  <c r="F27" i="1"/>
  <c r="A31" i="1"/>
  <c r="A28" i="1"/>
  <c r="B28" i="1"/>
  <c r="C28" i="1"/>
  <c r="D28" i="1"/>
  <c r="A29" i="1"/>
  <c r="B29" i="1"/>
  <c r="C29" i="1"/>
  <c r="D29" i="1"/>
  <c r="A30" i="1"/>
  <c r="B30" i="1"/>
  <c r="C30" i="1"/>
  <c r="D30" i="1"/>
  <c r="C31" i="1"/>
  <c r="D31" i="1"/>
  <c r="D27" i="1"/>
  <c r="C27" i="1"/>
  <c r="B27" i="1"/>
  <c r="A27" i="1"/>
  <c r="H160" i="4" l="1"/>
  <c r="E195" i="4"/>
  <c r="A180" i="4"/>
  <c r="F161" i="4"/>
  <c r="F175" i="4"/>
  <c r="AG192" i="4"/>
  <c r="AG191" i="4"/>
  <c r="AG190" i="4"/>
  <c r="AG197" i="4"/>
  <c r="AG189" i="4"/>
  <c r="AG196" i="4"/>
  <c r="AG188" i="4"/>
  <c r="AG195" i="4"/>
  <c r="AG187" i="4"/>
  <c r="AG202" i="4"/>
  <c r="AG194" i="4"/>
  <c r="AG193" i="4"/>
  <c r="K202" i="4"/>
  <c r="G202" i="4"/>
  <c r="I202" i="4"/>
  <c r="C202" i="4"/>
  <c r="E202" i="4"/>
  <c r="Q187" i="4"/>
  <c r="Q202" i="4"/>
  <c r="Q194" i="4"/>
  <c r="Q189" i="4"/>
  <c r="Q195" i="4"/>
  <c r="Q193" i="4"/>
  <c r="Q192" i="4"/>
  <c r="Q191" i="4"/>
  <c r="Q190" i="4"/>
  <c r="Q196" i="4"/>
  <c r="Q188" i="4"/>
  <c r="K194" i="4"/>
  <c r="G194" i="4"/>
  <c r="I194" i="4"/>
  <c r="C194" i="4"/>
  <c r="M189" i="4"/>
  <c r="M196" i="4"/>
  <c r="M188" i="4"/>
  <c r="M195" i="4"/>
  <c r="M192" i="4"/>
  <c r="M202" i="4"/>
  <c r="M194" i="4"/>
  <c r="M190" i="4"/>
  <c r="M193" i="4"/>
  <c r="M191" i="4"/>
  <c r="K192" i="4"/>
  <c r="G192" i="4"/>
  <c r="I192" i="4"/>
  <c r="E194" i="4"/>
  <c r="O195" i="4"/>
  <c r="O187" i="4"/>
  <c r="O202" i="4"/>
  <c r="O194" i="4"/>
  <c r="O188" i="4"/>
  <c r="O193" i="4"/>
  <c r="O192" i="4"/>
  <c r="O190" i="4"/>
  <c r="O191" i="4"/>
  <c r="O189" i="4"/>
  <c r="O196" i="4"/>
  <c r="K193" i="4"/>
  <c r="I193" i="4"/>
  <c r="G193" i="4"/>
  <c r="S187" i="4"/>
  <c r="S193" i="4"/>
  <c r="S192" i="4"/>
  <c r="S202" i="4"/>
  <c r="S199" i="4"/>
  <c r="S191" i="4"/>
  <c r="S190" i="4"/>
  <c r="S196" i="4"/>
  <c r="S189" i="4"/>
  <c r="S188" i="4"/>
  <c r="S194" i="4"/>
  <c r="S195" i="4"/>
  <c r="K195" i="4"/>
  <c r="I195" i="4"/>
  <c r="G195" i="4"/>
  <c r="C192" i="4"/>
  <c r="F160" i="4"/>
  <c r="U187" i="4"/>
  <c r="U192" i="4"/>
  <c r="U191" i="4"/>
  <c r="U190" i="4"/>
  <c r="U195" i="4"/>
  <c r="U197" i="4"/>
  <c r="U189" i="4"/>
  <c r="U196" i="4"/>
  <c r="U188" i="4"/>
  <c r="U202" i="4"/>
  <c r="U194" i="4"/>
  <c r="U193" i="4"/>
  <c r="K196" i="4"/>
  <c r="I196" i="4"/>
  <c r="G196" i="4"/>
  <c r="A175" i="4"/>
  <c r="M197" i="4" s="1"/>
  <c r="C193" i="4"/>
  <c r="M187" i="4"/>
  <c r="F176" i="4"/>
  <c r="A176" i="4"/>
  <c r="A178" i="4"/>
  <c r="M200" i="4" s="1"/>
  <c r="F178" i="4"/>
  <c r="M161" i="4"/>
  <c r="A177" i="4"/>
  <c r="M199" i="4" s="1"/>
  <c r="F177" i="4"/>
  <c r="M160" i="4"/>
  <c r="A179" i="4"/>
  <c r="F179" i="4"/>
  <c r="A238" i="4"/>
  <c r="A241" i="4"/>
  <c r="A239" i="4"/>
  <c r="A240" i="4"/>
  <c r="A237" i="4"/>
  <c r="AO42" i="1"/>
  <c r="AJ42" i="1"/>
  <c r="AE42" i="1"/>
  <c r="Z42" i="1"/>
  <c r="P42" i="1"/>
  <c r="K42" i="1"/>
  <c r="F42" i="1"/>
  <c r="A42" i="1"/>
  <c r="AO41" i="1"/>
  <c r="Z41" i="1"/>
  <c r="U41" i="1"/>
  <c r="K41" i="1"/>
  <c r="A41" i="1"/>
  <c r="AR34" i="1"/>
  <c r="AO40" i="1"/>
  <c r="AJ40" i="1"/>
  <c r="AK34" i="1"/>
  <c r="AE40" i="1"/>
  <c r="Z40" i="1"/>
  <c r="U40" i="1"/>
  <c r="P40" i="1"/>
  <c r="F40" i="1"/>
  <c r="AL34" i="1"/>
  <c r="AJ34" i="1"/>
  <c r="AJ39" i="1"/>
  <c r="AE39" i="1"/>
  <c r="Z39" i="1"/>
  <c r="U39" i="1"/>
  <c r="R34" i="1"/>
  <c r="P39" i="1"/>
  <c r="K39" i="1"/>
  <c r="F34" i="1"/>
  <c r="F39" i="1"/>
  <c r="A39" i="1"/>
  <c r="U42" i="1"/>
  <c r="AE41" i="1"/>
  <c r="AM34" i="1"/>
  <c r="AJ41" i="1"/>
  <c r="P41" i="1"/>
  <c r="F41" i="1"/>
  <c r="S34" i="1"/>
  <c r="I34" i="1"/>
  <c r="A40" i="1"/>
  <c r="K40" i="1"/>
  <c r="AE34" i="1"/>
  <c r="P34" i="1"/>
  <c r="C34" i="1"/>
  <c r="H34" i="1"/>
  <c r="B34" i="1"/>
  <c r="AQ34" i="1"/>
  <c r="AO39" i="1"/>
  <c r="K34" i="1"/>
  <c r="D34" i="1"/>
  <c r="A34" i="1"/>
  <c r="AP34" i="1"/>
  <c r="AO38" i="1"/>
  <c r="AO34" i="1"/>
  <c r="AJ38" i="1"/>
  <c r="AH34" i="1"/>
  <c r="AE38" i="1"/>
  <c r="AC34" i="1"/>
  <c r="Z38" i="1"/>
  <c r="X34" i="1"/>
  <c r="U38" i="1"/>
  <c r="P38" i="1"/>
  <c r="Q34" i="1"/>
  <c r="N34" i="1"/>
  <c r="K38" i="1"/>
  <c r="G34" i="1"/>
  <c r="F38" i="1"/>
  <c r="A38" i="1"/>
  <c r="AF34" i="1"/>
  <c r="AG34" i="1"/>
  <c r="Z34" i="1"/>
  <c r="AA34" i="1"/>
  <c r="AB34" i="1"/>
  <c r="U34" i="1"/>
  <c r="V34" i="1"/>
  <c r="W34" i="1"/>
  <c r="L34" i="1"/>
  <c r="M34" i="1"/>
  <c r="Q200" i="4" l="1"/>
  <c r="U200" i="4"/>
  <c r="O199" i="4"/>
  <c r="Y187" i="4"/>
  <c r="Y198" i="4"/>
  <c r="Y190" i="4"/>
  <c r="Y197" i="4"/>
  <c r="Y189" i="4"/>
  <c r="Y196" i="4"/>
  <c r="Y188" i="4"/>
  <c r="Y195" i="4"/>
  <c r="Y193" i="4"/>
  <c r="Y202" i="4"/>
  <c r="Y194" i="4"/>
  <c r="Y201" i="4"/>
  <c r="Y191" i="4"/>
  <c r="Y200" i="4"/>
  <c r="Y192" i="4"/>
  <c r="Y199" i="4"/>
  <c r="K198" i="4"/>
  <c r="I198" i="4"/>
  <c r="G198" i="4"/>
  <c r="C198" i="4"/>
  <c r="E198" i="4"/>
  <c r="AE202" i="4"/>
  <c r="AE194" i="4"/>
  <c r="AE197" i="4"/>
  <c r="AE201" i="4"/>
  <c r="AE193" i="4"/>
  <c r="AE200" i="4"/>
  <c r="AE192" i="4"/>
  <c r="AE199" i="4"/>
  <c r="AE191" i="4"/>
  <c r="AE187" i="4"/>
  <c r="AE198" i="4"/>
  <c r="AE190" i="4"/>
  <c r="AE189" i="4"/>
  <c r="AE195" i="4"/>
  <c r="AE204" i="4"/>
  <c r="AE196" i="4"/>
  <c r="AE188" i="4"/>
  <c r="K201" i="4"/>
  <c r="G201" i="4"/>
  <c r="I201" i="4"/>
  <c r="E201" i="4"/>
  <c r="C201" i="4"/>
  <c r="O200" i="4"/>
  <c r="Q198" i="4"/>
  <c r="Q201" i="4"/>
  <c r="AG198" i="4"/>
  <c r="O198" i="4"/>
  <c r="AA187" i="4"/>
  <c r="AA197" i="4"/>
  <c r="AA189" i="4"/>
  <c r="AA200" i="4"/>
  <c r="AA198" i="4"/>
  <c r="AA196" i="4"/>
  <c r="AA188" i="4"/>
  <c r="AA190" i="4"/>
  <c r="AA195" i="4"/>
  <c r="AA192" i="4"/>
  <c r="AA202" i="4"/>
  <c r="AA194" i="4"/>
  <c r="AA201" i="4"/>
  <c r="AA193" i="4"/>
  <c r="AA199" i="4"/>
  <c r="AA191" i="4"/>
  <c r="K199" i="4"/>
  <c r="G199" i="4"/>
  <c r="I199" i="4"/>
  <c r="C199" i="4"/>
  <c r="E199" i="4"/>
  <c r="W187" i="4"/>
  <c r="W199" i="4"/>
  <c r="W191" i="4"/>
  <c r="W202" i="4"/>
  <c r="W192" i="4"/>
  <c r="W198" i="4"/>
  <c r="W190" i="4"/>
  <c r="W194" i="4"/>
  <c r="W197" i="4"/>
  <c r="W189" i="4"/>
  <c r="W196" i="4"/>
  <c r="W188" i="4"/>
  <c r="W200" i="4"/>
  <c r="W195" i="4"/>
  <c r="W201" i="4"/>
  <c r="W193" i="4"/>
  <c r="K197" i="4"/>
  <c r="I197" i="4"/>
  <c r="G197" i="4"/>
  <c r="E197" i="4"/>
  <c r="C197" i="4"/>
  <c r="U198" i="4"/>
  <c r="S197" i="4"/>
  <c r="S200" i="4"/>
  <c r="M198" i="4"/>
  <c r="AG199" i="4"/>
  <c r="U199" i="4"/>
  <c r="O197" i="4"/>
  <c r="O201" i="4"/>
  <c r="Q199" i="4"/>
  <c r="AG201" i="4"/>
  <c r="U201" i="4"/>
  <c r="AC187" i="4"/>
  <c r="AC196" i="4"/>
  <c r="AC188" i="4"/>
  <c r="AC195" i="4"/>
  <c r="AC202" i="4"/>
  <c r="AC194" i="4"/>
  <c r="AC189" i="4"/>
  <c r="AC201" i="4"/>
  <c r="AC193" i="4"/>
  <c r="AC199" i="4"/>
  <c r="AC200" i="4"/>
  <c r="AC192" i="4"/>
  <c r="AC191" i="4"/>
  <c r="AC198" i="4"/>
  <c r="AC190" i="4"/>
  <c r="AC197" i="4"/>
  <c r="K200" i="4"/>
  <c r="I200" i="4"/>
  <c r="G200" i="4"/>
  <c r="C200" i="4"/>
  <c r="E200" i="4"/>
  <c r="S198" i="4"/>
  <c r="S201" i="4"/>
  <c r="M201" i="4"/>
  <c r="Q197" i="4"/>
  <c r="AG200" i="4"/>
  <c r="F181" i="4"/>
  <c r="A181" i="4"/>
  <c r="AE203" i="4" s="1"/>
  <c r="F182" i="4"/>
  <c r="A182" i="4"/>
  <c r="W204" i="4" s="1"/>
  <c r="AJ44" i="1"/>
  <c r="AJ56" i="1" s="1"/>
  <c r="A44" i="1"/>
  <c r="A51" i="1" s="1"/>
  <c r="P44" i="1"/>
  <c r="P50" i="1" s="1"/>
  <c r="F44" i="1"/>
  <c r="F49" i="1" s="1"/>
  <c r="AO44" i="1"/>
  <c r="AO56" i="1" s="1"/>
  <c r="AE44" i="1"/>
  <c r="AE49" i="1" s="1"/>
  <c r="Z44" i="1"/>
  <c r="Z58" i="1" s="1"/>
  <c r="U44" i="1"/>
  <c r="U47" i="1" s="1"/>
  <c r="K44" i="1"/>
  <c r="K57" i="1" s="1"/>
  <c r="AC204" i="4" l="1"/>
  <c r="Y204" i="4"/>
  <c r="AA203" i="4"/>
  <c r="AK204" i="4"/>
  <c r="AK196" i="4"/>
  <c r="AK188" i="4"/>
  <c r="AK203" i="4"/>
  <c r="AK195" i="4"/>
  <c r="AK187" i="4"/>
  <c r="AK202" i="4"/>
  <c r="AK194" i="4"/>
  <c r="AK189" i="4"/>
  <c r="AK201" i="4"/>
  <c r="AK193" i="4"/>
  <c r="AK191" i="4"/>
  <c r="AK200" i="4"/>
  <c r="AK192" i="4"/>
  <c r="AK199" i="4"/>
  <c r="AK197" i="4"/>
  <c r="AK198" i="4"/>
  <c r="AK190" i="4"/>
  <c r="K204" i="4"/>
  <c r="I204" i="4"/>
  <c r="G204" i="4"/>
  <c r="E204" i="4"/>
  <c r="C204" i="4"/>
  <c r="U204" i="4"/>
  <c r="AG204" i="4"/>
  <c r="S204" i="4"/>
  <c r="O204" i="4"/>
  <c r="Q204" i="4"/>
  <c r="M204" i="4"/>
  <c r="AI198" i="4"/>
  <c r="AI190" i="4"/>
  <c r="AI193" i="4"/>
  <c r="AI191" i="4"/>
  <c r="AI197" i="4"/>
  <c r="AI189" i="4"/>
  <c r="AI201" i="4"/>
  <c r="AI199" i="4"/>
  <c r="AI204" i="4"/>
  <c r="AI196" i="4"/>
  <c r="AI188" i="4"/>
  <c r="AI203" i="4"/>
  <c r="AI195" i="4"/>
  <c r="AI187" i="4"/>
  <c r="AI202" i="4"/>
  <c r="AI194" i="4"/>
  <c r="AI200" i="4"/>
  <c r="AI192" i="4"/>
  <c r="K203" i="4"/>
  <c r="I203" i="4"/>
  <c r="G203" i="4"/>
  <c r="C203" i="4"/>
  <c r="E203" i="4"/>
  <c r="S203" i="4"/>
  <c r="M203" i="4"/>
  <c r="O203" i="4"/>
  <c r="Q203" i="4"/>
  <c r="U203" i="4"/>
  <c r="AG203" i="4"/>
  <c r="AC203" i="4"/>
  <c r="W203" i="4"/>
  <c r="AA204" i="4"/>
  <c r="Y203" i="4"/>
  <c r="A48" i="1"/>
  <c r="A58" i="1"/>
  <c r="AJ55" i="1"/>
  <c r="AJ54" i="1"/>
  <c r="AJ48" i="1"/>
  <c r="AJ51" i="1"/>
  <c r="AJ58" i="1"/>
  <c r="AJ47" i="1"/>
  <c r="AJ49" i="1"/>
  <c r="AJ50" i="1"/>
  <c r="AJ57" i="1"/>
  <c r="Z57" i="1"/>
  <c r="K58" i="1"/>
  <c r="K54" i="1"/>
  <c r="K47" i="1"/>
  <c r="F57" i="1"/>
  <c r="F50" i="1"/>
  <c r="F48" i="1"/>
  <c r="F55" i="1"/>
  <c r="F58" i="1"/>
  <c r="F54" i="1"/>
  <c r="F56" i="1"/>
  <c r="F47" i="1"/>
  <c r="F51" i="1"/>
  <c r="A56" i="1"/>
  <c r="A54" i="1"/>
  <c r="A47" i="1"/>
  <c r="A50" i="1"/>
  <c r="A49" i="1"/>
  <c r="A55" i="1"/>
  <c r="A57" i="1"/>
  <c r="P56" i="1"/>
  <c r="P47" i="1"/>
  <c r="Z49" i="1"/>
  <c r="P57" i="1"/>
  <c r="P51" i="1"/>
  <c r="P58" i="1"/>
  <c r="P49" i="1"/>
  <c r="P55" i="1"/>
  <c r="P54" i="1"/>
  <c r="P48" i="1"/>
  <c r="K48" i="1"/>
  <c r="AO58" i="1"/>
  <c r="AO47" i="1"/>
  <c r="AO51" i="1"/>
  <c r="AO54" i="1"/>
  <c r="AO49" i="1"/>
  <c r="AO57" i="1"/>
  <c r="AO55" i="1"/>
  <c r="AO50" i="1"/>
  <c r="AO48" i="1"/>
  <c r="AE48" i="1"/>
  <c r="AE57" i="1"/>
  <c r="AE56" i="1"/>
  <c r="AE47" i="1"/>
  <c r="AE55" i="1"/>
  <c r="AE50" i="1"/>
  <c r="AE51" i="1"/>
  <c r="AE58" i="1"/>
  <c r="AE54" i="1"/>
  <c r="Z47" i="1"/>
  <c r="Z51" i="1"/>
  <c r="Z54" i="1"/>
  <c r="Z55" i="1"/>
  <c r="Z48" i="1"/>
  <c r="Z56" i="1"/>
  <c r="Z50" i="1"/>
  <c r="U49" i="1"/>
  <c r="U51" i="1"/>
  <c r="U55" i="1"/>
  <c r="U56" i="1"/>
  <c r="U50" i="1"/>
  <c r="U54" i="1"/>
  <c r="U57" i="1"/>
  <c r="U48" i="1"/>
  <c r="U58" i="1"/>
  <c r="K51" i="1"/>
  <c r="K49" i="1"/>
  <c r="K56" i="1"/>
  <c r="K50" i="1"/>
  <c r="K55" i="1"/>
  <c r="C71" i="1" l="1"/>
  <c r="C69" i="1"/>
  <c r="C70" i="1"/>
  <c r="A68" i="1"/>
  <c r="A67" i="1"/>
  <c r="C68" i="1"/>
  <c r="A71" i="1"/>
  <c r="C67" i="1"/>
  <c r="A70" i="1"/>
  <c r="A69" i="1"/>
  <c r="C75" i="1" l="1"/>
  <c r="C82" i="1" s="1"/>
  <c r="A91" i="1" s="1"/>
  <c r="A75" i="1"/>
  <c r="A81" i="1" s="1"/>
  <c r="C81" i="1" l="1"/>
  <c r="A90" i="1" s="1"/>
  <c r="C79" i="1"/>
  <c r="C78" i="1"/>
  <c r="A79" i="1"/>
  <c r="A78" i="1"/>
  <c r="A80" i="1"/>
  <c r="A89" i="1" s="1"/>
  <c r="A88" i="1" l="1"/>
  <c r="A87" i="1"/>
</calcChain>
</file>

<file path=xl/sharedStrings.xml><?xml version="1.0" encoding="utf-8"?>
<sst xmlns="http://schemas.openxmlformats.org/spreadsheetml/2006/main" count="506" uniqueCount="433">
  <si>
    <t>GC1</t>
  </si>
  <si>
    <t>GC2</t>
  </si>
  <si>
    <t>GC3</t>
  </si>
  <si>
    <t>w</t>
  </si>
  <si>
    <t>AV1</t>
  </si>
  <si>
    <t>Step 3</t>
  </si>
  <si>
    <t xml:space="preserve">score vlaues find kare ge sb se pehle </t>
  </si>
  <si>
    <t>AV</t>
  </si>
  <si>
    <t>PDA</t>
  </si>
  <si>
    <t>NDA</t>
  </si>
  <si>
    <t>Step 4</t>
  </si>
  <si>
    <t>weighted pda sum and weighed nda sum</t>
  </si>
  <si>
    <t>SPJ</t>
  </si>
  <si>
    <t>NPJ</t>
  </si>
  <si>
    <t>STEP 5</t>
  </si>
  <si>
    <t>MAX SPJ</t>
  </si>
  <si>
    <t>NSP1</t>
  </si>
  <si>
    <t>NPSJ</t>
  </si>
  <si>
    <t>SP1</t>
  </si>
  <si>
    <t>SP2</t>
  </si>
  <si>
    <t>SP3</t>
  </si>
  <si>
    <t>SP4</t>
  </si>
  <si>
    <t>SP5</t>
  </si>
  <si>
    <t>NP1</t>
  </si>
  <si>
    <t>NP2</t>
  </si>
  <si>
    <t>NP3</t>
  </si>
  <si>
    <t>NP4</t>
  </si>
  <si>
    <t>NP5</t>
  </si>
  <si>
    <t>NSP2</t>
  </si>
  <si>
    <t>NSP3</t>
  </si>
  <si>
    <t>NSP4</t>
  </si>
  <si>
    <t>NNPJ</t>
  </si>
  <si>
    <t>MAXNP</t>
  </si>
  <si>
    <t>Step 6</t>
  </si>
  <si>
    <t xml:space="preserve">score values </t>
  </si>
  <si>
    <t>done</t>
  </si>
  <si>
    <t xml:space="preserve">weighted normalized matrix </t>
  </si>
  <si>
    <t>Step 5</t>
  </si>
  <si>
    <t xml:space="preserve">BCF negative ideal solution </t>
  </si>
  <si>
    <t>BCFED</t>
  </si>
  <si>
    <t>BCFHD</t>
  </si>
  <si>
    <t xml:space="preserve">threshold </t>
  </si>
  <si>
    <t>r</t>
  </si>
  <si>
    <t>e11</t>
  </si>
  <si>
    <t>alpha</t>
  </si>
  <si>
    <t>e21</t>
  </si>
  <si>
    <t>e31</t>
  </si>
  <si>
    <t>e51</t>
  </si>
  <si>
    <t>e41</t>
  </si>
  <si>
    <t>stEP 8</t>
  </si>
  <si>
    <t>A11</t>
  </si>
  <si>
    <t>A13</t>
  </si>
  <si>
    <t>A14</t>
  </si>
  <si>
    <t>A15</t>
  </si>
  <si>
    <t>A16</t>
  </si>
  <si>
    <t>w1</t>
  </si>
  <si>
    <t>END</t>
  </si>
  <si>
    <t>C1</t>
  </si>
  <si>
    <t>C2</t>
  </si>
  <si>
    <t>C3</t>
  </si>
  <si>
    <t>C4</t>
  </si>
  <si>
    <t>C5</t>
  </si>
  <si>
    <t>C6</t>
  </si>
  <si>
    <t xml:space="preserve">Critic approach </t>
  </si>
  <si>
    <t xml:space="preserve">Score values </t>
  </si>
  <si>
    <t>A12</t>
  </si>
  <si>
    <t>A23</t>
  </si>
  <si>
    <t>A22</t>
  </si>
  <si>
    <t>A21</t>
  </si>
  <si>
    <t>A24</t>
  </si>
  <si>
    <t>A25</t>
  </si>
  <si>
    <t>A26</t>
  </si>
  <si>
    <t>A31</t>
  </si>
  <si>
    <t>A41</t>
  </si>
  <si>
    <t>A51</t>
  </si>
  <si>
    <t>A61</t>
  </si>
  <si>
    <t>A34</t>
  </si>
  <si>
    <t>A35</t>
  </si>
  <si>
    <t>A36</t>
  </si>
  <si>
    <t>A32</t>
  </si>
  <si>
    <t>A33</t>
  </si>
  <si>
    <t>A43</t>
  </si>
  <si>
    <t>A44</t>
  </si>
  <si>
    <t>A45</t>
  </si>
  <si>
    <t>A46</t>
  </si>
  <si>
    <t>A42</t>
  </si>
  <si>
    <t>A52</t>
  </si>
  <si>
    <t>A62</t>
  </si>
  <si>
    <t>A53</t>
  </si>
  <si>
    <t>A63</t>
  </si>
  <si>
    <t>A54</t>
  </si>
  <si>
    <t>A64</t>
  </si>
  <si>
    <t>A55</t>
  </si>
  <si>
    <t>A65</t>
  </si>
  <si>
    <t>A56</t>
  </si>
  <si>
    <t>A66</t>
  </si>
  <si>
    <t xml:space="preserve">Standard deviaiton </t>
  </si>
  <si>
    <t>ak</t>
  </si>
  <si>
    <t>ek</t>
  </si>
  <si>
    <t>SUM OF ek</t>
  </si>
  <si>
    <t xml:space="preserve">RERITE THE WEIGHT </t>
  </si>
  <si>
    <t xml:space="preserve">BCFED </t>
  </si>
  <si>
    <t xml:space="preserve">would be devised as threshold parameter, which can be set by the decision expert. </t>
  </si>
  <si>
    <t xml:space="preserve">Singular bipolar fuzzy matrix </t>
  </si>
  <si>
    <t>CRITIC WEIGHT (FIND IN THE NEXT SHEET)</t>
  </si>
  <si>
    <t>Step 4.1</t>
  </si>
  <si>
    <t>Step 4.2</t>
  </si>
  <si>
    <t>e1</t>
  </si>
  <si>
    <t>e2</t>
  </si>
  <si>
    <t>e3</t>
  </si>
  <si>
    <t>e4</t>
  </si>
  <si>
    <t>e5</t>
  </si>
  <si>
    <t>e6</t>
  </si>
  <si>
    <t>w2</t>
  </si>
  <si>
    <t>w3</t>
  </si>
  <si>
    <t>w4</t>
  </si>
  <si>
    <t>w5</t>
  </si>
  <si>
    <t>w6</t>
  </si>
  <si>
    <t xml:space="preserve">index </t>
  </si>
  <si>
    <t>FINAL Weight</t>
  </si>
  <si>
    <t xml:space="preserve">Step 05: WEIGHTED MATRIX </t>
  </si>
  <si>
    <t>Step 7</t>
  </si>
  <si>
    <t xml:space="preserve">Step 8 </t>
  </si>
  <si>
    <t>e61</t>
  </si>
  <si>
    <t>e71</t>
  </si>
  <si>
    <t>e81</t>
  </si>
  <si>
    <t>e91</t>
  </si>
  <si>
    <t>e101</t>
  </si>
  <si>
    <t>e12</t>
  </si>
  <si>
    <t>e13</t>
  </si>
  <si>
    <t>e14</t>
  </si>
  <si>
    <t>e15</t>
  </si>
  <si>
    <t>e111</t>
  </si>
  <si>
    <t>e121</t>
  </si>
  <si>
    <t>e131</t>
  </si>
  <si>
    <t>e141</t>
  </si>
  <si>
    <t>e151</t>
  </si>
  <si>
    <t>e161</t>
  </si>
  <si>
    <t>e171</t>
  </si>
  <si>
    <t>e181</t>
  </si>
  <si>
    <t>e16</t>
  </si>
  <si>
    <t>e17</t>
  </si>
  <si>
    <t>e18</t>
  </si>
  <si>
    <t>e19</t>
  </si>
  <si>
    <t>e110</t>
  </si>
  <si>
    <t>e112</t>
  </si>
  <si>
    <t>e113</t>
  </si>
  <si>
    <t>e115</t>
  </si>
  <si>
    <t>e116</t>
  </si>
  <si>
    <t>e117</t>
  </si>
  <si>
    <t>e118</t>
  </si>
  <si>
    <t>e114</t>
  </si>
  <si>
    <t>e22</t>
  </si>
  <si>
    <t>e33</t>
  </si>
  <si>
    <t>e44</t>
  </si>
  <si>
    <t>e55</t>
  </si>
  <si>
    <t>e66</t>
  </si>
  <si>
    <t>e77</t>
  </si>
  <si>
    <t>e88</t>
  </si>
  <si>
    <t>e99</t>
  </si>
  <si>
    <t>e32</t>
  </si>
  <si>
    <t>e42</t>
  </si>
  <si>
    <t>e52</t>
  </si>
  <si>
    <t>e62</t>
  </si>
  <si>
    <t>e72</t>
  </si>
  <si>
    <t>e82</t>
  </si>
  <si>
    <t>e102</t>
  </si>
  <si>
    <t>e122</t>
  </si>
  <si>
    <t>e132</t>
  </si>
  <si>
    <t>e142</t>
  </si>
  <si>
    <t>e152</t>
  </si>
  <si>
    <t>e162</t>
  </si>
  <si>
    <t>e172</t>
  </si>
  <si>
    <t>e182</t>
  </si>
  <si>
    <t>e23</t>
  </si>
  <si>
    <t>e43</t>
  </si>
  <si>
    <t>e53</t>
  </si>
  <si>
    <t>e63</t>
  </si>
  <si>
    <t>e73</t>
  </si>
  <si>
    <t>e93</t>
  </si>
  <si>
    <t>e78</t>
  </si>
  <si>
    <t>e103</t>
  </si>
  <si>
    <t>e123</t>
  </si>
  <si>
    <t>e133</t>
  </si>
  <si>
    <t>e143</t>
  </si>
  <si>
    <t>e153</t>
  </si>
  <si>
    <t>e163</t>
  </si>
  <si>
    <t>e173</t>
  </si>
  <si>
    <t>e183</t>
  </si>
  <si>
    <t>e24</t>
  </si>
  <si>
    <t>e34</t>
  </si>
  <si>
    <t>e54</t>
  </si>
  <si>
    <t>e64</t>
  </si>
  <si>
    <t>e74</t>
  </si>
  <si>
    <t>e84</t>
  </si>
  <si>
    <t>e94</t>
  </si>
  <si>
    <t>e104</t>
  </si>
  <si>
    <t>e154</t>
  </si>
  <si>
    <t>e124</t>
  </si>
  <si>
    <t>e134</t>
  </si>
  <si>
    <t>e144</t>
  </si>
  <si>
    <t>e164</t>
  </si>
  <si>
    <t>e174</t>
  </si>
  <si>
    <t>e184</t>
  </si>
  <si>
    <t>e25</t>
  </si>
  <si>
    <t>e35</t>
  </si>
  <si>
    <t>e45</t>
  </si>
  <si>
    <t>e65</t>
  </si>
  <si>
    <t>e75</t>
  </si>
  <si>
    <t>e85</t>
  </si>
  <si>
    <t>e95</t>
  </si>
  <si>
    <t>e105</t>
  </si>
  <si>
    <t>e125</t>
  </si>
  <si>
    <t>e135</t>
  </si>
  <si>
    <t>e145</t>
  </si>
  <si>
    <t>e155</t>
  </si>
  <si>
    <t>e165</t>
  </si>
  <si>
    <t>e175</t>
  </si>
  <si>
    <t>e185</t>
  </si>
  <si>
    <t>e26</t>
  </si>
  <si>
    <t>e36</t>
  </si>
  <si>
    <t>e46</t>
  </si>
  <si>
    <t>e56</t>
  </si>
  <si>
    <t>e76</t>
  </si>
  <si>
    <t>e86</t>
  </si>
  <si>
    <t>e96</t>
  </si>
  <si>
    <t>e106</t>
  </si>
  <si>
    <t>e126</t>
  </si>
  <si>
    <t>e136</t>
  </si>
  <si>
    <t>e146</t>
  </si>
  <si>
    <t>e156</t>
  </si>
  <si>
    <t>e166</t>
  </si>
  <si>
    <t>e176</t>
  </si>
  <si>
    <t>e186</t>
  </si>
  <si>
    <t>e27</t>
  </si>
  <si>
    <t>e37</t>
  </si>
  <si>
    <t>e47</t>
  </si>
  <si>
    <t>e57</t>
  </si>
  <si>
    <t>e67</t>
  </si>
  <si>
    <t>e87</t>
  </si>
  <si>
    <t>e97</t>
  </si>
  <si>
    <t>e107</t>
  </si>
  <si>
    <t>e127</t>
  </si>
  <si>
    <t>e137</t>
  </si>
  <si>
    <t>e147</t>
  </si>
  <si>
    <t>e157</t>
  </si>
  <si>
    <t>e167</t>
  </si>
  <si>
    <t>e177</t>
  </si>
  <si>
    <t>e187</t>
  </si>
  <si>
    <t>e28</t>
  </si>
  <si>
    <t>e38</t>
  </si>
  <si>
    <t>e48</t>
  </si>
  <si>
    <t>e58</t>
  </si>
  <si>
    <t>e68</t>
  </si>
  <si>
    <t>e98</t>
  </si>
  <si>
    <t>e108</t>
  </si>
  <si>
    <t>e128</t>
  </si>
  <si>
    <t>e138</t>
  </si>
  <si>
    <t>e148</t>
  </si>
  <si>
    <t>e158</t>
  </si>
  <si>
    <t>e168</t>
  </si>
  <si>
    <t>e178</t>
  </si>
  <si>
    <t>e188</t>
  </si>
  <si>
    <t>e29</t>
  </si>
  <si>
    <t>e39</t>
  </si>
  <si>
    <t>e49</t>
  </si>
  <si>
    <t>e59</t>
  </si>
  <si>
    <t>e69</t>
  </si>
  <si>
    <t>e79</t>
  </si>
  <si>
    <t>e89</t>
  </si>
  <si>
    <t>e109</t>
  </si>
  <si>
    <t>e119</t>
  </si>
  <si>
    <t>e129</t>
  </si>
  <si>
    <t>e139</t>
  </si>
  <si>
    <t>e149</t>
  </si>
  <si>
    <t>e159</t>
  </si>
  <si>
    <t>e169</t>
  </si>
  <si>
    <t>e179</t>
  </si>
  <si>
    <t>e189</t>
  </si>
  <si>
    <t>e210</t>
  </si>
  <si>
    <t>e310</t>
  </si>
  <si>
    <t>e410</t>
  </si>
  <si>
    <t>e510</t>
  </si>
  <si>
    <t>e610</t>
  </si>
  <si>
    <t>e710</t>
  </si>
  <si>
    <t>e810</t>
  </si>
  <si>
    <t>e910</t>
  </si>
  <si>
    <t>e1010</t>
  </si>
  <si>
    <t>e1110</t>
  </si>
  <si>
    <t>e1210</t>
  </si>
  <si>
    <t>e1310</t>
  </si>
  <si>
    <t>e1410</t>
  </si>
  <si>
    <t>e1510</t>
  </si>
  <si>
    <t>e1610</t>
  </si>
  <si>
    <t>e1710</t>
  </si>
  <si>
    <t>e1810</t>
  </si>
  <si>
    <t>e211</t>
  </si>
  <si>
    <t>e311</t>
  </si>
  <si>
    <t>e411</t>
  </si>
  <si>
    <t>e511</t>
  </si>
  <si>
    <t>e611</t>
  </si>
  <si>
    <t>e711</t>
  </si>
  <si>
    <t>e811</t>
  </si>
  <si>
    <t>e911</t>
  </si>
  <si>
    <t>e1011</t>
  </si>
  <si>
    <t>e1111</t>
  </si>
  <si>
    <t>e1211</t>
  </si>
  <si>
    <t>e1311</t>
  </si>
  <si>
    <t>e1411</t>
  </si>
  <si>
    <t>e1511</t>
  </si>
  <si>
    <t>e1611</t>
  </si>
  <si>
    <t>e1711</t>
  </si>
  <si>
    <t>e1811</t>
  </si>
  <si>
    <t>e212</t>
  </si>
  <si>
    <t>e312</t>
  </si>
  <si>
    <t>e412</t>
  </si>
  <si>
    <t>e512</t>
  </si>
  <si>
    <t>e612</t>
  </si>
  <si>
    <t>e712</t>
  </si>
  <si>
    <t>e812</t>
  </si>
  <si>
    <t>e912</t>
  </si>
  <si>
    <t>e1012</t>
  </si>
  <si>
    <t>e1112</t>
  </si>
  <si>
    <t>e1212</t>
  </si>
  <si>
    <t>e1312</t>
  </si>
  <si>
    <t>e1412</t>
  </si>
  <si>
    <t>e1512</t>
  </si>
  <si>
    <t>e1612</t>
  </si>
  <si>
    <t>e1712</t>
  </si>
  <si>
    <t>e1812</t>
  </si>
  <si>
    <t>e213</t>
  </si>
  <si>
    <t>e313</t>
  </si>
  <si>
    <t>e413</t>
  </si>
  <si>
    <t>e513</t>
  </si>
  <si>
    <t>e613</t>
  </si>
  <si>
    <t>e713</t>
  </si>
  <si>
    <t>e813</t>
  </si>
  <si>
    <t>e913</t>
  </si>
  <si>
    <t>e1013</t>
  </si>
  <si>
    <t>e1113</t>
  </si>
  <si>
    <t>e1213</t>
  </si>
  <si>
    <t>e1313</t>
  </si>
  <si>
    <t>e1413</t>
  </si>
  <si>
    <t>e1513</t>
  </si>
  <si>
    <t>e1613</t>
  </si>
  <si>
    <t>e1713</t>
  </si>
  <si>
    <t>e1813</t>
  </si>
  <si>
    <t>e214</t>
  </si>
  <si>
    <t>e314</t>
  </si>
  <si>
    <t>e414</t>
  </si>
  <si>
    <t>e514</t>
  </si>
  <si>
    <t>e614</t>
  </si>
  <si>
    <t>e714</t>
  </si>
  <si>
    <t>e814</t>
  </si>
  <si>
    <t>e914</t>
  </si>
  <si>
    <t>e1014</t>
  </si>
  <si>
    <t>e1114</t>
  </si>
  <si>
    <t>e1214</t>
  </si>
  <si>
    <t>e1314</t>
  </si>
  <si>
    <t>e1414</t>
  </si>
  <si>
    <t>e1514</t>
  </si>
  <si>
    <t>e1614</t>
  </si>
  <si>
    <t>e1714</t>
  </si>
  <si>
    <t>e1814</t>
  </si>
  <si>
    <t>e215</t>
  </si>
  <si>
    <t>e315</t>
  </si>
  <si>
    <t>e415</t>
  </si>
  <si>
    <t>e515</t>
  </si>
  <si>
    <t>e615</t>
  </si>
  <si>
    <t>e715</t>
  </si>
  <si>
    <t>e815</t>
  </si>
  <si>
    <t>e915</t>
  </si>
  <si>
    <t>e1015</t>
  </si>
  <si>
    <t>e1115</t>
  </si>
  <si>
    <t>e1215</t>
  </si>
  <si>
    <t>e1315</t>
  </si>
  <si>
    <t>e1415</t>
  </si>
  <si>
    <t>e1515</t>
  </si>
  <si>
    <t>e1615</t>
  </si>
  <si>
    <t>e1715</t>
  </si>
  <si>
    <t>e1815</t>
  </si>
  <si>
    <t>e216</t>
  </si>
  <si>
    <t>e316</t>
  </si>
  <si>
    <t>e416</t>
  </si>
  <si>
    <t>e516</t>
  </si>
  <si>
    <t>e616</t>
  </si>
  <si>
    <t>e716</t>
  </si>
  <si>
    <t>e816</t>
  </si>
  <si>
    <t>e916</t>
  </si>
  <si>
    <t>e1016</t>
  </si>
  <si>
    <t>e1116</t>
  </si>
  <si>
    <t>e1216</t>
  </si>
  <si>
    <t>e1316</t>
  </si>
  <si>
    <t>e1416</t>
  </si>
  <si>
    <t>e1516</t>
  </si>
  <si>
    <t>e1616</t>
  </si>
  <si>
    <t>e1716</t>
  </si>
  <si>
    <t>e1816</t>
  </si>
  <si>
    <t>e217</t>
  </si>
  <si>
    <t>e317</t>
  </si>
  <si>
    <t>e417</t>
  </si>
  <si>
    <t>e517</t>
  </si>
  <si>
    <t>e817</t>
  </si>
  <si>
    <t>e917</t>
  </si>
  <si>
    <t>e1017</t>
  </si>
  <si>
    <t>e1117</t>
  </si>
  <si>
    <t>e1217</t>
  </si>
  <si>
    <t>e1317</t>
  </si>
  <si>
    <t>e1417</t>
  </si>
  <si>
    <t>e1517</t>
  </si>
  <si>
    <t>e1617</t>
  </si>
  <si>
    <t>e617</t>
  </si>
  <si>
    <t>e717</t>
  </si>
  <si>
    <t>e1717</t>
  </si>
  <si>
    <t>e1817</t>
  </si>
  <si>
    <t>e218</t>
  </si>
  <si>
    <t>e318</t>
  </si>
  <si>
    <t>e418</t>
  </si>
  <si>
    <t>e518</t>
  </si>
  <si>
    <t>e618</t>
  </si>
  <si>
    <t>e718</t>
  </si>
  <si>
    <t>e918</t>
  </si>
  <si>
    <t>e1018</t>
  </si>
  <si>
    <t>e1118</t>
  </si>
  <si>
    <t>e1218</t>
  </si>
  <si>
    <t>e1318</t>
  </si>
  <si>
    <t>e1418</t>
  </si>
  <si>
    <t>e1518</t>
  </si>
  <si>
    <t>e818</t>
  </si>
  <si>
    <t>e1618</t>
  </si>
  <si>
    <t>e1718</t>
  </si>
  <si>
    <t>e1818</t>
  </si>
  <si>
    <t xml:space="preserve">SUM of Values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</si>
</sst>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Palatino Linotype"/>
      <family val="1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justify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/>
    <xf numFmtId="0" fontId="0" fillId="6" borderId="0" xfId="0" applyFill="1"/>
    <xf numFmtId="0" fontId="0" fillId="7" borderId="1" xfId="0" applyFill="1" applyBorder="1"/>
    <xf numFmtId="0" fontId="2" fillId="8" borderId="1" xfId="0" applyFont="1" applyFill="1" applyBorder="1"/>
    <xf numFmtId="0" fontId="0" fillId="8" borderId="1" xfId="0" applyFill="1" applyBorder="1"/>
    <xf numFmtId="0" fontId="0" fillId="9" borderId="0" xfId="0" applyFill="1"/>
    <xf numFmtId="0" fontId="2" fillId="9" borderId="1" xfId="0" applyFont="1" applyFill="1" applyBorder="1"/>
    <xf numFmtId="0" fontId="0" fillId="9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.png"/><Relationship Id="rId4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472412</xdr:colOff>
      <xdr:row>20</xdr:row>
      <xdr:rowOff>96308</xdr:rowOff>
    </xdr:from>
    <xdr:to>
      <xdr:col>52</xdr:col>
      <xdr:colOff>87311</xdr:colOff>
      <xdr:row>25</xdr:row>
      <xdr:rowOff>34791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02646" y="3866621"/>
          <a:ext cx="4456774" cy="881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44</xdr:col>
      <xdr:colOff>307578</xdr:colOff>
      <xdr:row>31</xdr:row>
      <xdr:rowOff>119063</xdr:rowOff>
    </xdr:from>
    <xdr:to>
      <xdr:col>50</xdr:col>
      <xdr:colOff>515143</xdr:colOff>
      <xdr:row>38</xdr:row>
      <xdr:rowOff>6747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37812" y="5963047"/>
          <a:ext cx="3838972" cy="1207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41</xdr:col>
      <xdr:colOff>297657</xdr:colOff>
      <xdr:row>45</xdr:row>
      <xdr:rowOff>168671</xdr:rowOff>
    </xdr:from>
    <xdr:to>
      <xdr:col>46</xdr:col>
      <xdr:colOff>406401</xdr:colOff>
      <xdr:row>49</xdr:row>
      <xdr:rowOff>69055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9923" y="8651874"/>
          <a:ext cx="2847181" cy="654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42</xdr:col>
      <xdr:colOff>29764</xdr:colOff>
      <xdr:row>53</xdr:row>
      <xdr:rowOff>29766</xdr:rowOff>
    </xdr:from>
    <xdr:to>
      <xdr:col>47</xdr:col>
      <xdr:colOff>21429</xdr:colOff>
      <xdr:row>56</xdr:row>
      <xdr:rowOff>118666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88436" y="10021094"/>
          <a:ext cx="2878931" cy="654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178593</xdr:colOff>
      <xdr:row>62</xdr:row>
      <xdr:rowOff>178594</xdr:rowOff>
    </xdr:from>
    <xdr:to>
      <xdr:col>14</xdr:col>
      <xdr:colOff>573484</xdr:colOff>
      <xdr:row>66</xdr:row>
      <xdr:rowOff>28178</xdr:rowOff>
    </xdr:to>
    <xdr:pic>
      <xdr:nvPicPr>
        <xdr:cNvPr id="8" name="Picture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7812" y="11866563"/>
          <a:ext cx="2369344" cy="6036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74</xdr:row>
      <xdr:rowOff>0</xdr:rowOff>
    </xdr:from>
    <xdr:to>
      <xdr:col>14</xdr:col>
      <xdr:colOff>31750</xdr:colOff>
      <xdr:row>76</xdr:row>
      <xdr:rowOff>38100</xdr:rowOff>
    </xdr:to>
    <xdr:pic>
      <xdr:nvPicPr>
        <xdr:cNvPr id="9" name="Picture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8350" y="13627100"/>
          <a:ext cx="2603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87</xdr:row>
      <xdr:rowOff>0</xdr:rowOff>
    </xdr:from>
    <xdr:to>
      <xdr:col>7</xdr:col>
      <xdr:colOff>457200</xdr:colOff>
      <xdr:row>89</xdr:row>
      <xdr:rowOff>95250</xdr:rowOff>
    </xdr:to>
    <xdr:pic>
      <xdr:nvPicPr>
        <xdr:cNvPr id="10" name="Picture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3500" y="16021050"/>
          <a:ext cx="1403350" cy="463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472412</xdr:colOff>
      <xdr:row>20</xdr:row>
      <xdr:rowOff>96308</xdr:rowOff>
    </xdr:from>
    <xdr:to>
      <xdr:col>52</xdr:col>
      <xdr:colOff>87311</xdr:colOff>
      <xdr:row>25</xdr:row>
      <xdr:rowOff>34791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89012" y="3779308"/>
          <a:ext cx="4491699" cy="8592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35</xdr:row>
      <xdr:rowOff>0</xdr:rowOff>
    </xdr:from>
    <xdr:to>
      <xdr:col>23</xdr:col>
      <xdr:colOff>273050</xdr:colOff>
      <xdr:row>36</xdr:row>
      <xdr:rowOff>57150</xdr:rowOff>
    </xdr:to>
    <xdr:pic>
      <xdr:nvPicPr>
        <xdr:cNvPr id="9" name="Picture 8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0650" y="6445250"/>
          <a:ext cx="3429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44</xdr:col>
      <xdr:colOff>307591</xdr:colOff>
      <xdr:row>47</xdr:row>
      <xdr:rowOff>119063</xdr:rowOff>
    </xdr:from>
    <xdr:to>
      <xdr:col>47</xdr:col>
      <xdr:colOff>188528</xdr:colOff>
      <xdr:row>49</xdr:row>
      <xdr:rowOff>55793</xdr:rowOff>
    </xdr:to>
    <xdr:pic>
      <xdr:nvPicPr>
        <xdr:cNvPr id="10" name="Picture 9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30950" y="8979297"/>
          <a:ext cx="1696641" cy="3137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44</xdr:col>
      <xdr:colOff>228205</xdr:colOff>
      <xdr:row>49</xdr:row>
      <xdr:rowOff>1</xdr:rowOff>
    </xdr:from>
    <xdr:to>
      <xdr:col>53</xdr:col>
      <xdr:colOff>157164</xdr:colOff>
      <xdr:row>50</xdr:row>
      <xdr:rowOff>57152</xdr:rowOff>
    </xdr:to>
    <xdr:pic>
      <xdr:nvPicPr>
        <xdr:cNvPr id="11" name="Picture 10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51564" y="9237267"/>
          <a:ext cx="5376069" cy="245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218281</xdr:colOff>
      <xdr:row>50</xdr:row>
      <xdr:rowOff>178595</xdr:rowOff>
    </xdr:from>
    <xdr:to>
      <xdr:col>40</xdr:col>
      <xdr:colOff>207565</xdr:colOff>
      <xdr:row>55</xdr:row>
      <xdr:rowOff>167879</xdr:rowOff>
    </xdr:to>
    <xdr:pic>
      <xdr:nvPicPr>
        <xdr:cNvPr id="12" name="Picture 11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6484" y="9604376"/>
          <a:ext cx="4186237" cy="931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327421</xdr:colOff>
      <xdr:row>55</xdr:row>
      <xdr:rowOff>89298</xdr:rowOff>
    </xdr:from>
    <xdr:to>
      <xdr:col>40</xdr:col>
      <xdr:colOff>22224</xdr:colOff>
      <xdr:row>58</xdr:row>
      <xdr:rowOff>27782</xdr:rowOff>
    </xdr:to>
    <xdr:pic>
      <xdr:nvPicPr>
        <xdr:cNvPr id="13" name="Picture 12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55624" y="10457657"/>
          <a:ext cx="3891756" cy="5040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472412</xdr:colOff>
      <xdr:row>60</xdr:row>
      <xdr:rowOff>96308</xdr:rowOff>
    </xdr:from>
    <xdr:to>
      <xdr:col>52</xdr:col>
      <xdr:colOff>87311</xdr:colOff>
      <xdr:row>78</xdr:row>
      <xdr:rowOff>34791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60462" y="3779308"/>
          <a:ext cx="4491699" cy="8592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101</xdr:row>
      <xdr:rowOff>0</xdr:rowOff>
    </xdr:from>
    <xdr:to>
      <xdr:col>23</xdr:col>
      <xdr:colOff>273050</xdr:colOff>
      <xdr:row>102</xdr:row>
      <xdr:rowOff>57150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2100" y="6445250"/>
          <a:ext cx="34290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44</xdr:col>
      <xdr:colOff>307591</xdr:colOff>
      <xdr:row>113</xdr:row>
      <xdr:rowOff>119063</xdr:rowOff>
    </xdr:from>
    <xdr:to>
      <xdr:col>47</xdr:col>
      <xdr:colOff>188528</xdr:colOff>
      <xdr:row>115</xdr:row>
      <xdr:rowOff>55793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95641" y="8774113"/>
          <a:ext cx="1709737" cy="3050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44</xdr:col>
      <xdr:colOff>228205</xdr:colOff>
      <xdr:row>115</xdr:row>
      <xdr:rowOff>1</xdr:rowOff>
    </xdr:from>
    <xdr:to>
      <xdr:col>53</xdr:col>
      <xdr:colOff>157164</xdr:colOff>
      <xdr:row>116</xdr:row>
      <xdr:rowOff>57152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16255" y="9023351"/>
          <a:ext cx="5415359" cy="2413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218281</xdr:colOff>
      <xdr:row>116</xdr:row>
      <xdr:rowOff>178595</xdr:rowOff>
    </xdr:from>
    <xdr:to>
      <xdr:col>40</xdr:col>
      <xdr:colOff>207565</xdr:colOff>
      <xdr:row>121</xdr:row>
      <xdr:rowOff>167879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72281" y="9386095"/>
          <a:ext cx="4218384" cy="9100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327421</xdr:colOff>
      <xdr:row>121</xdr:row>
      <xdr:rowOff>89298</xdr:rowOff>
    </xdr:from>
    <xdr:to>
      <xdr:col>40</xdr:col>
      <xdr:colOff>22224</xdr:colOff>
      <xdr:row>124</xdr:row>
      <xdr:rowOff>27782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81421" y="10217548"/>
          <a:ext cx="3923903" cy="490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391922</xdr:colOff>
      <xdr:row>147</xdr:row>
      <xdr:rowOff>15100</xdr:rowOff>
    </xdr:from>
    <xdr:to>
      <xdr:col>41</xdr:col>
      <xdr:colOff>55997</xdr:colOff>
      <xdr:row>149</xdr:row>
      <xdr:rowOff>47304</xdr:rowOff>
    </xdr:to>
    <xdr:pic>
      <xdr:nvPicPr>
        <xdr:cNvPr id="9" name="Picture 8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27815" y="26685100"/>
          <a:ext cx="4936843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35</xdr:col>
      <xdr:colOff>143630</xdr:colOff>
      <xdr:row>155</xdr:row>
      <xdr:rowOff>46265</xdr:rowOff>
    </xdr:from>
    <xdr:to>
      <xdr:col>37</xdr:col>
      <xdr:colOff>136725</xdr:colOff>
      <xdr:row>156</xdr:row>
      <xdr:rowOff>174978</xdr:rowOff>
    </xdr:to>
    <xdr:pic>
      <xdr:nvPicPr>
        <xdr:cNvPr id="10" name="Picture 9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6130" y="28201711"/>
          <a:ext cx="854881" cy="3101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0</xdr:colOff>
      <xdr:row>149</xdr:row>
      <xdr:rowOff>0</xdr:rowOff>
    </xdr:from>
    <xdr:to>
      <xdr:col>20</xdr:col>
      <xdr:colOff>82550</xdr:colOff>
      <xdr:row>149</xdr:row>
      <xdr:rowOff>323850</xdr:rowOff>
    </xdr:to>
    <xdr:pic>
      <xdr:nvPicPr>
        <xdr:cNvPr id="11" name="Picture 10"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2706350"/>
          <a:ext cx="825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260804</xdr:colOff>
      <xdr:row>152</xdr:row>
      <xdr:rowOff>1</xdr:rowOff>
    </xdr:from>
    <xdr:to>
      <xdr:col>38</xdr:col>
      <xdr:colOff>215447</xdr:colOff>
      <xdr:row>154</xdr:row>
      <xdr:rowOff>100239</xdr:rowOff>
    </xdr:to>
    <xdr:pic>
      <xdr:nvPicPr>
        <xdr:cNvPr id="12" name="Picture 11"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38929" y="27599822"/>
          <a:ext cx="3265714" cy="474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47</xdr:col>
      <xdr:colOff>321734</xdr:colOff>
      <xdr:row>220</xdr:row>
      <xdr:rowOff>52010</xdr:rowOff>
    </xdr:from>
    <xdr:to>
      <xdr:col>49</xdr:col>
      <xdr:colOff>478368</xdr:colOff>
      <xdr:row>225</xdr:row>
      <xdr:rowOff>122453</xdr:rowOff>
    </xdr:to>
    <xdr:pic>
      <xdr:nvPicPr>
        <xdr:cNvPr id="14" name="Picture 13">
          <a:extLst>
            <a:ext uri="{FF2B5EF4-FFF2-40B4-BE49-F238E27FC236}">
              <a16:creationId xmlns=""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06067" y="41039143"/>
          <a:ext cx="1375834" cy="1001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419555</xdr:colOff>
      <xdr:row>158</xdr:row>
      <xdr:rowOff>0</xdr:rowOff>
    </xdr:from>
    <xdr:to>
      <xdr:col>34</xdr:col>
      <xdr:colOff>35833</xdr:colOff>
      <xdr:row>158</xdr:row>
      <xdr:rowOff>158750</xdr:rowOff>
    </xdr:to>
    <xdr:pic>
      <xdr:nvPicPr>
        <xdr:cNvPr id="15" name="Picture 14">
          <a:extLst>
            <a:ext uri="{FF2B5EF4-FFF2-40B4-BE49-F238E27FC236}">
              <a16:creationId xmlns="" xmlns:a16="http://schemas.microsoft.com/office/drawing/2014/main" id="{00000000-0008-0000-0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16162" y="28699732"/>
          <a:ext cx="69850" cy="15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43</xdr:col>
      <xdr:colOff>263675</xdr:colOff>
      <xdr:row>211</xdr:row>
      <xdr:rowOff>173567</xdr:rowOff>
    </xdr:from>
    <xdr:to>
      <xdr:col>56</xdr:col>
      <xdr:colOff>424562</xdr:colOff>
      <xdr:row>213</xdr:row>
      <xdr:rowOff>184453</xdr:rowOff>
    </xdr:to>
    <xdr:pic>
      <xdr:nvPicPr>
        <xdr:cNvPr id="16" name="Picture 15">
          <a:extLst>
            <a:ext uri="{FF2B5EF4-FFF2-40B4-BE49-F238E27FC236}">
              <a16:creationId xmlns="" xmlns:a16="http://schemas.microsoft.com/office/drawing/2014/main" id="{00000000-0008-0000-0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5075" y="39484300"/>
          <a:ext cx="7950220" cy="383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472412</xdr:colOff>
      <xdr:row>60</xdr:row>
      <xdr:rowOff>96308</xdr:rowOff>
    </xdr:from>
    <xdr:to>
      <xdr:col>52</xdr:col>
      <xdr:colOff>87311</xdr:colOff>
      <xdr:row>78</xdr:row>
      <xdr:rowOff>34791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76712" y="11145308"/>
          <a:ext cx="4491699" cy="32531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115</xdr:row>
      <xdr:rowOff>0</xdr:rowOff>
    </xdr:from>
    <xdr:to>
      <xdr:col>35</xdr:col>
      <xdr:colOff>369492</xdr:colOff>
      <xdr:row>118</xdr:row>
      <xdr:rowOff>110414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21907500"/>
          <a:ext cx="3417492" cy="681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130</xdr:row>
      <xdr:rowOff>0</xdr:rowOff>
    </xdr:from>
    <xdr:to>
      <xdr:col>30</xdr:col>
      <xdr:colOff>508001</xdr:colOff>
      <xdr:row>133</xdr:row>
      <xdr:rowOff>179918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24765000"/>
          <a:ext cx="1727201" cy="7514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546100</xdr:colOff>
      <xdr:row>134</xdr:row>
      <xdr:rowOff>39058</xdr:rowOff>
    </xdr:from>
    <xdr:to>
      <xdr:col>31</xdr:col>
      <xdr:colOff>228600</xdr:colOff>
      <xdr:row>138</xdr:row>
      <xdr:rowOff>86785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05300" y="25566058"/>
          <a:ext cx="2120900" cy="809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1"/>
  <sheetViews>
    <sheetView topLeftCell="AB24" zoomScale="64" workbookViewId="0">
      <selection activeCell="E67" sqref="E67"/>
    </sheetView>
  </sheetViews>
  <sheetFormatPr defaultRowHeight="14.4" x14ac:dyDescent="0.3"/>
  <cols>
    <col min="1" max="1" width="5.33203125" customWidth="1"/>
    <col min="2" max="2" width="5.21875" customWidth="1"/>
    <col min="3" max="4" width="6" customWidth="1"/>
    <col min="6" max="7" width="5.5546875" customWidth="1"/>
    <col min="8" max="8" width="5.77734375" customWidth="1"/>
    <col min="9" max="9" width="5.33203125" customWidth="1"/>
    <col min="11" max="11" width="5.21875" customWidth="1"/>
    <col min="12" max="12" width="5.33203125" customWidth="1"/>
    <col min="13" max="13" width="5.77734375" customWidth="1"/>
    <col min="14" max="14" width="5.21875" customWidth="1"/>
    <col min="16" max="16" width="4.6640625" customWidth="1"/>
    <col min="17" max="17" width="5.109375" customWidth="1"/>
    <col min="18" max="19" width="5.6640625" customWidth="1"/>
    <col min="21" max="21" width="5.21875" customWidth="1"/>
    <col min="22" max="22" width="4.88671875" customWidth="1"/>
    <col min="23" max="23" width="5.33203125" customWidth="1"/>
    <col min="24" max="24" width="5.5546875" customWidth="1"/>
    <col min="26" max="26" width="5.44140625" customWidth="1"/>
    <col min="27" max="27" width="4.88671875" customWidth="1"/>
    <col min="28" max="28" width="5.77734375" customWidth="1"/>
    <col min="29" max="29" width="6.109375" customWidth="1"/>
    <col min="31" max="32" width="5.21875" customWidth="1"/>
    <col min="33" max="33" width="6" customWidth="1"/>
    <col min="34" max="34" width="5.21875" customWidth="1"/>
    <col min="36" max="37" width="5.21875" customWidth="1"/>
    <col min="38" max="38" width="5.77734375" customWidth="1"/>
    <col min="39" max="39" width="5.21875" customWidth="1"/>
    <col min="41" max="41" width="5" customWidth="1"/>
    <col min="42" max="42" width="5.33203125" customWidth="1"/>
    <col min="43" max="43" width="5.44140625" customWidth="1"/>
    <col min="44" max="44" width="5.77734375" customWidth="1"/>
  </cols>
  <sheetData>
    <row r="1" spans="1:44" x14ac:dyDescent="0.3">
      <c r="A1" t="s">
        <v>0</v>
      </c>
    </row>
    <row r="2" spans="1:44" x14ac:dyDescent="0.3">
      <c r="A2">
        <v>0.49</v>
      </c>
      <c r="B2">
        <v>0.5</v>
      </c>
      <c r="C2">
        <v>-0.51</v>
      </c>
      <c r="D2">
        <v>-0.43</v>
      </c>
      <c r="F2">
        <v>0.1</v>
      </c>
      <c r="G2">
        <v>0.18</v>
      </c>
      <c r="H2">
        <v>-0.91</v>
      </c>
      <c r="I2">
        <v>-0.8</v>
      </c>
      <c r="K2">
        <v>0.7</v>
      </c>
      <c r="L2">
        <v>0.65</v>
      </c>
      <c r="M2">
        <v>-0.39</v>
      </c>
      <c r="N2">
        <v>-0.35</v>
      </c>
      <c r="P2">
        <v>0.1</v>
      </c>
      <c r="Q2">
        <v>0.18</v>
      </c>
      <c r="R2">
        <v>-0.91</v>
      </c>
      <c r="S2">
        <v>-0.8</v>
      </c>
      <c r="U2">
        <v>0.89</v>
      </c>
      <c r="V2">
        <v>0.94</v>
      </c>
      <c r="W2">
        <v>-0.13</v>
      </c>
      <c r="X2">
        <v>-0.1</v>
      </c>
      <c r="Z2">
        <v>0.36</v>
      </c>
      <c r="AA2">
        <v>0.28999999999999998</v>
      </c>
      <c r="AB2">
        <v>-0.72</v>
      </c>
      <c r="AC2">
        <v>-0.61</v>
      </c>
      <c r="AE2">
        <v>0.89</v>
      </c>
      <c r="AF2">
        <v>-0.94</v>
      </c>
      <c r="AG2">
        <v>-0.13</v>
      </c>
      <c r="AH2">
        <v>-0.1</v>
      </c>
      <c r="AJ2">
        <v>0.49</v>
      </c>
      <c r="AK2">
        <v>0.5</v>
      </c>
      <c r="AL2">
        <v>-0.51</v>
      </c>
      <c r="AM2">
        <v>-0.43</v>
      </c>
      <c r="AO2">
        <v>0.7</v>
      </c>
      <c r="AP2">
        <v>0.65</v>
      </c>
      <c r="AQ2">
        <v>-0.39</v>
      </c>
      <c r="AR2">
        <v>-0.35</v>
      </c>
    </row>
    <row r="3" spans="1:44" x14ac:dyDescent="0.3">
      <c r="A3">
        <v>0.7</v>
      </c>
      <c r="B3">
        <v>0.65</v>
      </c>
      <c r="C3">
        <v>-0.39</v>
      </c>
      <c r="D3">
        <v>-0.35</v>
      </c>
      <c r="F3">
        <v>0.49</v>
      </c>
      <c r="G3">
        <v>0.5</v>
      </c>
      <c r="H3">
        <v>-0.51</v>
      </c>
      <c r="I3">
        <v>-0.43</v>
      </c>
      <c r="K3">
        <v>0.49</v>
      </c>
      <c r="L3">
        <v>0.5</v>
      </c>
      <c r="M3">
        <v>-0.51</v>
      </c>
      <c r="N3">
        <v>-0.43</v>
      </c>
      <c r="P3">
        <v>0.36</v>
      </c>
      <c r="Q3">
        <v>0.39</v>
      </c>
      <c r="R3">
        <v>-0.72</v>
      </c>
      <c r="S3">
        <v>-0.61</v>
      </c>
      <c r="U3">
        <v>0.1</v>
      </c>
      <c r="V3">
        <v>0.18</v>
      </c>
      <c r="W3">
        <v>-0.91</v>
      </c>
      <c r="X3">
        <v>-0.8</v>
      </c>
      <c r="Z3">
        <v>0.49</v>
      </c>
      <c r="AA3">
        <v>0.5</v>
      </c>
      <c r="AB3">
        <v>-0.51</v>
      </c>
      <c r="AC3">
        <v>-0.43</v>
      </c>
      <c r="AE3">
        <v>0.7</v>
      </c>
      <c r="AF3">
        <v>0.65</v>
      </c>
      <c r="AG3">
        <v>-0.39</v>
      </c>
      <c r="AH3">
        <v>-0.35</v>
      </c>
      <c r="AJ3">
        <v>0.36</v>
      </c>
      <c r="AK3">
        <v>0.28999999999999998</v>
      </c>
      <c r="AL3">
        <v>-0.72</v>
      </c>
      <c r="AM3">
        <v>-0.61</v>
      </c>
      <c r="AO3">
        <v>0.89</v>
      </c>
      <c r="AP3">
        <v>0.94</v>
      </c>
      <c r="AQ3">
        <v>-0.13</v>
      </c>
      <c r="AR3">
        <v>-0.1</v>
      </c>
    </row>
    <row r="4" spans="1:44" x14ac:dyDescent="0.3">
      <c r="A4">
        <v>0.89</v>
      </c>
      <c r="B4">
        <v>0.94</v>
      </c>
      <c r="C4">
        <v>-0.13</v>
      </c>
      <c r="D4">
        <v>-0.1</v>
      </c>
      <c r="F4">
        <v>0.36</v>
      </c>
      <c r="G4">
        <v>0.28999999999999998</v>
      </c>
      <c r="H4">
        <v>-0.72</v>
      </c>
      <c r="I4">
        <v>-0.61</v>
      </c>
      <c r="K4">
        <v>0.89</v>
      </c>
      <c r="L4">
        <v>0.94</v>
      </c>
      <c r="M4">
        <v>-0.13</v>
      </c>
      <c r="N4">
        <v>-0.1</v>
      </c>
      <c r="P4">
        <v>0.49</v>
      </c>
      <c r="Q4">
        <v>0.5</v>
      </c>
      <c r="R4">
        <v>-0.51</v>
      </c>
      <c r="S4">
        <v>-0.43</v>
      </c>
      <c r="U4">
        <v>0.7</v>
      </c>
      <c r="V4">
        <v>0.65</v>
      </c>
      <c r="W4">
        <v>-0.39</v>
      </c>
      <c r="X4">
        <v>-0.35</v>
      </c>
      <c r="Z4">
        <v>0.89</v>
      </c>
      <c r="AA4">
        <v>0.94</v>
      </c>
      <c r="AB4">
        <v>-0.13</v>
      </c>
      <c r="AC4">
        <v>-0.1</v>
      </c>
      <c r="AE4">
        <v>0.49</v>
      </c>
      <c r="AF4">
        <v>0.5</v>
      </c>
      <c r="AG4">
        <v>-0.51</v>
      </c>
      <c r="AH4">
        <v>-0.43</v>
      </c>
      <c r="AJ4">
        <v>0.1</v>
      </c>
      <c r="AK4">
        <v>0.18</v>
      </c>
      <c r="AL4">
        <v>-0.91</v>
      </c>
      <c r="AM4">
        <v>-0.8</v>
      </c>
      <c r="AO4">
        <v>0.36</v>
      </c>
      <c r="AP4">
        <v>0.28999999999999998</v>
      </c>
      <c r="AQ4">
        <v>-0.72</v>
      </c>
      <c r="AR4">
        <v>-0.61</v>
      </c>
    </row>
    <row r="5" spans="1:44" x14ac:dyDescent="0.3">
      <c r="A5">
        <v>0.36</v>
      </c>
      <c r="B5">
        <v>0.28999999999999998</v>
      </c>
      <c r="C5">
        <v>-0.72</v>
      </c>
      <c r="D5">
        <v>-0.61</v>
      </c>
      <c r="F5">
        <v>0.89</v>
      </c>
      <c r="G5">
        <v>0.94</v>
      </c>
      <c r="H5">
        <v>-0.13</v>
      </c>
      <c r="I5">
        <v>-0.1</v>
      </c>
      <c r="K5">
        <v>0.1</v>
      </c>
      <c r="L5">
        <v>0.18</v>
      </c>
      <c r="M5">
        <v>-0.91</v>
      </c>
      <c r="N5">
        <v>-0.8</v>
      </c>
      <c r="P5">
        <v>0.89</v>
      </c>
      <c r="Q5">
        <v>0.94</v>
      </c>
      <c r="R5">
        <v>-0.13</v>
      </c>
      <c r="S5">
        <v>-0.1</v>
      </c>
      <c r="U5">
        <v>0.49</v>
      </c>
      <c r="V5">
        <v>0.5</v>
      </c>
      <c r="W5">
        <v>-0.51</v>
      </c>
      <c r="X5">
        <v>-0.43</v>
      </c>
      <c r="Z5">
        <v>0.1</v>
      </c>
      <c r="AA5">
        <v>0.18</v>
      </c>
      <c r="AB5">
        <v>-0.91</v>
      </c>
      <c r="AC5">
        <v>-0.8</v>
      </c>
      <c r="AE5">
        <v>0.36</v>
      </c>
      <c r="AF5">
        <v>0.28999999999999998</v>
      </c>
      <c r="AG5">
        <v>-0.72</v>
      </c>
      <c r="AH5">
        <v>-0.61</v>
      </c>
      <c r="AJ5">
        <v>0.89</v>
      </c>
      <c r="AK5">
        <v>0.94</v>
      </c>
      <c r="AL5">
        <v>-0.13</v>
      </c>
      <c r="AM5">
        <v>-0.1</v>
      </c>
      <c r="AO5">
        <v>0.1</v>
      </c>
      <c r="AP5">
        <v>0.18</v>
      </c>
      <c r="AQ5">
        <v>-0.91</v>
      </c>
      <c r="AR5">
        <v>-0.8</v>
      </c>
    </row>
    <row r="6" spans="1:44" x14ac:dyDescent="0.3">
      <c r="A6">
        <v>0.1</v>
      </c>
      <c r="B6">
        <v>0.18</v>
      </c>
      <c r="C6">
        <v>-0.91</v>
      </c>
      <c r="D6">
        <v>0.8</v>
      </c>
      <c r="F6">
        <v>0.7</v>
      </c>
      <c r="G6">
        <v>0.65</v>
      </c>
      <c r="H6">
        <v>0.39</v>
      </c>
      <c r="I6">
        <v>0.35</v>
      </c>
      <c r="K6">
        <v>0.36</v>
      </c>
      <c r="L6">
        <v>0.28999999999999998</v>
      </c>
      <c r="M6">
        <v>-0.72</v>
      </c>
      <c r="N6">
        <v>-0.61</v>
      </c>
      <c r="P6">
        <v>0.7</v>
      </c>
      <c r="Q6">
        <v>0.65</v>
      </c>
      <c r="R6">
        <v>-0.39</v>
      </c>
      <c r="S6">
        <v>-0.35</v>
      </c>
      <c r="U6">
        <v>0.89</v>
      </c>
      <c r="V6">
        <v>0.94</v>
      </c>
      <c r="W6">
        <v>-0.13</v>
      </c>
      <c r="X6">
        <v>-0.1</v>
      </c>
      <c r="Z6">
        <v>0.7</v>
      </c>
      <c r="AA6">
        <v>0.65</v>
      </c>
      <c r="AB6">
        <v>-0.39</v>
      </c>
      <c r="AC6">
        <v>-0.35</v>
      </c>
      <c r="AE6">
        <v>0.1</v>
      </c>
      <c r="AF6">
        <v>0.18</v>
      </c>
      <c r="AG6">
        <v>-0.91</v>
      </c>
      <c r="AH6">
        <v>-0.8</v>
      </c>
      <c r="AJ6">
        <v>0.7</v>
      </c>
      <c r="AK6">
        <v>0.65</v>
      </c>
      <c r="AL6">
        <v>-0.39</v>
      </c>
      <c r="AM6">
        <v>-0.35</v>
      </c>
      <c r="AO6">
        <v>0.49</v>
      </c>
      <c r="AP6">
        <v>0.5</v>
      </c>
      <c r="AQ6">
        <v>-0.51</v>
      </c>
      <c r="AR6">
        <v>-0.43</v>
      </c>
    </row>
    <row r="7" spans="1:44" x14ac:dyDescent="0.3">
      <c r="A7" t="s">
        <v>1</v>
      </c>
    </row>
    <row r="8" spans="1:44" x14ac:dyDescent="0.3">
      <c r="A8">
        <v>0.89</v>
      </c>
      <c r="B8">
        <v>0.94</v>
      </c>
      <c r="C8">
        <v>-0.13</v>
      </c>
      <c r="D8">
        <v>-0.1</v>
      </c>
      <c r="F8">
        <v>0.7</v>
      </c>
      <c r="G8">
        <v>0.65</v>
      </c>
      <c r="H8">
        <v>-0.39</v>
      </c>
      <c r="I8">
        <v>-0.35</v>
      </c>
      <c r="K8">
        <v>0.49</v>
      </c>
      <c r="L8">
        <v>0.5</v>
      </c>
      <c r="M8">
        <v>-0.51</v>
      </c>
      <c r="N8">
        <v>-0.43</v>
      </c>
      <c r="P8">
        <v>0.36</v>
      </c>
      <c r="Q8">
        <v>0.28999999999999998</v>
      </c>
      <c r="R8">
        <v>-0.72</v>
      </c>
      <c r="S8">
        <v>-0.61</v>
      </c>
      <c r="U8">
        <v>0.1</v>
      </c>
      <c r="V8">
        <v>0.18</v>
      </c>
      <c r="W8">
        <v>-0.91</v>
      </c>
      <c r="X8">
        <v>-0.8</v>
      </c>
      <c r="Z8">
        <v>0.49</v>
      </c>
      <c r="AA8">
        <v>0.5</v>
      </c>
      <c r="AB8">
        <v>-0.51</v>
      </c>
      <c r="AC8">
        <v>-0.43</v>
      </c>
      <c r="AE8">
        <v>0.36</v>
      </c>
      <c r="AF8">
        <v>0.28999999999999998</v>
      </c>
      <c r="AG8">
        <v>-0.72</v>
      </c>
      <c r="AH8">
        <v>-0.61</v>
      </c>
      <c r="AJ8">
        <v>0.7</v>
      </c>
      <c r="AK8">
        <v>0.65</v>
      </c>
      <c r="AL8">
        <v>-0.39</v>
      </c>
      <c r="AM8">
        <v>-0.35</v>
      </c>
      <c r="AO8">
        <v>0.89</v>
      </c>
      <c r="AP8">
        <v>0.94</v>
      </c>
      <c r="AQ8">
        <v>-0.13</v>
      </c>
      <c r="AR8">
        <v>-0.1</v>
      </c>
    </row>
    <row r="9" spans="1:44" x14ac:dyDescent="0.3">
      <c r="A9">
        <v>0.36</v>
      </c>
      <c r="B9">
        <v>0.28999999999999998</v>
      </c>
      <c r="C9">
        <v>-0.72</v>
      </c>
      <c r="D9">
        <v>-0.61</v>
      </c>
      <c r="F9">
        <v>0.36</v>
      </c>
      <c r="G9">
        <v>0.28999999999999998</v>
      </c>
      <c r="H9">
        <v>-0.72</v>
      </c>
      <c r="I9">
        <v>-0.61</v>
      </c>
      <c r="K9">
        <v>0.1</v>
      </c>
      <c r="L9">
        <v>0.18</v>
      </c>
      <c r="M9">
        <v>-0.91</v>
      </c>
      <c r="N9">
        <v>-0.8</v>
      </c>
      <c r="P9">
        <v>0.89</v>
      </c>
      <c r="Q9">
        <v>0.94</v>
      </c>
      <c r="R9">
        <v>-0.13</v>
      </c>
      <c r="S9">
        <v>-0.1</v>
      </c>
      <c r="U9">
        <v>0.89</v>
      </c>
      <c r="V9">
        <v>0.94</v>
      </c>
      <c r="W9">
        <v>-0.13</v>
      </c>
      <c r="X9">
        <v>-0.1</v>
      </c>
      <c r="Z9">
        <v>0.89</v>
      </c>
      <c r="AA9">
        <v>0.94</v>
      </c>
      <c r="AB9">
        <v>-0.13</v>
      </c>
      <c r="AC9">
        <v>-0.1</v>
      </c>
      <c r="AE9">
        <v>0.7</v>
      </c>
      <c r="AF9">
        <v>0.65</v>
      </c>
      <c r="AG9">
        <v>-0.39</v>
      </c>
      <c r="AH9">
        <v>-0.35</v>
      </c>
      <c r="AJ9">
        <v>0.1</v>
      </c>
      <c r="AK9">
        <v>0.18</v>
      </c>
      <c r="AL9">
        <v>-0.91</v>
      </c>
      <c r="AM9">
        <v>-0.8</v>
      </c>
      <c r="AO9">
        <v>0.49</v>
      </c>
      <c r="AP9">
        <v>0.5</v>
      </c>
      <c r="AQ9">
        <v>-0.51</v>
      </c>
      <c r="AR9">
        <v>-0.43</v>
      </c>
    </row>
    <row r="10" spans="1:44" x14ac:dyDescent="0.3">
      <c r="A10">
        <v>0.1</v>
      </c>
      <c r="B10">
        <v>0.18</v>
      </c>
      <c r="C10">
        <v>-0.91</v>
      </c>
      <c r="D10">
        <v>-0.8</v>
      </c>
      <c r="F10">
        <v>0.49</v>
      </c>
      <c r="G10">
        <v>0.5</v>
      </c>
      <c r="H10">
        <v>-0.51</v>
      </c>
      <c r="I10">
        <v>-0.43</v>
      </c>
      <c r="K10">
        <v>0.89</v>
      </c>
      <c r="L10">
        <v>0.94</v>
      </c>
      <c r="M10">
        <v>-0.13</v>
      </c>
      <c r="N10">
        <v>0.1</v>
      </c>
      <c r="P10">
        <v>0.7</v>
      </c>
      <c r="Q10">
        <v>0.65</v>
      </c>
      <c r="R10">
        <v>-0.39</v>
      </c>
      <c r="S10">
        <v>-0.35</v>
      </c>
      <c r="U10">
        <v>0.7</v>
      </c>
      <c r="V10">
        <v>0.65</v>
      </c>
      <c r="W10">
        <v>-0.39</v>
      </c>
      <c r="X10">
        <v>-0.35</v>
      </c>
      <c r="Z10">
        <v>0.7</v>
      </c>
      <c r="AA10">
        <v>0.65</v>
      </c>
      <c r="AB10">
        <v>-0.39</v>
      </c>
      <c r="AC10">
        <v>-0.35</v>
      </c>
      <c r="AE10">
        <v>0.1</v>
      </c>
      <c r="AF10">
        <v>0.18</v>
      </c>
      <c r="AG10">
        <v>-0.91</v>
      </c>
      <c r="AH10">
        <v>-0.8</v>
      </c>
      <c r="AJ10">
        <v>0.36</v>
      </c>
      <c r="AK10">
        <v>0.28999999999999998</v>
      </c>
      <c r="AL10">
        <v>-0.72</v>
      </c>
      <c r="AM10">
        <v>-0.61</v>
      </c>
      <c r="AO10">
        <v>0.7</v>
      </c>
      <c r="AP10">
        <v>0.65</v>
      </c>
      <c r="AQ10">
        <v>-0.39</v>
      </c>
      <c r="AR10">
        <v>-0.35</v>
      </c>
    </row>
    <row r="11" spans="1:44" x14ac:dyDescent="0.3">
      <c r="A11">
        <v>0.7</v>
      </c>
      <c r="B11">
        <v>0.65</v>
      </c>
      <c r="C11">
        <v>-0.39</v>
      </c>
      <c r="D11">
        <v>-0.35</v>
      </c>
      <c r="F11">
        <v>0.89</v>
      </c>
      <c r="G11">
        <v>0.94</v>
      </c>
      <c r="H11">
        <v>-0.13</v>
      </c>
      <c r="I11">
        <v>-0.1</v>
      </c>
      <c r="K11">
        <v>0.7</v>
      </c>
      <c r="L11">
        <v>0.65</v>
      </c>
      <c r="M11">
        <v>-0.39</v>
      </c>
      <c r="N11">
        <v>-0.35</v>
      </c>
      <c r="P11">
        <v>0.49</v>
      </c>
      <c r="Q11">
        <v>0.5</v>
      </c>
      <c r="R11">
        <v>-0.51</v>
      </c>
      <c r="S11">
        <v>-0.43</v>
      </c>
      <c r="U11">
        <v>0.49</v>
      </c>
      <c r="V11">
        <v>-0.5</v>
      </c>
      <c r="W11">
        <v>-0.51</v>
      </c>
      <c r="X11">
        <v>-0.43</v>
      </c>
      <c r="Z11">
        <v>0.36</v>
      </c>
      <c r="AA11">
        <v>0.28999999999999998</v>
      </c>
      <c r="AB11">
        <v>-0.72</v>
      </c>
      <c r="AC11">
        <v>-0.61</v>
      </c>
      <c r="AE11">
        <v>0.49</v>
      </c>
      <c r="AF11">
        <v>0.5</v>
      </c>
      <c r="AG11">
        <v>-0.51</v>
      </c>
      <c r="AH11">
        <v>-0.43</v>
      </c>
      <c r="AJ11">
        <v>0.49</v>
      </c>
      <c r="AK11">
        <v>0.5</v>
      </c>
      <c r="AL11">
        <v>-0.51</v>
      </c>
      <c r="AM11">
        <v>-0.43</v>
      </c>
      <c r="AO11">
        <v>0.1</v>
      </c>
      <c r="AP11">
        <v>0.18</v>
      </c>
      <c r="AQ11">
        <v>-0.91</v>
      </c>
      <c r="AR11">
        <v>-0.8</v>
      </c>
    </row>
    <row r="12" spans="1:44" x14ac:dyDescent="0.3">
      <c r="A12">
        <v>0.49</v>
      </c>
      <c r="B12">
        <v>0.5</v>
      </c>
      <c r="C12">
        <v>-0.51</v>
      </c>
      <c r="D12">
        <v>-0.34</v>
      </c>
      <c r="F12">
        <v>0.1</v>
      </c>
      <c r="G12">
        <v>0.18</v>
      </c>
      <c r="H12">
        <v>-0.91</v>
      </c>
      <c r="I12">
        <v>-0.8</v>
      </c>
      <c r="K12">
        <v>0.36</v>
      </c>
      <c r="L12">
        <v>0.28999999999999998</v>
      </c>
      <c r="M12">
        <v>-0.72</v>
      </c>
      <c r="N12">
        <v>-0.61</v>
      </c>
      <c r="P12">
        <v>0.1</v>
      </c>
      <c r="Q12">
        <v>0.18</v>
      </c>
      <c r="R12">
        <v>-0.91</v>
      </c>
      <c r="S12">
        <v>-0.8</v>
      </c>
      <c r="U12">
        <v>0.36</v>
      </c>
      <c r="V12">
        <v>0.28999999999999998</v>
      </c>
      <c r="W12">
        <v>-0.72</v>
      </c>
      <c r="X12">
        <v>-0.61</v>
      </c>
      <c r="Z12">
        <v>0.1</v>
      </c>
      <c r="AA12">
        <v>0.18</v>
      </c>
      <c r="AB12">
        <v>-0.91</v>
      </c>
      <c r="AC12">
        <v>-0.8</v>
      </c>
      <c r="AE12">
        <v>0.89</v>
      </c>
      <c r="AF12">
        <v>0.94</v>
      </c>
      <c r="AG12">
        <v>-0.13</v>
      </c>
      <c r="AH12">
        <v>-0.1</v>
      </c>
      <c r="AJ12">
        <v>0.89</v>
      </c>
      <c r="AK12">
        <v>0.94</v>
      </c>
      <c r="AL12">
        <v>-0.13</v>
      </c>
      <c r="AM12">
        <v>-0.1</v>
      </c>
      <c r="AO12">
        <v>0.36</v>
      </c>
      <c r="AP12">
        <v>0.28999999999999998</v>
      </c>
      <c r="AQ12">
        <v>-0.72</v>
      </c>
      <c r="AR12">
        <v>-0.61</v>
      </c>
    </row>
    <row r="13" spans="1:44" x14ac:dyDescent="0.3">
      <c r="A13" t="s">
        <v>2</v>
      </c>
    </row>
    <row r="14" spans="1:44" x14ac:dyDescent="0.3">
      <c r="A14">
        <v>0.7</v>
      </c>
      <c r="B14">
        <v>0.65</v>
      </c>
      <c r="C14">
        <v>-0.39</v>
      </c>
      <c r="D14">
        <v>-0.35</v>
      </c>
      <c r="F14">
        <v>0.1</v>
      </c>
      <c r="G14">
        <v>0.18</v>
      </c>
      <c r="H14">
        <v>-0.91</v>
      </c>
      <c r="I14">
        <v>-0.8</v>
      </c>
      <c r="K14">
        <v>0.1</v>
      </c>
      <c r="L14">
        <v>0.18</v>
      </c>
      <c r="M14">
        <v>-0.91</v>
      </c>
      <c r="N14">
        <v>-0.8</v>
      </c>
      <c r="P14">
        <v>0.49</v>
      </c>
      <c r="Q14">
        <v>0.5</v>
      </c>
      <c r="R14">
        <v>-0.51</v>
      </c>
      <c r="S14">
        <v>-0.43</v>
      </c>
      <c r="U14">
        <v>0.36</v>
      </c>
      <c r="V14">
        <v>0.28999999999999998</v>
      </c>
      <c r="W14">
        <v>-0.72</v>
      </c>
      <c r="X14">
        <v>-0.61</v>
      </c>
      <c r="Z14">
        <v>0.89</v>
      </c>
      <c r="AA14">
        <v>0.94</v>
      </c>
      <c r="AB14">
        <v>-0.13</v>
      </c>
      <c r="AC14">
        <v>-0.1</v>
      </c>
      <c r="AE14">
        <v>0.36</v>
      </c>
      <c r="AF14">
        <v>0.28999999999999998</v>
      </c>
      <c r="AG14">
        <v>-0.72</v>
      </c>
      <c r="AH14">
        <v>-0.61</v>
      </c>
      <c r="AJ14">
        <v>0.1</v>
      </c>
      <c r="AK14">
        <v>0.18</v>
      </c>
      <c r="AL14">
        <v>-0.91</v>
      </c>
      <c r="AM14">
        <v>-0.8</v>
      </c>
      <c r="AO14">
        <v>0.49</v>
      </c>
      <c r="AP14">
        <v>0.5</v>
      </c>
      <c r="AQ14">
        <v>-0.51</v>
      </c>
      <c r="AR14">
        <v>-0.43</v>
      </c>
    </row>
    <row r="15" spans="1:44" x14ac:dyDescent="0.3">
      <c r="A15">
        <v>0.36</v>
      </c>
      <c r="B15">
        <v>0.28999999999999998</v>
      </c>
      <c r="C15">
        <v>-0.72</v>
      </c>
      <c r="D15">
        <v>-0.61</v>
      </c>
      <c r="F15">
        <v>0.89</v>
      </c>
      <c r="G15">
        <v>0.94</v>
      </c>
      <c r="H15">
        <v>-0.13</v>
      </c>
      <c r="I15">
        <v>-0.1</v>
      </c>
      <c r="K15">
        <v>0.7</v>
      </c>
      <c r="L15">
        <v>0.65</v>
      </c>
      <c r="M15">
        <v>-0.39</v>
      </c>
      <c r="N15">
        <v>-0.35</v>
      </c>
      <c r="P15">
        <v>0.36</v>
      </c>
      <c r="Q15">
        <v>0.3</v>
      </c>
      <c r="R15">
        <v>-0.72</v>
      </c>
      <c r="S15">
        <v>-0.61</v>
      </c>
      <c r="U15">
        <v>0.1</v>
      </c>
      <c r="V15">
        <v>0.18</v>
      </c>
      <c r="W15">
        <v>-0.91</v>
      </c>
      <c r="X15">
        <v>-0.8</v>
      </c>
      <c r="Z15">
        <v>0.7</v>
      </c>
      <c r="AA15">
        <v>-0.65</v>
      </c>
      <c r="AB15">
        <v>-0.39</v>
      </c>
      <c r="AC15">
        <v>-0.35</v>
      </c>
      <c r="AE15">
        <v>0.49</v>
      </c>
      <c r="AF15">
        <v>0.5</v>
      </c>
      <c r="AG15">
        <v>-0.51</v>
      </c>
      <c r="AH15">
        <v>-0.43</v>
      </c>
      <c r="AJ15">
        <v>0.36</v>
      </c>
      <c r="AK15">
        <v>0.28999999999999998</v>
      </c>
      <c r="AL15">
        <v>-0.72</v>
      </c>
      <c r="AM15">
        <v>-0.61</v>
      </c>
      <c r="AO15">
        <v>0.7</v>
      </c>
      <c r="AP15">
        <v>0.65</v>
      </c>
      <c r="AQ15">
        <v>-0.39</v>
      </c>
      <c r="AR15">
        <v>-0.35</v>
      </c>
    </row>
    <row r="16" spans="1:44" x14ac:dyDescent="0.3">
      <c r="A16">
        <v>0.49</v>
      </c>
      <c r="B16">
        <v>0.5</v>
      </c>
      <c r="C16">
        <v>-0.51</v>
      </c>
      <c r="D16">
        <v>-0.43</v>
      </c>
      <c r="F16">
        <v>0.49</v>
      </c>
      <c r="G16">
        <v>0.5</v>
      </c>
      <c r="H16">
        <v>-0.51</v>
      </c>
      <c r="I16">
        <v>-0.43</v>
      </c>
      <c r="K16">
        <v>0.89</v>
      </c>
      <c r="L16">
        <v>0.94</v>
      </c>
      <c r="M16">
        <v>-0.13</v>
      </c>
      <c r="N16">
        <v>-0.1</v>
      </c>
      <c r="P16">
        <v>0.89</v>
      </c>
      <c r="Q16">
        <v>0.94</v>
      </c>
      <c r="R16">
        <v>-0.13</v>
      </c>
      <c r="S16">
        <v>-0.1</v>
      </c>
      <c r="U16">
        <v>0.49</v>
      </c>
      <c r="V16">
        <v>0.5</v>
      </c>
      <c r="W16">
        <v>-0.51</v>
      </c>
      <c r="X16">
        <v>-0.43</v>
      </c>
      <c r="Z16">
        <v>0.36</v>
      </c>
      <c r="AA16">
        <v>0.28999999999999998</v>
      </c>
      <c r="AB16">
        <v>-0.72</v>
      </c>
      <c r="AC16">
        <v>-0.61</v>
      </c>
      <c r="AE16">
        <v>0.1</v>
      </c>
      <c r="AF16">
        <v>0.18</v>
      </c>
      <c r="AG16">
        <v>-0.91</v>
      </c>
      <c r="AH16">
        <v>-0.8</v>
      </c>
      <c r="AJ16">
        <v>0.7</v>
      </c>
      <c r="AK16">
        <v>0.65</v>
      </c>
      <c r="AL16">
        <v>-0.39</v>
      </c>
      <c r="AM16">
        <v>-0.35</v>
      </c>
      <c r="AO16">
        <v>0.1</v>
      </c>
      <c r="AP16">
        <v>0.18</v>
      </c>
      <c r="AQ16">
        <v>-0.91</v>
      </c>
      <c r="AR16">
        <v>-0.8</v>
      </c>
    </row>
    <row r="17" spans="1:44" x14ac:dyDescent="0.3">
      <c r="A17">
        <v>0.1</v>
      </c>
      <c r="B17">
        <v>0.18</v>
      </c>
      <c r="C17">
        <v>-0.91</v>
      </c>
      <c r="D17">
        <v>-0.8</v>
      </c>
      <c r="F17">
        <v>0.7</v>
      </c>
      <c r="G17">
        <v>0.65</v>
      </c>
      <c r="H17">
        <v>-0.39</v>
      </c>
      <c r="I17">
        <v>-0.35</v>
      </c>
      <c r="K17">
        <v>0.49</v>
      </c>
      <c r="L17">
        <v>0.5</v>
      </c>
      <c r="M17">
        <v>-0.51</v>
      </c>
      <c r="N17">
        <v>-0.43</v>
      </c>
      <c r="P17">
        <v>0.7</v>
      </c>
      <c r="Q17">
        <v>0.65</v>
      </c>
      <c r="R17">
        <v>-0.39</v>
      </c>
      <c r="S17">
        <v>-0.35</v>
      </c>
      <c r="U17">
        <v>0.7</v>
      </c>
      <c r="V17">
        <v>0.65</v>
      </c>
      <c r="W17">
        <v>-0.39</v>
      </c>
      <c r="X17">
        <v>-0.35</v>
      </c>
      <c r="Z17">
        <v>0.49</v>
      </c>
      <c r="AA17">
        <v>0.5</v>
      </c>
      <c r="AB17">
        <v>-0.51</v>
      </c>
      <c r="AC17">
        <v>-0.43</v>
      </c>
      <c r="AE17">
        <v>0.7</v>
      </c>
      <c r="AF17">
        <v>0.65</v>
      </c>
      <c r="AG17">
        <v>-0.39</v>
      </c>
      <c r="AH17">
        <v>-0.35</v>
      </c>
      <c r="AJ17">
        <v>0.49</v>
      </c>
      <c r="AK17">
        <v>0.5</v>
      </c>
      <c r="AL17">
        <v>-0.51</v>
      </c>
      <c r="AM17">
        <v>-0.43</v>
      </c>
      <c r="AO17">
        <v>0.36</v>
      </c>
      <c r="AP17">
        <v>0.28999999999999998</v>
      </c>
      <c r="AQ17">
        <v>-0.72</v>
      </c>
      <c r="AR17">
        <v>-0.61</v>
      </c>
    </row>
    <row r="18" spans="1:44" x14ac:dyDescent="0.3">
      <c r="A18">
        <v>0.89</v>
      </c>
      <c r="B18">
        <v>0.94</v>
      </c>
      <c r="C18">
        <v>-0.13</v>
      </c>
      <c r="D18">
        <v>-0.1</v>
      </c>
      <c r="F18">
        <v>0.36</v>
      </c>
      <c r="G18">
        <v>0.28999999999999998</v>
      </c>
      <c r="H18">
        <v>-0.72</v>
      </c>
      <c r="I18">
        <v>-0.61</v>
      </c>
      <c r="K18">
        <v>0.36</v>
      </c>
      <c r="L18">
        <v>0.28999999999999998</v>
      </c>
      <c r="M18">
        <v>-0.72</v>
      </c>
      <c r="N18">
        <v>-0.61</v>
      </c>
      <c r="P18">
        <v>0.1</v>
      </c>
      <c r="Q18">
        <v>0.18</v>
      </c>
      <c r="R18">
        <v>-0.91</v>
      </c>
      <c r="S18">
        <v>-0.8</v>
      </c>
      <c r="U18">
        <v>0.89</v>
      </c>
      <c r="V18">
        <v>0.9</v>
      </c>
      <c r="W18">
        <v>-0.13</v>
      </c>
      <c r="X18">
        <v>-0.1</v>
      </c>
      <c r="Z18">
        <v>0.1</v>
      </c>
      <c r="AA18">
        <v>0.18</v>
      </c>
      <c r="AB18">
        <v>-0.91</v>
      </c>
      <c r="AC18">
        <v>-0.8</v>
      </c>
      <c r="AE18">
        <v>0.89</v>
      </c>
      <c r="AF18">
        <v>0.94</v>
      </c>
      <c r="AG18">
        <v>-0.13</v>
      </c>
      <c r="AH18">
        <v>-0.1</v>
      </c>
      <c r="AJ18">
        <v>0.89</v>
      </c>
      <c r="AK18">
        <v>0.94</v>
      </c>
      <c r="AL18">
        <v>-0.13</v>
      </c>
      <c r="AM18">
        <v>-0.1</v>
      </c>
      <c r="AO18">
        <v>0.89</v>
      </c>
      <c r="AP18">
        <v>0.94</v>
      </c>
      <c r="AQ18">
        <v>-0.13</v>
      </c>
      <c r="AR18">
        <v>-0.1</v>
      </c>
    </row>
    <row r="20" spans="1:44" x14ac:dyDescent="0.3">
      <c r="A20" t="s">
        <v>3</v>
      </c>
      <c r="F20" t="s">
        <v>3</v>
      </c>
      <c r="K20" t="s">
        <v>3</v>
      </c>
      <c r="P20" t="s">
        <v>3</v>
      </c>
      <c r="U20" t="s">
        <v>3</v>
      </c>
      <c r="Z20" t="s">
        <v>3</v>
      </c>
      <c r="AE20" t="s">
        <v>3</v>
      </c>
      <c r="AJ20" t="s">
        <v>3</v>
      </c>
      <c r="AO20" t="s">
        <v>3</v>
      </c>
    </row>
    <row r="21" spans="1:44" x14ac:dyDescent="0.3">
      <c r="A21">
        <v>0.2</v>
      </c>
      <c r="B21">
        <v>0.35</v>
      </c>
      <c r="C21">
        <v>0.45</v>
      </c>
      <c r="F21">
        <v>0.2</v>
      </c>
      <c r="G21">
        <v>0.35</v>
      </c>
      <c r="H21">
        <v>0.45</v>
      </c>
      <c r="K21">
        <v>0.2</v>
      </c>
      <c r="L21">
        <v>0.35</v>
      </c>
      <c r="M21">
        <v>0.45</v>
      </c>
      <c r="P21">
        <v>0.2</v>
      </c>
      <c r="Q21">
        <v>0.35</v>
      </c>
      <c r="R21">
        <v>0.45</v>
      </c>
      <c r="U21">
        <v>0.2</v>
      </c>
      <c r="V21">
        <v>0.35</v>
      </c>
      <c r="W21">
        <v>0.45</v>
      </c>
      <c r="Z21">
        <v>0.2</v>
      </c>
      <c r="AA21">
        <v>0.35</v>
      </c>
      <c r="AB21">
        <v>0.45</v>
      </c>
      <c r="AE21">
        <v>0.2</v>
      </c>
      <c r="AF21">
        <v>0.35</v>
      </c>
      <c r="AG21">
        <v>0.45</v>
      </c>
      <c r="AJ21">
        <v>0.2</v>
      </c>
      <c r="AK21">
        <v>0.35</v>
      </c>
      <c r="AL21">
        <v>0.45</v>
      </c>
      <c r="AO21">
        <v>0.2</v>
      </c>
      <c r="AP21">
        <v>0.35</v>
      </c>
      <c r="AQ21">
        <v>0.45</v>
      </c>
    </row>
    <row r="22" spans="1:44" x14ac:dyDescent="0.3">
      <c r="A22">
        <v>0.2</v>
      </c>
      <c r="B22">
        <v>0.35</v>
      </c>
      <c r="C22">
        <v>0.45</v>
      </c>
      <c r="F22">
        <v>0.2</v>
      </c>
      <c r="G22">
        <v>0.35</v>
      </c>
      <c r="H22">
        <v>0.45</v>
      </c>
      <c r="K22">
        <v>0.2</v>
      </c>
      <c r="L22">
        <v>0.35</v>
      </c>
      <c r="M22">
        <v>0.45</v>
      </c>
      <c r="P22">
        <v>0.2</v>
      </c>
      <c r="Q22">
        <v>0.35</v>
      </c>
      <c r="R22">
        <v>0.45</v>
      </c>
      <c r="U22">
        <v>0.2</v>
      </c>
      <c r="V22">
        <v>0.35</v>
      </c>
      <c r="W22">
        <v>0.45</v>
      </c>
      <c r="Z22">
        <v>0.2</v>
      </c>
      <c r="AA22">
        <v>0.35</v>
      </c>
      <c r="AB22">
        <v>0.45</v>
      </c>
      <c r="AE22">
        <v>0.2</v>
      </c>
      <c r="AF22">
        <v>0.35</v>
      </c>
      <c r="AG22">
        <v>0.45</v>
      </c>
      <c r="AJ22">
        <v>0.2</v>
      </c>
      <c r="AK22">
        <v>0.35</v>
      </c>
      <c r="AL22">
        <v>0.45</v>
      </c>
      <c r="AO22">
        <v>0.2</v>
      </c>
      <c r="AP22">
        <v>0.35</v>
      </c>
      <c r="AQ22">
        <v>0.45</v>
      </c>
    </row>
    <row r="23" spans="1:44" x14ac:dyDescent="0.3">
      <c r="A23">
        <v>0.2</v>
      </c>
      <c r="B23">
        <v>0.35</v>
      </c>
      <c r="C23">
        <v>0.45</v>
      </c>
      <c r="F23">
        <v>0.2</v>
      </c>
      <c r="G23">
        <v>0.35</v>
      </c>
      <c r="H23">
        <v>0.45</v>
      </c>
      <c r="K23">
        <v>0.2</v>
      </c>
      <c r="L23">
        <v>0.35</v>
      </c>
      <c r="M23">
        <v>0.45</v>
      </c>
      <c r="P23">
        <v>0.2</v>
      </c>
      <c r="Q23">
        <v>0.35</v>
      </c>
      <c r="R23">
        <v>0.45</v>
      </c>
      <c r="U23">
        <v>0.2</v>
      </c>
      <c r="V23">
        <v>0.35</v>
      </c>
      <c r="W23">
        <v>0.45</v>
      </c>
      <c r="Z23">
        <v>0.2</v>
      </c>
      <c r="AA23">
        <v>0.35</v>
      </c>
      <c r="AB23">
        <v>0.45</v>
      </c>
      <c r="AE23">
        <v>0.2</v>
      </c>
      <c r="AF23">
        <v>0.35</v>
      </c>
      <c r="AG23">
        <v>0.45</v>
      </c>
      <c r="AJ23">
        <v>0.2</v>
      </c>
      <c r="AK23">
        <v>0.35</v>
      </c>
      <c r="AL23">
        <v>0.45</v>
      </c>
      <c r="AO23">
        <v>0.2</v>
      </c>
      <c r="AP23">
        <v>0.35</v>
      </c>
      <c r="AQ23">
        <v>0.45</v>
      </c>
    </row>
    <row r="24" spans="1:44" x14ac:dyDescent="0.3">
      <c r="A24">
        <v>0.2</v>
      </c>
      <c r="B24">
        <v>0.35</v>
      </c>
      <c r="C24">
        <v>0.45</v>
      </c>
      <c r="F24">
        <v>0.2</v>
      </c>
      <c r="G24">
        <v>0.35</v>
      </c>
      <c r="H24">
        <v>0.45</v>
      </c>
      <c r="K24">
        <v>0.2</v>
      </c>
      <c r="L24">
        <v>0.35</v>
      </c>
      <c r="M24">
        <v>0.45</v>
      </c>
      <c r="P24">
        <v>0.2</v>
      </c>
      <c r="Q24">
        <v>0.35</v>
      </c>
      <c r="R24">
        <v>0.45</v>
      </c>
      <c r="U24">
        <v>0.2</v>
      </c>
      <c r="V24">
        <v>0.35</v>
      </c>
      <c r="W24">
        <v>0.45</v>
      </c>
      <c r="Z24">
        <v>0.2</v>
      </c>
      <c r="AA24">
        <v>0.35</v>
      </c>
      <c r="AB24">
        <v>0.45</v>
      </c>
      <c r="AE24">
        <v>0.2</v>
      </c>
      <c r="AF24">
        <v>0.35</v>
      </c>
      <c r="AG24">
        <v>0.45</v>
      </c>
      <c r="AJ24">
        <v>0.2</v>
      </c>
      <c r="AK24">
        <v>0.35</v>
      </c>
      <c r="AL24">
        <v>0.45</v>
      </c>
      <c r="AO24">
        <v>0.2</v>
      </c>
      <c r="AP24">
        <v>0.35</v>
      </c>
      <c r="AQ24">
        <v>0.45</v>
      </c>
    </row>
    <row r="25" spans="1:44" x14ac:dyDescent="0.3">
      <c r="A25">
        <v>0.2</v>
      </c>
      <c r="B25">
        <v>0.35</v>
      </c>
      <c r="C25">
        <v>0.45</v>
      </c>
      <c r="F25">
        <v>0.2</v>
      </c>
      <c r="G25">
        <v>0.35</v>
      </c>
      <c r="H25">
        <v>0.45</v>
      </c>
      <c r="K25">
        <v>0.2</v>
      </c>
      <c r="L25">
        <v>0.35</v>
      </c>
      <c r="M25">
        <v>0.45</v>
      </c>
      <c r="P25">
        <v>0.2</v>
      </c>
      <c r="Q25">
        <v>0.35</v>
      </c>
      <c r="R25">
        <v>0.45</v>
      </c>
      <c r="U25">
        <v>0.2</v>
      </c>
      <c r="V25">
        <v>0.35</v>
      </c>
      <c r="W25">
        <v>0.45</v>
      </c>
      <c r="Z25">
        <v>0.2</v>
      </c>
      <c r="AA25">
        <v>0.35</v>
      </c>
      <c r="AB25">
        <v>0.45</v>
      </c>
      <c r="AE25">
        <v>0.2</v>
      </c>
      <c r="AF25">
        <v>0.35</v>
      </c>
      <c r="AG25">
        <v>0.45</v>
      </c>
      <c r="AJ25">
        <v>0.2</v>
      </c>
      <c r="AK25">
        <v>0.35</v>
      </c>
      <c r="AL25">
        <v>0.45</v>
      </c>
      <c r="AO25">
        <v>0.2</v>
      </c>
      <c r="AP25">
        <v>0.35</v>
      </c>
      <c r="AQ25">
        <v>0.45</v>
      </c>
    </row>
    <row r="27" spans="1:44" x14ac:dyDescent="0.3">
      <c r="A27">
        <f>1-((1-A2)^A21*(1-A8)^B21*(1-A14)^C21)</f>
        <v>0.76519570339954457</v>
      </c>
      <c r="B27">
        <f>1-((1-B2)^A21*(1-B8)^B21*(1-B14)^C21)</f>
        <v>0.79724220553513148</v>
      </c>
      <c r="C27">
        <f>-((ABS(C2))^A21*(ABS(C8))^B21*(ABS(C14))^C21)</f>
        <v>-0.28013881142393804</v>
      </c>
      <c r="D27">
        <f>-((ABS(D2))^A21*(ABS(D8))^B21*(ABS(D14))^C21)</f>
        <v>-0.23524711770770246</v>
      </c>
      <c r="F27">
        <f>1-((1-F2)^F21*(1-F8)^G21*(1-F14)^H21)</f>
        <v>0.38729691041639469</v>
      </c>
      <c r="G27">
        <f>1-((1-G2)^F21*(1-G8)^G21*(1-G14)^H21)</f>
        <v>0.39130067581657513</v>
      </c>
      <c r="H27">
        <f>-((ABS(H2))^F21*(ABS(H8))^G21*(ABS(H14))^H21)</f>
        <v>-0.67647152046669323</v>
      </c>
      <c r="I27">
        <f>-((ABS(I2))^F21*(ABS(I8))^G21*(ABS(I14))^H21)</f>
        <v>-0.59900756478157813</v>
      </c>
      <c r="K27">
        <f>1-((1-K2)^K21*(1-K8)^L21*(1-K14)^M21)</f>
        <v>0.40778017473022421</v>
      </c>
      <c r="L27">
        <f>1-((1-L2)^K21*(1-L8)^L21*(1-L14)^M21)</f>
        <v>0.41833980579764851</v>
      </c>
      <c r="M27">
        <f>-((ABS(M2))^K21*(ABS(M8))^L21*(ABS(M14))^M21)</f>
        <v>-0.62723619209600301</v>
      </c>
      <c r="N27">
        <f>-((ABS(N2))^K21*(ABS(N8))^L21*(ABS(N14))^M21)</f>
        <v>-0.54565490368518155</v>
      </c>
      <c r="P27">
        <f>1-((1-P2)^P21*(1-P8)^Q21*(1-P14)^R21)</f>
        <v>0.381388382143104</v>
      </c>
      <c r="Q27">
        <f>1-((1-Q2)^P21*(1-Q8)^Q21*(1-Q14)^R21)</f>
        <v>0.37592081968238178</v>
      </c>
      <c r="R27">
        <f>-((ABS(R2))^P21*(ABS(R8))^Q21*(ABS(R14))^R21)</f>
        <v>-0.64607246387900963</v>
      </c>
      <c r="S27">
        <f>-((ABS(S2))^P21*(ABS(S8))^Q21*(ABS(S14))^R21)</f>
        <v>-0.55022997349021263</v>
      </c>
      <c r="U27">
        <f>1-((1-U2)^U21*(1-U8)^V21*(1-U14)^W21)</f>
        <v>0.49295745275720515</v>
      </c>
      <c r="V27">
        <f>1-((1-V2)^U21*(1-V8)^V21*(1-V14)^W21)</f>
        <v>0.5444549254296871</v>
      </c>
      <c r="W27">
        <f>-((ABS(W2))^U21*(ABS(W8))^V21*(ABS(W14))^W21)</f>
        <v>-0.55494862690361257</v>
      </c>
      <c r="X27">
        <f>-((ABS(X2))^U21*(ABS(X8))^V21*(ABS(X14))^W21)</f>
        <v>-0.46717535168871777</v>
      </c>
      <c r="Z27">
        <f>1-((1-Z2)^Z21*(1-Z8)^AA21*(1-Z14)^AB21)</f>
        <v>0.73238388313751446</v>
      </c>
      <c r="AA27">
        <f>1-((1-AA2)^Z21*(1-AA8)^AA21*(1-AA14)^AB21)</f>
        <v>0.79343381253546086</v>
      </c>
      <c r="AB27">
        <f>-((ABS(AB2))^Z21*(ABS(AB8))^AA21*(ABS(AB14))^AB21)</f>
        <v>-0.2953864500206812</v>
      </c>
      <c r="AC27">
        <f>-((ABS(AC2))^Z21*(ABS(AC8))^AA21*(ABS(AC14))^AB21)</f>
        <v>-0.23921032794423638</v>
      </c>
      <c r="AE27">
        <f>1-((1-AE2)^AE21*(1-AE8)^AF21*(1-AE14)^AG21)</f>
        <v>0.54998963571595683</v>
      </c>
      <c r="AF27">
        <f>1-((1-AF2)^AE21*(1-AF8)^AF21*(1-AF14)^AG21)</f>
        <v>0.1319054594272715</v>
      </c>
      <c r="AG27">
        <f>-((ABS(AG2))^AE21*(ABS(AG8))^AF21*(ABS(AG14))^AG21)</f>
        <v>-0.51127512975253053</v>
      </c>
      <c r="AH27">
        <f>-((ABS(AH2))^AE21*(ABS(AH8))^AF21*(ABS(AH14))^AG21)</f>
        <v>-0.42487763207275842</v>
      </c>
      <c r="AJ27">
        <f>1-((1-AJ2)^AJ21*(1-AJ8)^AK21*(1-AJ14)^AL21)</f>
        <v>0.45309032830706586</v>
      </c>
      <c r="AK27">
        <f>1-((1-AK2)^AJ21*(1-AK8)^AK21*(1-AK14)^AL21)</f>
        <v>0.44864153083219827</v>
      </c>
      <c r="AL27">
        <f>-((ABS(AL2))^AJ21*(ABS(AL8))^AK21*(ABS(AL14))^AL21)</f>
        <v>-0.60249753472690948</v>
      </c>
      <c r="AM27">
        <f>-((ABS(AM2))^AJ21*(ABS(AM8))^AK21*(ABS(AM14))^AL21)</f>
        <v>-0.52906374379028331</v>
      </c>
      <c r="AO27">
        <f>1-((1-AO2)^AO21*(1-AO8)^AP21*(1-AO14)^AQ21)</f>
        <v>0.73188675438267481</v>
      </c>
      <c r="AP27">
        <f>1-((1-AP2)^AO21*(1-AP8)^AP21*(1-AP14)^AQ21)</f>
        <v>0.77833197673435384</v>
      </c>
      <c r="AQ27">
        <f>-((ABS(AQ2))^AO21*(ABS(AQ8))^AP21*(ABS(AQ14))^AQ21)</f>
        <v>-0.29957093434214455</v>
      </c>
      <c r="AR27">
        <f>-((ABS(AR2))^AO21*(ABS(AR8))^AP21*(ABS(AR14))^AQ21)</f>
        <v>-0.24767057583160326</v>
      </c>
    </row>
    <row r="28" spans="1:44" x14ac:dyDescent="0.3">
      <c r="A28">
        <f>1-((1-A3)^A22*(1-A9)^B22*(1-A15)^C22)</f>
        <v>0.44999298317200687</v>
      </c>
      <c r="B28">
        <f>1-((1-B3)^A22*(1-B9)^B22*(1-B15)^C22)</f>
        <v>0.38366009392601019</v>
      </c>
      <c r="C28">
        <f>-((ABS(C3))^A22*(ABS(C9))^B22*(ABS(C15))^C22)</f>
        <v>-0.63691124778866537</v>
      </c>
      <c r="D28">
        <f>-((ABS(D3))^A22*(ABS(D9))^B22*(ABS(D15))^C22)</f>
        <v>-0.5458552313992302</v>
      </c>
      <c r="F28">
        <f>1-((1-F3)^F22*(1-F9)^G22*(1-F15)^H22)</f>
        <v>0.72311225496362375</v>
      </c>
      <c r="G28">
        <f>1-((1-G3)^F22*(1-G9)^G22*(1-G15)^H22)</f>
        <v>0.78227791453052276</v>
      </c>
      <c r="H28">
        <f>-((ABS(H3))^F22*(ABS(H9))^G22*(ABS(H15))^H22)</f>
        <v>-0.3110676995879737</v>
      </c>
      <c r="I28">
        <f>-((ABS(I3))^F22*(ABS(I9))^G22*(ABS(I15))^H22)</f>
        <v>-0.25209204038249244</v>
      </c>
      <c r="K28">
        <f>1-((1-K3)^K22*(1-K9)^L22*(1-K15)^M22)</f>
        <v>0.50999165287798187</v>
      </c>
      <c r="L28">
        <f>1-((1-L3)^K22*(1-L9)^L22*(1-L15)^M22)</f>
        <v>0.49363990909633471</v>
      </c>
      <c r="M28">
        <f>-((ABS(M3))^K22*(ABS(M9))^L22*(ABS(M15))^M22)</f>
        <v>-0.55355094395449322</v>
      </c>
      <c r="N28">
        <f>-((ABS(N3))^K22*(ABS(N9))^L22*(ABS(N15))^M22)</f>
        <v>-0.48708617879513633</v>
      </c>
      <c r="P28">
        <f>1-((1-P3)^P22*(1-P9)^Q22*(1-P15)^R22)</f>
        <v>0.65445515137958465</v>
      </c>
      <c r="Q28">
        <f>1-((1-Q3)^P22*(1-Q9)^Q22*(1-Q15)^R22)</f>
        <v>0.71178736059215431</v>
      </c>
      <c r="R28">
        <f>-((ABS(R3))^P22*(ABS(R9))^Q22*(ABS(R15))^R22)</f>
        <v>-0.39549982529120054</v>
      </c>
      <c r="S28">
        <f>-((ABS(S3))^P22*(ABS(S9))^Q22*(ABS(S15))^R22)</f>
        <v>-0.32393986193562341</v>
      </c>
      <c r="U28">
        <f>1-((1-U3)^U22*(1-U9)^V22*(1-U15)^W22)</f>
        <v>0.56873414875157702</v>
      </c>
      <c r="V28">
        <f>1-((1-V3)^U22*(1-V9)^V22*(1-V15)^W22)</f>
        <v>0.67165383992945193</v>
      </c>
      <c r="W28">
        <f>-((ABS(W3))^U22*(ABS(W9))^V22*(ABS(W15))^W22)</f>
        <v>-0.4605291006725134</v>
      </c>
      <c r="X28">
        <f>-((ABS(X3))^U22*(ABS(X9))^V22*(ABS(X15))^W22)</f>
        <v>-0.38637453156993828</v>
      </c>
      <c r="Z28">
        <f>1-((1-Z3)^Z22*(1-Z9)^AA22*(1-Z15)^AB22)</f>
        <v>0.76519570339954457</v>
      </c>
      <c r="AA28">
        <f>1-((1-AA3)^Z22*(1-AA9)^AA22*(1-AA15)^AB22)</f>
        <v>0.5926059203866485</v>
      </c>
      <c r="AB28">
        <f>-((ABS(AB3))^Z22*(ABS(AB9))^AA22*(ABS(AB15))^AB22)</f>
        <v>-0.28013881142393804</v>
      </c>
      <c r="AC28">
        <f>-((ABS(AC3))^Z22*(ABS(AC9))^AA22*(ABS(AC15))^AB22)</f>
        <v>-0.23524711770770246</v>
      </c>
      <c r="AE28">
        <f>1-((1-AE3)^AE22*(1-AE9)^AF22*(1-AE15)^AG22)</f>
        <v>0.61908921498772651</v>
      </c>
      <c r="AF28">
        <f>1-((1-AF3)^AE22*(1-AF9)^AF22*(1-AF15)^AG22)</f>
        <v>0.58906424876147845</v>
      </c>
      <c r="AG28">
        <f>-((ABS(AG3))^AE22*(ABS(AG9))^AF22*(ABS(AG15))^AG22)</f>
        <v>-0.44003995653287858</v>
      </c>
      <c r="AH28">
        <f>-((ABS(AH3))^AE22*(ABS(AH9))^AF22*(ABS(AH15))^AG22)</f>
        <v>-0.38397082720263509</v>
      </c>
      <c r="AJ28">
        <f>1-((1-AJ3)^AJ22*(1-AJ9)^AK22*(1-AJ15)^AL22)</f>
        <v>0.27888943013196443</v>
      </c>
      <c r="AK28">
        <f>1-((1-AK3)^AJ22*(1-AK9)^AK22*(1-AK15)^AL22)</f>
        <v>0.2532886115645413</v>
      </c>
      <c r="AL28">
        <f>-((ABS(AL3))^AJ22*(ABS(AL9))^AK22*(ABS(AL15))^AL22)</f>
        <v>-0.78150292889075046</v>
      </c>
      <c r="AM28">
        <f>-((ABS(AM3))^AJ22*(ABS(AM9))^AK22*(ABS(AM15))^AL22)</f>
        <v>-0.67072715299193908</v>
      </c>
      <c r="AO28">
        <f>1-((1-AO3)^AO22*(1-AO9)^AP22*(1-AO15)^AQ22)</f>
        <v>0.70444884336729674</v>
      </c>
      <c r="AP28">
        <f>1-((1-AP3)^AO22*(1-AP9)^AP22*(1-AP15)^AQ22)</f>
        <v>0.72132348452387096</v>
      </c>
      <c r="AQ28">
        <f>-((ABS(AQ3))^AO22*(ABS(AQ9))^AP22*(ABS(AQ15))^AQ22)</f>
        <v>-0.34388822481110642</v>
      </c>
      <c r="AR28">
        <f>-((ABS(AR3))^AO22*(ABS(AR9))^AP22*(ABS(AR15))^AQ22)</f>
        <v>-0.29278213906217482</v>
      </c>
    </row>
    <row r="29" spans="1:44" x14ac:dyDescent="0.3">
      <c r="A29">
        <f>1-((1-A4)^A23*(1-A10)^B23*(1-A16)^C23)</f>
        <v>0.54220610729656671</v>
      </c>
      <c r="B29">
        <f>1-((1-B4)^A23*(1-B10)^B23*(1-B16)^C23)</f>
        <v>0.61095342138329944</v>
      </c>
      <c r="C29">
        <f>-((ABS(C4))^A23*(ABS(C10))^B23*(ABS(C16))^C23)</f>
        <v>-0.47518173292406052</v>
      </c>
      <c r="D29">
        <f>-((ABS(D4))^A23*(ABS(D10))^B23*(ABS(D16))^C23)</f>
        <v>-0.39915566785010015</v>
      </c>
      <c r="F29">
        <f>1-((1-F4)^F23*(1-F10)^G23*(1-F16)^H23)</f>
        <v>0.4663062269054663</v>
      </c>
      <c r="G29">
        <f>1-((1-G4)^F23*(1-G10)^G23*(1-G16)^H23)</f>
        <v>0.46367545472711158</v>
      </c>
      <c r="H29">
        <f>-((ABS(H4))^F23*(ABS(H10))^G23*(ABS(H16))^H23)</f>
        <v>-0.54641503424991344</v>
      </c>
      <c r="I29">
        <f>-((ABS(I4))^F23*(ABS(I10))^G23*(ABS(I16))^H23)</f>
        <v>-0.4611484268825321</v>
      </c>
      <c r="K29">
        <f>1-((1-K4)^K23*(1-K10)^L23*(1-K16)^M23)</f>
        <v>0.89</v>
      </c>
      <c r="L29">
        <f>1-((1-L4)^K23*(1-L10)^L23*(1-L16)^M23)</f>
        <v>0.94</v>
      </c>
      <c r="M29">
        <f>-((ABS(M4))^K23*(ABS(M10))^L23*(ABS(M16))^M23)</f>
        <v>-0.12999999999999998</v>
      </c>
      <c r="N29">
        <f>-((ABS(N4))^K23*(ABS(N10))^L23*(ABS(N16))^M23)</f>
        <v>-0.10000000000000002</v>
      </c>
      <c r="P29">
        <f>1-((1-P4)^P23*(1-P10)^Q23*(1-P16)^R23)</f>
        <v>0.78761043144865528</v>
      </c>
      <c r="Q29">
        <f>1-((1-Q4)^P23*(1-Q10)^Q23*(1-Q16)^R23)</f>
        <v>0.83002467545944159</v>
      </c>
      <c r="R29">
        <f>-((ABS(R4))^P23*(ABS(R10))^Q23*(ABS(R16))^R23)</f>
        <v>-0.25099273802501321</v>
      </c>
      <c r="S29">
        <f>-((ABS(S4))^P23*(ABS(S10))^Q23*(ABS(S16))^R23)</f>
        <v>-0.20754750007578854</v>
      </c>
      <c r="U29">
        <f>1-((1-U4)^U23*(1-U10)^V23*(1-U16)^W23)</f>
        <v>0.61908921498772651</v>
      </c>
      <c r="V29">
        <f>1-((1-V4)^U23*(1-V10)^V23*(1-V16)^W23)</f>
        <v>0.58906424876147845</v>
      </c>
      <c r="W29">
        <f>-((ABS(W4))^U23*(ABS(W10))^V23*(ABS(W16))^W23)</f>
        <v>-0.44003995653287858</v>
      </c>
      <c r="X29">
        <f>-((ABS(X4))^U23*(ABS(X10))^V23*(ABS(X16))^W23)</f>
        <v>-0.38397082720263509</v>
      </c>
      <c r="Z29">
        <f>1-((1-Z4)^Z23*(1-Z10)^AA23*(1-Z16)^AB23)</f>
        <v>0.65481496083777602</v>
      </c>
      <c r="AA29">
        <f>1-((1-AA4)^Z23*(1-AA10)^AA23*(1-AA16)^AB23)</f>
        <v>0.66184148899263739</v>
      </c>
      <c r="AB29">
        <f>-((ABS(AB4))^Z23*(ABS(AB10))^AA23*(ABS(AB16))^AB23)</f>
        <v>-0.41253510046416536</v>
      </c>
      <c r="AC29">
        <f>-((ABS(AC4))^Z23*(ABS(AC10))^AA23*(ABS(AC16))^AB23)</f>
        <v>-0.34980196217629511</v>
      </c>
      <c r="AE29">
        <f>1-((1-AE4)^AE23*(1-AE10)^AF23*(1-AE16)^AG23)</f>
        <v>0.19664399789765408</v>
      </c>
      <c r="AF29">
        <f>1-((1-AF4)^AE23*(1-AF10)^AF23*(1-AF16)^AG23)</f>
        <v>0.25724585726440219</v>
      </c>
      <c r="AG29">
        <f>-((ABS(AG4))^AE23*(ABS(AG10))^AF23*(ABS(AG16))^AG23)</f>
        <v>-0.8104890450129193</v>
      </c>
      <c r="AH29">
        <f>-((ABS(AH4))^AE23*(ABS(AH10))^AF23*(ABS(AH16))^AG23)</f>
        <v>-0.70658706152828088</v>
      </c>
      <c r="AJ29">
        <f>1-((1-AJ4)^AJ23*(1-AJ10)^AK23*(1-AJ16)^AL23)</f>
        <v>0.51279015281468321</v>
      </c>
      <c r="AK29">
        <f>1-((1-AK4)^AJ23*(1-AK10)^AK23*(1-AK16)^AL23)</f>
        <v>0.4684626186627816</v>
      </c>
      <c r="AL29">
        <f>-((ABS(AL4))^AJ23*(ABS(AL10))^AK23*(ABS(AL16))^AL23)</f>
        <v>-0.5726031401741295</v>
      </c>
      <c r="AM29">
        <f>-((ABS(AM4))^AJ23*(ABS(AM10))^AK23*(ABS(AM16))^AL23)</f>
        <v>-0.50154979774008401</v>
      </c>
      <c r="AO29">
        <f>1-((1-AO4)^AO23*(1-AO10)^AP23*(1-AO16)^AQ23)</f>
        <v>0.42768179171040244</v>
      </c>
      <c r="AP29">
        <f>1-((1-AP4)^AO23*(1-AP10)^AP23*(1-AP16)^AQ23)</f>
        <v>0.40858583948244576</v>
      </c>
      <c r="AQ29">
        <f>-((ABS(AQ4))^AO23*(ABS(AQ10))^AP23*(ABS(AQ16))^AQ23)</f>
        <v>-0.64551708053586809</v>
      </c>
      <c r="AR29">
        <f>-((ABS(AR4))^AO23*(ABS(AR10))^AP23*(ABS(AR16))^AQ23)</f>
        <v>-0.56738817016156318</v>
      </c>
    </row>
    <row r="30" spans="1:44" x14ac:dyDescent="0.3">
      <c r="A30">
        <f>1-((1-A5)^A24*(1-A11)^B24*(1-A17)^C24)</f>
        <v>0.42768179171040244</v>
      </c>
      <c r="B30">
        <f>1-((1-B5)^A24*(1-B11)^B24*(1-B17)^C24)</f>
        <v>0.40858583948244576</v>
      </c>
      <c r="C30">
        <f>-((ABS(C5))^A24*(ABS(C11))^B24*(ABS(C17))^C24)</f>
        <v>-0.64551708053586809</v>
      </c>
      <c r="D30">
        <f>-((ABS(D5))^A24*(ABS(D11))^B24*(ABS(D17))^C24)</f>
        <v>-0.56738817016156318</v>
      </c>
      <c r="F30">
        <f>1-((1-F5)^F24*(1-F11)^G24*(1-F17)^H24)</f>
        <v>0.82722912153238726</v>
      </c>
      <c r="G30">
        <f>1-((1-G5)^F24*(1-G11)^G24*(1-G17)^H24)</f>
        <v>0.86731745057430387</v>
      </c>
      <c r="H30">
        <f>-((ABS(H5))^F24*(ABS(H11))^G24*(ABS(H17))^H24)</f>
        <v>-0.21313163517865347</v>
      </c>
      <c r="I30">
        <f>-((ABS(I5))^F24*(ABS(I11))^G24*(ABS(I17))^H24)</f>
        <v>-0.17572381364042941</v>
      </c>
      <c r="K30">
        <f>1-((1-K5)^K24*(1-K11)^L24*(1-K17)^M24)</f>
        <v>0.52548764987697627</v>
      </c>
      <c r="L30">
        <f>1-((1-L5)^K24*(1-L11)^L24*(1-L17)^M24)</f>
        <v>0.51278226558984485</v>
      </c>
      <c r="M30">
        <f>-((ABS(M5))^K24*(ABS(M11))^L24*(ABS(M17))^M24)</f>
        <v>-0.52129969420273548</v>
      </c>
      <c r="N30">
        <f>-((ABS(N5))^K24*(ABS(N11))^L24*(ABS(N17))^M24)</f>
        <v>-0.45300460614063892</v>
      </c>
      <c r="P30">
        <f>1-((1-P5)^P24*(1-P11)^Q24*(1-P17)^R24)</f>
        <v>0.70444884336729674</v>
      </c>
      <c r="Q30">
        <f>1-((1-Q5)^P24*(1-Q11)^Q24*(1-Q17)^R24)</f>
        <v>0.72132348452387096</v>
      </c>
      <c r="R30">
        <f>-((ABS(R5))^P24*(ABS(R11))^Q24*(ABS(R17))^R24)</f>
        <v>-0.34388822481110642</v>
      </c>
      <c r="S30">
        <f>-((ABS(S5))^P24*(ABS(S11))^Q24*(ABS(S17))^R24)</f>
        <v>-0.29278213906217482</v>
      </c>
      <c r="U30">
        <f>1-((1-U5)^U24*(1-U11)^V24*(1-U17)^W24)</f>
        <v>0.5983311420413836</v>
      </c>
      <c r="V30">
        <f>1-((1-V5)^U24*(1-V11)^V24*(1-V17)^W24)</f>
        <v>0.37445787442376233</v>
      </c>
      <c r="W30">
        <f>-((ABS(W5))^U24*(ABS(W11))^V24*(ABS(W17))^W24)</f>
        <v>-0.45200440788867019</v>
      </c>
      <c r="X30">
        <f>-((ABS(X5))^U24*(ABS(X11))^V24*(ABS(X17))^W24)</f>
        <v>-0.39195686061997559</v>
      </c>
      <c r="Z30">
        <f>1-((1-Z5)^Z24*(1-Z11)^AA24*(1-Z17)^AB24)</f>
        <v>0.381388382143104</v>
      </c>
      <c r="AA30">
        <f>1-((1-AA5)^Z24*(1-AA11)^AA24*(1-AA17)^AB24)</f>
        <v>0.37592081968238178</v>
      </c>
      <c r="AB30">
        <f>-((ABS(AB5))^Z24*(ABS(AB11))^AA24*(ABS(AB17))^AB24)</f>
        <v>-0.64607246387900963</v>
      </c>
      <c r="AC30">
        <f>-((ABS(AC5))^Z24*(ABS(AC11))^AA24*(ABS(AC17))^AB24)</f>
        <v>-0.55022997349021263</v>
      </c>
      <c r="AE30">
        <f>1-((1-AE5)^AE24*(1-AE11)^AF24*(1-AE17)^AG24)</f>
        <v>0.57967025815979145</v>
      </c>
      <c r="AF30">
        <f>1-((1-AF5)^AE24*(1-AF11)^AF24*(1-AF17)^AG24)</f>
        <v>0.54320452703431155</v>
      </c>
      <c r="AG30">
        <f>-((ABS(AG5))^AE24*(ABS(AG11))^AF24*(ABS(AG17))^AG24)</f>
        <v>-0.48427843925019531</v>
      </c>
      <c r="AH30">
        <f>-((ABS(AH5))^AE24*(ABS(AH11))^AF24*(ABS(AH17))^AG24)</f>
        <v>-0.42034951088538985</v>
      </c>
      <c r="AJ30">
        <f>1-((1-AJ5)^AJ24*(1-AJ11)^AK24*(1-AJ17)^AL24)</f>
        <v>0.62473792305250531</v>
      </c>
      <c r="AK30">
        <f>1-((1-AK5)^AJ24*(1-AK11)^AK24*(1-AK17)^AL24)</f>
        <v>0.6728053050293813</v>
      </c>
      <c r="AL30">
        <f>-((ABS(AL5))^AJ24*(ABS(AL11))^AK24*(ABS(AL17))^AL24)</f>
        <v>-0.38801169102063598</v>
      </c>
      <c r="AM30">
        <f>-((ABS(AM5))^AJ24*(ABS(AM11))^AK24*(ABS(AM17))^AL24)</f>
        <v>-0.32119942893102915</v>
      </c>
      <c r="AO30">
        <f>1-((1-AO5)^AO24*(1-AO11)^AP24*(1-AO17)^AQ24)</f>
        <v>0.22800521162875198</v>
      </c>
      <c r="AP30">
        <f>1-((1-AP5)^AO24*(1-AP11)^AP24*(1-AP17)^AQ24)</f>
        <v>0.23146460155270576</v>
      </c>
      <c r="AQ30">
        <f>-((ABS(AQ5))^AO24*(ABS(AQ11))^AP24*(ABS(AQ17))^AQ24)</f>
        <v>-0.81897828964809993</v>
      </c>
      <c r="AR30">
        <f>-((ABS(AR5))^AO24*(ABS(AR11))^AP24*(ABS(AR17))^AQ24)</f>
        <v>-0.70810542001991095</v>
      </c>
    </row>
    <row r="31" spans="1:44" x14ac:dyDescent="0.3">
      <c r="A31">
        <f>1-((1-A6)^A25*(1-A12)^B25*(1-A18)^C25)</f>
        <v>0.7134999039886526</v>
      </c>
      <c r="B31">
        <f>1-((1-B6)^A25*(1-B12)^B25*(1-B18)^C25)</f>
        <v>0.78739653680463484</v>
      </c>
      <c r="C31">
        <f>-((ABS(C6))^A25*(ABS(C12))^B25*(ABS(C18))^C25)</f>
        <v>-0.30955109786540513</v>
      </c>
      <c r="D31">
        <f>-((ABS(D6))^A25*(ABS(D12))^B25*(ABS(D18))^C25)</f>
        <v>-0.23261387623835444</v>
      </c>
      <c r="F31">
        <f>1-((1-F6)^F25*(1-F12)^G25*(1-F18)^H25)</f>
        <v>0.38028769791210559</v>
      </c>
      <c r="G31">
        <f>1-((1-G6)^F25*(1-G12)^G25*(1-G18)^H25)</f>
        <v>0.35179151124973351</v>
      </c>
      <c r="H31">
        <f>-((ABS(H6))^F25*(ABS(H12))^G25*(ABS(H18))^H25)</f>
        <v>-0.69131667443097855</v>
      </c>
      <c r="I31">
        <f>-((ABS(I6))^F25*(ABS(I12))^G25*(ABS(I18))^H25)</f>
        <v>-0.60019659885600285</v>
      </c>
      <c r="K31">
        <f>1-((1-K6)^K25*(1-K12)^L25*(1-K18)^M25)</f>
        <v>0.3600000000000001</v>
      </c>
      <c r="L31">
        <f>1-((1-L6)^K25*(1-L12)^L25*(1-L18)^M25)</f>
        <v>0.29000000000000015</v>
      </c>
      <c r="M31">
        <f>-((ABS(M6))^K25*(ABS(M12))^L25*(ABS(M18))^M25)</f>
        <v>-0.72</v>
      </c>
      <c r="N31">
        <f>-((ABS(N6))^K25*(ABS(N12))^L25*(ABS(N18))^M25)</f>
        <v>-0.61</v>
      </c>
      <c r="P31">
        <f>1-((1-P6)^P25*(1-P12)^Q25*(1-P18)^R25)</f>
        <v>0.27753259441579237</v>
      </c>
      <c r="Q31">
        <f>1-((1-Q6)^P25*(1-Q12)^Q25*(1-Q18)^R25)</f>
        <v>0.30838454305540919</v>
      </c>
      <c r="R31">
        <f>-((ABS(R6))^P25*(ABS(R12))^Q25*(ABS(R18))^R25)</f>
        <v>-0.76815000065814021</v>
      </c>
      <c r="S31">
        <f>-((ABS(S6))^P25*(ABS(S12))^Q25*(ABS(S18))^R25)</f>
        <v>-0.67808728122897421</v>
      </c>
      <c r="U31">
        <f>1-((1-U6)^U25*(1-U12)^V25*(1-U18)^W25)</f>
        <v>0.79626378375753148</v>
      </c>
      <c r="V31">
        <f>1-((1-V6)^U25*(1-V12)^V25*(1-V18)^W25)</f>
        <v>0.82070397054730115</v>
      </c>
      <c r="W31">
        <f>-((ABS(W6))^U25*(ABS(W12))^V25*(ABS(W18))^W25)</f>
        <v>-0.23666255713535078</v>
      </c>
      <c r="X31">
        <f>-((ABS(X6))^U25*(ABS(X12))^V25*(ABS(X18))^W25)</f>
        <v>-0.18830655676491748</v>
      </c>
      <c r="Z31">
        <f>1-((1-Z6)^Z25*(1-Z12)^AA25*(1-Z18)^AB25)</f>
        <v>0.27753259441579237</v>
      </c>
      <c r="AA31">
        <f>1-((1-AA6)^Z25*(1-AA12)^AA25*(1-AA18)^AB25)</f>
        <v>0.30838454305540919</v>
      </c>
      <c r="AB31">
        <f>-((ABS(AB6))^Z25*(ABS(AB12))^AA25*(ABS(AB18))^AB25)</f>
        <v>-0.76815000065814021</v>
      </c>
      <c r="AC31">
        <f>-((ABS(AC6))^Z25*(ABS(AC12))^AA25*(ABS(AC18))^AB25)</f>
        <v>-0.67808728122897421</v>
      </c>
      <c r="AE31">
        <f>1-((1-AE6)^AE25*(1-AE12)^AF25*(1-AE18)^AG25)</f>
        <v>0.83252011654127722</v>
      </c>
      <c r="AF31">
        <f>1-((1-AF6)^AE25*(1-AF12)^AF25*(1-AF18)^AG25)</f>
        <v>0.89877593572857228</v>
      </c>
      <c r="AG31">
        <f>-((ABS(AG6))^AE25*(ABS(AG12))^AF25*(ABS(AG18))^AG25)</f>
        <v>-0.19185051100729175</v>
      </c>
      <c r="AH31">
        <f>-((ABS(AH6))^AE25*(ABS(AH12))^AF25*(ABS(AH18))^AG25)</f>
        <v>-0.15157165665103983</v>
      </c>
      <c r="AJ31">
        <f>1-((1-AJ6)^AJ25*(1-AJ12)^AK25*(1-AJ18)^AL25)</f>
        <v>0.86555693678892343</v>
      </c>
      <c r="AK31">
        <f>1-((1-AK6)^AJ25*(1-AK12)^AK25*(1-AK18)^AL25)</f>
        <v>0.9146242347989364</v>
      </c>
      <c r="AL31">
        <f>-((ABS(AL6))^AJ25*(ABS(AL12))^AK25*(ABS(AL18))^AL25)</f>
        <v>-0.16194502215001724</v>
      </c>
      <c r="AM31">
        <f>-((ABS(AM6))^AJ25*(ABS(AM12))^AK25*(ABS(AM18))^AL25)</f>
        <v>-0.12847351571234394</v>
      </c>
      <c r="AO31">
        <f>1-((1-AO6)^AO25*(1-AO12)^AP25*(1-AO18)^AQ25)</f>
        <v>0.72311225496362375</v>
      </c>
      <c r="AP31">
        <f>1-((1-AP6)^AO25*(1-AP12)^AP25*(1-AP18)^AQ25)</f>
        <v>0.78227791453052276</v>
      </c>
      <c r="AQ31">
        <f>-((ABS(AQ6))^AO25*(ABS(AQ12))^AP25*(ABS(AQ18))^AQ25)</f>
        <v>-0.3110676995879737</v>
      </c>
      <c r="AR31">
        <f>-((ABS(AR6))^AO25*(ABS(AR12))^AP25*(ABS(AR18))^AQ25)</f>
        <v>-0.25209204038249244</v>
      </c>
    </row>
    <row r="33" spans="1:44" x14ac:dyDescent="0.3">
      <c r="A33">
        <f>1/5</f>
        <v>0.2</v>
      </c>
      <c r="B33" t="s">
        <v>4</v>
      </c>
      <c r="F33">
        <f>1/5</f>
        <v>0.2</v>
      </c>
      <c r="G33" t="s">
        <v>4</v>
      </c>
      <c r="K33">
        <f>1/5</f>
        <v>0.2</v>
      </c>
      <c r="L33" t="s">
        <v>4</v>
      </c>
      <c r="P33">
        <f>1/5</f>
        <v>0.2</v>
      </c>
      <c r="Q33" t="s">
        <v>4</v>
      </c>
      <c r="U33">
        <f>1/5</f>
        <v>0.2</v>
      </c>
      <c r="V33" t="s">
        <v>4</v>
      </c>
      <c r="Z33">
        <f>1/5</f>
        <v>0.2</v>
      </c>
      <c r="AA33" t="s">
        <v>4</v>
      </c>
      <c r="AE33">
        <f>1/5</f>
        <v>0.2</v>
      </c>
      <c r="AF33" t="s">
        <v>4</v>
      </c>
      <c r="AJ33">
        <f>1/5</f>
        <v>0.2</v>
      </c>
      <c r="AK33" t="s">
        <v>4</v>
      </c>
      <c r="AO33">
        <f>1/5</f>
        <v>0.2</v>
      </c>
      <c r="AP33" t="s">
        <v>4</v>
      </c>
    </row>
    <row r="34" spans="1:44" x14ac:dyDescent="0.3">
      <c r="A34">
        <f>1-((1-A27)^A33*(1-A28)^A33*(1-A29)^A33*(1-A30)^A33*(1-A31)^A33)</f>
        <v>0.60435897359085977</v>
      </c>
      <c r="B34">
        <f>1-((1-B27)^A33*(1-B28)^A33*(1-B29)^A33*(1-B30)^A33*(1-B31)^A33)</f>
        <v>0.63921182073434735</v>
      </c>
      <c r="C34">
        <f>-((ABS(C27))^A33*(ABS(C28))^A33*(ABS(C29))^A33*(ABS(C30))^A33*(ABS(C31))^A33)</f>
        <v>-0.44237482601310657</v>
      </c>
      <c r="D34">
        <f>-((ABS(D27))^A33*(ABS(D28))^A33*(ABS(D29))^A33*(ABS(D30))^A33*(ABS(D31))^A33)</f>
        <v>-0.36817305118538779</v>
      </c>
      <c r="F34">
        <f>1-((1-F27)^F33*(1-F28)^F33*(1-F29)^F33*(1-F30)^F33*(1-F31)^F33)</f>
        <v>0.60435897359085988</v>
      </c>
      <c r="G34">
        <f>1-((1-G27)^F33*(1-G28)^F33*(1-G29)^F33*(1-G30)^F33*(1-G31)^F33)</f>
        <v>0.63921182073434735</v>
      </c>
      <c r="H34">
        <f>-((ABS(H27))^F33*(ABS(H28))^F33*(ABS(H29))^F33*(ABS(H30))^F33*(ABS(H31))^F33)</f>
        <v>-0.44237482601310663</v>
      </c>
      <c r="I34">
        <f>-((ABS(I27))^F33*(ABS(I28))^F33*(ABS(I29))^F33*(ABS(I30))^F33*(ABS(I31))^F33)</f>
        <v>-0.37427538380535685</v>
      </c>
      <c r="K34">
        <f>1-((1-K27)^K33*(1-K28)^K33*(1-K29)^K33*(1-K30)^K33*(1-K31)^K33)</f>
        <v>0.60435897359085988</v>
      </c>
      <c r="L34">
        <f>1-((1-L27)^K33*(1-L28)^K33*(1-L29)^K33*(1-L30)^K33*(1-L31)^K33)</f>
        <v>0.63921182073434735</v>
      </c>
      <c r="M34">
        <f>-((ABS(M27))^K33*(ABS(M28))^K33*(ABS(M29))^K33*(ABS(M30))^K33*(ABS(M31))^K33)</f>
        <v>-0.44237482601310674</v>
      </c>
      <c r="N34">
        <f>-((ABS(N27))^K33*(ABS(N28))^K33*(ABS(N29))^K33*(ABS(N30))^K33*(ABS(N31))^K33)</f>
        <v>-0.37427538380535674</v>
      </c>
      <c r="P34">
        <f>1-((1-P27)^P33*(1-P28)^P33*(1-P29)^P33*(1-P30)^P33*(1-P31)^P33)</f>
        <v>0.60435897359085988</v>
      </c>
      <c r="Q34">
        <f>1-((1-Q27)^P33*(1-Q28)^P33*(1-Q29)^P33*(1-Q30)^P33*(1-Q31)^P33)</f>
        <v>0.64185348322109004</v>
      </c>
      <c r="R34">
        <f>-((ABS(R27))^P33*(ABS(R28))^P33*(ABS(R29))^P33*(ABS(R30))^P33*(ABS(R31))^P33)</f>
        <v>-0.44237482601310668</v>
      </c>
      <c r="S34">
        <f>-((ABS(S27))^P33*(ABS(S28))^P33*(ABS(S29))^P33*(ABS(S30))^P33*(ABS(S31))^P33)</f>
        <v>-0.37427538380535669</v>
      </c>
      <c r="U34">
        <f>1-((1-U27)^U33*(1-U28)^U33*(1-U29)^U33*(1-U30)^U33*(1-U31)^U33)</f>
        <v>0.63126884961534269</v>
      </c>
      <c r="V34">
        <f>1-((1-V27)^U33*(1-V28)^U33*(1-V29)^U33*(1-V30)^U33*(1-V31)^U33)</f>
        <v>0.63043324943900647</v>
      </c>
      <c r="W34">
        <f>-((ABS(W27))^U33*(ABS(W28))^U33*(ABS(W29))^U33*(ABS(W30))^U33*(ABS(W31))^U33)</f>
        <v>-0.41309966146420496</v>
      </c>
      <c r="X34">
        <f>-((ABS(X27))^U33*(ABS(X28))^U33*(ABS(X29))^U33*(ABS(X30))^U33*(ABS(X31))^U33)</f>
        <v>-0.34815935650489038</v>
      </c>
      <c r="Z34">
        <f>1-((1-Z27)^Z33*(1-Z28)^Z33*(1-Z29)^Z33*(1-Z30)^Z33*(1-Z31)^Z33)</f>
        <v>0.60435897359085966</v>
      </c>
      <c r="AA34">
        <f>1-((1-AA27)^Z33*(1-AA28)^Z33*(1-AA29)^Z33*(1-AA30)^Z33*(1-AA31)^Z33)</f>
        <v>0.58517995810294776</v>
      </c>
      <c r="AB34">
        <f>-((ABS(AB27))^Z33*(ABS(AB28))^Z33*(ABS(AB29))^Z33*(ABS(AB30))^Z33*(ABS(AB31))^Z33)</f>
        <v>-0.44237482601310663</v>
      </c>
      <c r="AC34">
        <f>-((ABS(AC27))^Z33*(ABS(AC28))^Z33*(ABS(AC29))^Z33*(ABS(AC30))^Z33*(ABS(AC31))^Z33)</f>
        <v>-0.37427538380535674</v>
      </c>
      <c r="AE34">
        <f>1-((1-AE27)^AE33*(1-AE28)^AE33*(1-AE29)^AE33*(1-AE30)^AE33*(1-AE31)^AE33)</f>
        <v>0.60435897359085988</v>
      </c>
      <c r="AF34">
        <f>1-((1-AF27)^AE33*(1-AF28)^AE33*(1-AF29)^AE33*(1-AF30)^AE33*(1-AF31)^AE33)</f>
        <v>0.58539138755907316</v>
      </c>
      <c r="AG34">
        <f>-((ABS(AG27))^AE33*(ABS(AG28))^AE33*(ABS(AG29))^AE33*(ABS(AG30))^AE33*(ABS(AG31))^AE33)</f>
        <v>-0.44237482601310668</v>
      </c>
      <c r="AH34">
        <f>-((ABS(AH27))^AE33*(ABS(AH28))^AE33*(ABS(AH29))^AE33*(ABS(AH30))^AE33*(ABS(AH31))^AE33)</f>
        <v>-0.37427538380535674</v>
      </c>
      <c r="AJ34">
        <f>1-((1-AJ27)^AJ33*(1-AJ28)^AJ33*(1-AJ29)^AJ33*(1-AJ30)^AJ33*(1-AJ31)^AJ33)</f>
        <v>0.60435897359085977</v>
      </c>
      <c r="AK34">
        <f>1-((1-AK27)^AJ33*(1-AK28)^AJ33*(1-AK29)^AJ33*(1-AK30)^AJ33*(1-AK31)^AJ33)</f>
        <v>0.63921182073434735</v>
      </c>
      <c r="AL34">
        <f>-((ABS(AL27))^AJ33*(ABS(AL28))^AJ33*(ABS(AL29))^AJ33*(ABS(AL30))^AJ33*(ABS(AL31))^AJ33)</f>
        <v>-0.44237482601310657</v>
      </c>
      <c r="AM34">
        <f>-((ABS(AM27))^AJ33*(ABS(AM28))^AJ33*(ABS(AM29))^AJ33*(ABS(AM30))^AJ33*(ABS(AM31))^AJ33)</f>
        <v>-0.37427538380535674</v>
      </c>
      <c r="AO34">
        <f>1-((1-AO27)^AO33*(1-AO28)^AO33*(1-AO29)^AO33*(1-AO30)^AO33*(1-AO31)^AO33)</f>
        <v>0.60435897359085988</v>
      </c>
      <c r="AP34">
        <f>1-((1-AP27)^AO33*(1-AP28)^AO33*(1-AP29)^AO33*(1-AP30)^AO33*(1-AP31)^AO33)</f>
        <v>0.63921182073434746</v>
      </c>
      <c r="AQ34">
        <f>-((ABS(AQ27))^AO33*(ABS(AQ28))^AO33*(ABS(AQ29))^AO33*(ABS(AQ30))^AO33*(ABS(AQ31))^AO33)</f>
        <v>-0.44237482601310663</v>
      </c>
      <c r="AR34">
        <f>-((ABS(AR27))^AO33*(ABS(AR28))^AO33*(ABS(AR29))^AO33*(ABS(AR30))^AO33*(ABS(AR31))^AO33)</f>
        <v>-0.37427538380535674</v>
      </c>
    </row>
    <row r="36" spans="1:44" x14ac:dyDescent="0.3">
      <c r="A36" t="s">
        <v>5</v>
      </c>
      <c r="B36" t="s">
        <v>6</v>
      </c>
    </row>
    <row r="38" spans="1:44" x14ac:dyDescent="0.3">
      <c r="A38">
        <f>1/4*(A27+B27+C27+D27+2)</f>
        <v>0.76176299495075894</v>
      </c>
      <c r="F38">
        <f>1/4*(F27+G27+H27+I27+2)</f>
        <v>0.37577962524617459</v>
      </c>
      <c r="K38">
        <f>1/4*(K27+L27+M27+N27+2)</f>
        <v>0.41330722118667207</v>
      </c>
      <c r="P38">
        <f>1/4*(P27+Q27+R27+S27+2)</f>
        <v>0.39025169111406588</v>
      </c>
      <c r="U38">
        <f>1/4*(U27+V27+W27+X27+2)</f>
        <v>0.50382209989864046</v>
      </c>
      <c r="Z38">
        <f>1/4*(Z27+AA27+AB27+AC27+2)</f>
        <v>0.74780522942701433</v>
      </c>
      <c r="AE38">
        <f>1/4*(AE27+AF27+AG27+AH27+2)</f>
        <v>0.43643558332948484</v>
      </c>
      <c r="AJ38">
        <f>1/4*(AJ27+AK27+AL27+AM27+2)</f>
        <v>0.44254264515551783</v>
      </c>
      <c r="AO38">
        <f>1/4*(AO27+AP27+AQ27+AR27+2)</f>
        <v>0.74074430523582024</v>
      </c>
    </row>
    <row r="39" spans="1:44" x14ac:dyDescent="0.3">
      <c r="A39">
        <f>1/4*(A28+B28+C28+D28+2)</f>
        <v>0.41272164947753037</v>
      </c>
      <c r="F39">
        <f>1/4*(F28+G28+H28+I28+2)</f>
        <v>0.73555760738092002</v>
      </c>
      <c r="K39">
        <f>1/4*(K28+L28+M28+N28+2)</f>
        <v>0.49074860980617174</v>
      </c>
      <c r="P39">
        <f>1/4*(P28+Q28+R28+S28+2)</f>
        <v>0.66170070618622878</v>
      </c>
      <c r="U39">
        <f>1/4*(U28+V28+W28+X28+2)</f>
        <v>0.59837108910964432</v>
      </c>
      <c r="Z39">
        <f>1/4*(Z28+AA28+AB28+AC28+2)</f>
        <v>0.71060392366363812</v>
      </c>
      <c r="AE39">
        <f>1/4*(AE28+AF28+AG28+AH28+2)</f>
        <v>0.59603567000342283</v>
      </c>
      <c r="AJ39">
        <f>1/4*(AJ28+AK28+AL28+AM28+2)</f>
        <v>0.26998698995345405</v>
      </c>
      <c r="AO39">
        <f>1/4*(AO28+AP28+AQ28+AR28+2)</f>
        <v>0.69727549100447161</v>
      </c>
    </row>
    <row r="40" spans="1:44" x14ac:dyDescent="0.3">
      <c r="A40">
        <f>1/4*(A29+B29+C29+D29+2)</f>
        <v>0.56970553197642637</v>
      </c>
      <c r="F40">
        <f>1/4*(F29+G29+H29+I29+2)</f>
        <v>0.48060455512503308</v>
      </c>
      <c r="K40">
        <f>1/4*(K29+L29+M29+N29+2)</f>
        <v>0.9</v>
      </c>
      <c r="P40">
        <f>1/4*(P29+Q29+R29+S29+2)</f>
        <v>0.78977371720182377</v>
      </c>
      <c r="U40">
        <f>1/4*(U29+V29+W29+X29+2)</f>
        <v>0.59603567000342283</v>
      </c>
      <c r="Z40">
        <f>1/4*(Z29+AA29+AB29+AC29+2)</f>
        <v>0.63857984679748825</v>
      </c>
      <c r="AE40">
        <f>1/4*(AE29+AF29+AG29+AH29+2)</f>
        <v>0.23420343715521402</v>
      </c>
      <c r="AJ40">
        <f>1/4*(AJ29+AK29+AL29+AM29+2)</f>
        <v>0.47677495839081285</v>
      </c>
      <c r="AO40">
        <f>1/4*(AO29+AP29+AQ29+AR29+2)</f>
        <v>0.40584059512385423</v>
      </c>
    </row>
    <row r="41" spans="1:44" x14ac:dyDescent="0.3">
      <c r="A41">
        <f>1/4*(A30+B30+C30+D30+2)</f>
        <v>0.40584059512385423</v>
      </c>
      <c r="F41">
        <f>1/4*(F30+G30+H30+I30+2)</f>
        <v>0.82642278082190213</v>
      </c>
      <c r="K41">
        <f>1/4*(K30+L30+M30+N30+2)</f>
        <v>0.51599140378086172</v>
      </c>
      <c r="P41">
        <f>1/4*(P30+Q30+R30+S30+2)</f>
        <v>0.69727549100447161</v>
      </c>
      <c r="U41">
        <f>1/4*(U30+V30+W30+X30+2)</f>
        <v>0.53220693698912502</v>
      </c>
      <c r="Z41">
        <f>1/4*(Z30+AA30+AB30+AC30+2)</f>
        <v>0.39025169111406588</v>
      </c>
      <c r="AE41">
        <f>1/4*(AE30+AF30+AG30+AH30+2)</f>
        <v>0.55456170876462951</v>
      </c>
      <c r="AJ41">
        <f>1/4*(AJ30+AK30+AL30+AM30+2)</f>
        <v>0.64708302703255538</v>
      </c>
      <c r="AO41">
        <f>1/4*(AO30+AP30+AQ30+AR30+2)</f>
        <v>0.23309652587836172</v>
      </c>
    </row>
    <row r="42" spans="1:44" x14ac:dyDescent="0.3">
      <c r="A42">
        <f>1/4*(A31+B31+C31+D31+2)</f>
        <v>0.73968286667238192</v>
      </c>
      <c r="F42">
        <f>1/4*(F31+G31+H31+I31+2)</f>
        <v>0.36014148396871443</v>
      </c>
      <c r="K42">
        <f>1/4*(K31+L31+M31+N31+2)</f>
        <v>0.33000000000000007</v>
      </c>
      <c r="P42">
        <f>1/4*(P31+Q31+R31+S31+2)</f>
        <v>0.28491996389602181</v>
      </c>
      <c r="U42">
        <f>1/4*(U31+V31+W31+X31+2)</f>
        <v>0.7979996601011411</v>
      </c>
      <c r="Z42">
        <f>1/4*(Z31+AA31+AB31+AC31+2)</f>
        <v>0.28491996389602181</v>
      </c>
      <c r="AE42">
        <f>1/4*(AE31+AF31+AG31+AH31+2)</f>
        <v>0.84696847115287954</v>
      </c>
      <c r="AJ42">
        <f>1/4*(AJ31+AK31+AL31+AM31+2)</f>
        <v>0.87244065843137464</v>
      </c>
      <c r="AO42">
        <f>1/4*(AO31+AP31+AQ31+AR31+2)</f>
        <v>0.73555760738092002</v>
      </c>
    </row>
    <row r="43" spans="1:44" x14ac:dyDescent="0.3">
      <c r="A43" t="s">
        <v>7</v>
      </c>
    </row>
    <row r="44" spans="1:44" x14ac:dyDescent="0.3">
      <c r="A44">
        <f>1/4*(A34+B34+C34+D34+2)</f>
        <v>0.60825572928167815</v>
      </c>
      <c r="F44">
        <f>1/4*(F34+G34+H34+I34+2)</f>
        <v>0.60673014612668597</v>
      </c>
      <c r="K44">
        <f>1/4*(K34+L34+M34+N34+2)</f>
        <v>0.60673014612668597</v>
      </c>
      <c r="P44">
        <f>1/4*(P34+Q34+R34+S34+2)</f>
        <v>0.60739056174837169</v>
      </c>
      <c r="U44">
        <f>1/4*(U34+V34+W34+X34+2)</f>
        <v>0.62511077027131345</v>
      </c>
      <c r="Z44">
        <f>1/4*(Z34+AA34+AB34+AC34+2)</f>
        <v>0.59322218046883601</v>
      </c>
      <c r="AE44">
        <f>1/4*(AE34+AF34+AG34+AH34+2)</f>
        <v>0.5932750378328675</v>
      </c>
      <c r="AJ44">
        <f>1/4*(AJ34+AK34+AL34+AM34+2)</f>
        <v>0.60673014612668585</v>
      </c>
      <c r="AO44">
        <f>1/4*(AO34+AP34+AQ34+AR34+2)</f>
        <v>0.60673014612668608</v>
      </c>
    </row>
    <row r="46" spans="1:44" x14ac:dyDescent="0.3">
      <c r="A46" t="s">
        <v>8</v>
      </c>
    </row>
    <row r="47" spans="1:44" x14ac:dyDescent="0.3">
      <c r="A47">
        <f>(MAX(0, (A38-A44)))/A44</f>
        <v>0.2523729054724495</v>
      </c>
      <c r="F47">
        <f>(MAX(0, (F38-F44)))/F44</f>
        <v>0</v>
      </c>
      <c r="K47">
        <f>(MAX(0, (K38-K44)))/K44</f>
        <v>0</v>
      </c>
      <c r="P47">
        <f>(MAX(0, (P38-P44)))/P44</f>
        <v>0</v>
      </c>
      <c r="U47">
        <f>(MAX(0, (U38-U44)))/U44</f>
        <v>0</v>
      </c>
      <c r="Z47">
        <f>(MAX(0, (Z38-Z44)))/Z44</f>
        <v>0.26058204505436405</v>
      </c>
      <c r="AE47">
        <f>(MAX(0, (AE38-AE44)))/AE44</f>
        <v>0</v>
      </c>
      <c r="AJ47">
        <f>(MAX(0, (AJ38-AJ44)))/AJ44</f>
        <v>0</v>
      </c>
      <c r="AO47">
        <f>(MAX(0, (AO38-AO44)))/AO44</f>
        <v>0.22087934803416184</v>
      </c>
    </row>
    <row r="48" spans="1:44" x14ac:dyDescent="0.3">
      <c r="A48">
        <f>(MAX(0, (A39-A44)))/A44</f>
        <v>0</v>
      </c>
      <c r="F48">
        <f>(MAX(0, (F39-F44)))/F44</f>
        <v>0.21233074057166548</v>
      </c>
      <c r="K48">
        <f>(MAX(0, (K39-K44)))/K44</f>
        <v>0</v>
      </c>
      <c r="P48">
        <f>(MAX(0, (P39-P44)))/P44</f>
        <v>8.9415522495979394E-2</v>
      </c>
      <c r="U48">
        <f>(MAX(0, (U39-U44)))/U44</f>
        <v>0</v>
      </c>
      <c r="Z48">
        <f>(MAX(0, (Z39-Z44)))/Z44</f>
        <v>0.19787146714917644</v>
      </c>
      <c r="AE48">
        <f>(MAX(0, (AE39-AE44)))/AE44</f>
        <v>4.6532080308644896E-3</v>
      </c>
      <c r="AJ48">
        <f>(MAX(0, (AJ39-AJ44)))/AJ44</f>
        <v>0</v>
      </c>
      <c r="AO48">
        <f>(MAX(0, (AO39-AO44)))/AO44</f>
        <v>0.1492349530607954</v>
      </c>
    </row>
    <row r="49" spans="1:41" x14ac:dyDescent="0.3">
      <c r="A49">
        <f>(MAX(0, (A40-A44)))/A44</f>
        <v>0</v>
      </c>
      <c r="F49">
        <f>(MAX(0, (F40-F44)))/F44</f>
        <v>0</v>
      </c>
      <c r="K49">
        <f>(MAX(0, (K40-K44)))/K44</f>
        <v>0.48336126982567795</v>
      </c>
      <c r="P49">
        <f>(MAX(0, (P40-P44)))/P44</f>
        <v>0.30027327874253229</v>
      </c>
      <c r="U49">
        <f>(MAX(0, (U40-U44)))/U44</f>
        <v>0</v>
      </c>
      <c r="Z49">
        <f>(MAX(0, (Z40-Z44)))/Z44</f>
        <v>7.64598287488258E-2</v>
      </c>
      <c r="AE49">
        <f>(MAX(0, (AE40-AE44)))/AE44</f>
        <v>0</v>
      </c>
      <c r="AJ49">
        <f>(MAX(0, (AJ40-AJ44)))/AJ44</f>
        <v>0</v>
      </c>
      <c r="AO49">
        <f>(MAX(0, (AO40-AO44)))/AO44</f>
        <v>0</v>
      </c>
    </row>
    <row r="50" spans="1:41" x14ac:dyDescent="0.3">
      <c r="A50">
        <f>(MAX(0, (A41-A44)))/A44</f>
        <v>0</v>
      </c>
      <c r="F50">
        <f>(MAX(0, (F41-F44)))/F44</f>
        <v>0.36209282841427182</v>
      </c>
      <c r="K50">
        <f>(MAX(0, (K41-K44)))/K44</f>
        <v>0</v>
      </c>
      <c r="P50">
        <f>(MAX(0, (P41-P44)))/P44</f>
        <v>0.14798539015385168</v>
      </c>
      <c r="U50">
        <f>(MAX(0, (U41-U44)))/U44</f>
        <v>0</v>
      </c>
      <c r="Z50">
        <f>(MAX(0, (Z41-Z44)))/Z44</f>
        <v>0</v>
      </c>
      <c r="AE50">
        <f>(MAX(0, (AE41-AE44)))/AE44</f>
        <v>0</v>
      </c>
      <c r="AJ50">
        <f>(MAX(0, (AJ41-AJ44)))/AJ44</f>
        <v>6.6508778512949979E-2</v>
      </c>
      <c r="AO50">
        <f>(MAX(0, (AO41-AO44)))/AO44</f>
        <v>0</v>
      </c>
    </row>
    <row r="51" spans="1:41" x14ac:dyDescent="0.3">
      <c r="A51">
        <f>(MAX(0, (A42-A44)))/A44</f>
        <v>0.21607217337009407</v>
      </c>
      <c r="F51">
        <f>(MAX(0, (F42-F44)))/F44</f>
        <v>0</v>
      </c>
      <c r="K51">
        <f>(MAX(0, (K42-K44)))/K44</f>
        <v>0</v>
      </c>
      <c r="P51">
        <f>(MAX(0, (P42-P44)))/P44</f>
        <v>0</v>
      </c>
      <c r="U51">
        <f>(MAX(0, (U42-U44)))/U44</f>
        <v>0.27657320598522023</v>
      </c>
      <c r="Z51">
        <f>(MAX(0, (Z42-Z44)))/Z44</f>
        <v>0</v>
      </c>
      <c r="AE51">
        <f>(MAX(0, (AE42-AE44)))/AE44</f>
        <v>0.42761521578037542</v>
      </c>
      <c r="AJ51">
        <f>(MAX(0, (AJ42-AJ44)))/AJ44</f>
        <v>0.43793853659812737</v>
      </c>
      <c r="AO51">
        <f>(MAX(0, (AO42-AO44)))/AO44</f>
        <v>0.21233074057166526</v>
      </c>
    </row>
    <row r="53" spans="1:41" x14ac:dyDescent="0.3">
      <c r="A53" t="s">
        <v>9</v>
      </c>
    </row>
    <row r="54" spans="1:41" x14ac:dyDescent="0.3">
      <c r="A54">
        <f>(MAX(0, (A44-A38)))/A44</f>
        <v>0</v>
      </c>
      <c r="F54">
        <f>(MAX(0, (F44-F38)))/F44</f>
        <v>0.38064784213357455</v>
      </c>
      <c r="K54">
        <f>(MAX(0, (K44-K38)))/K44</f>
        <v>0.31879563950268419</v>
      </c>
      <c r="P54">
        <f>(MAX(0, (P44-P38)))/P44</f>
        <v>0.35749464069588488</v>
      </c>
      <c r="U54">
        <f>(MAX(0, (U44-U38)))/U44</f>
        <v>0.19402748463289271</v>
      </c>
      <c r="Z54">
        <f>(MAX(0, (Z44-Z38)))/Z44</f>
        <v>0</v>
      </c>
      <c r="AE54">
        <f>(MAX(0, (AE44-AE38)))/AE44</f>
        <v>0.26436213307792356</v>
      </c>
      <c r="AJ54">
        <f>(MAX(0, (AJ44-AJ38)))/AJ44</f>
        <v>0.27061042214455172</v>
      </c>
      <c r="AO54">
        <f>(MAX(0, (AO44-AO38)))/AO44</f>
        <v>0</v>
      </c>
    </row>
    <row r="55" spans="1:41" x14ac:dyDescent="0.3">
      <c r="A55">
        <f>(MAX(0, (A44-A39)))/A44</f>
        <v>0.32146689359599534</v>
      </c>
      <c r="F55">
        <f>(MAX(0, (F44-F39)))/F44</f>
        <v>0</v>
      </c>
      <c r="K55">
        <f>(MAX(0, (K44-K39)))/K44</f>
        <v>0.19115835443636772</v>
      </c>
      <c r="P55">
        <f>(MAX(0, (P44-P39)))/P44</f>
        <v>0</v>
      </c>
      <c r="U55">
        <f>(MAX(0, (U44-U39)))/U44</f>
        <v>4.2775908580272033E-2</v>
      </c>
      <c r="Z55">
        <f>(MAX(0, (Z44-Z39)))/Z44</f>
        <v>0</v>
      </c>
      <c r="AE55">
        <f>(MAX(0, (AE44-AE39)))/AE44</f>
        <v>0</v>
      </c>
      <c r="AJ55">
        <f>(MAX(0, (AJ44-AJ39)))/AJ44</f>
        <v>0.55501306194025757</v>
      </c>
      <c r="AO55">
        <f>(MAX(0, (AO44-AO39)))/AO44</f>
        <v>0</v>
      </c>
    </row>
    <row r="56" spans="1:41" x14ac:dyDescent="0.3">
      <c r="A56">
        <f>(MAX(0, (A44-A40)))/A44</f>
        <v>6.3378272409826325E-2</v>
      </c>
      <c r="F56">
        <f>(MAX(0, (F44-F40)))/F44</f>
        <v>0.20787757425080658</v>
      </c>
      <c r="K56">
        <f>(MAX(0, (K44-K40)))/K44</f>
        <v>0</v>
      </c>
      <c r="P56">
        <f>(MAX(0, (P44-P40)))/P44</f>
        <v>0</v>
      </c>
      <c r="U56">
        <f>(MAX(0, (U44-U40)))/U44</f>
        <v>4.6511917008358869E-2</v>
      </c>
      <c r="Z56">
        <f>(MAX(0, (Z44-Z40)))/Z44</f>
        <v>0</v>
      </c>
      <c r="AE56">
        <f>(MAX(0, (AE44-AE40)))/AE44</f>
        <v>0.60523632005364791</v>
      </c>
      <c r="AJ56">
        <f>(MAX(0, (AJ44-AJ40)))/AJ44</f>
        <v>0.2141894358892433</v>
      </c>
      <c r="AO56">
        <f>(MAX(0, (AO44-AO40)))/AO44</f>
        <v>0.33110197718918988</v>
      </c>
    </row>
    <row r="57" spans="1:41" x14ac:dyDescent="0.3">
      <c r="A57">
        <f>(MAX(0, (A44-A41)))/A44</f>
        <v>0.33277965897150991</v>
      </c>
      <c r="F57">
        <f>(MAX(0, (F44-F41)))/F44</f>
        <v>0</v>
      </c>
      <c r="K57">
        <f>(MAX(0, (K44-K41)))/K44</f>
        <v>0.14955370674276317</v>
      </c>
      <c r="P57">
        <f>(MAX(0, (P44-P41)))/P44</f>
        <v>0</v>
      </c>
      <c r="U57">
        <f>(MAX(0, (U44-U41)))/U44</f>
        <v>0.14861979300383177</v>
      </c>
      <c r="Z57">
        <f>(MAX(0, (Z44-Z41)))/Z44</f>
        <v>0.34214919137777061</v>
      </c>
      <c r="AE57">
        <f>(MAX(0, (AE44-AE41)))/AE44</f>
        <v>6.5253595043626267E-2</v>
      </c>
      <c r="AJ57">
        <f>(MAX(0, (AJ44-AJ41)))/AJ44</f>
        <v>0</v>
      </c>
      <c r="AO57">
        <f>(MAX(0, (AO44-AO41)))/AO44</f>
        <v>0.61581515709013268</v>
      </c>
    </row>
    <row r="58" spans="1:41" x14ac:dyDescent="0.3">
      <c r="A58">
        <f>(MAX(0, (A44-A42)))/A44</f>
        <v>0</v>
      </c>
      <c r="F58">
        <f>(MAX(0, (F44-F42)))/F44</f>
        <v>0.40642230113695971</v>
      </c>
      <c r="K58">
        <f>(MAX(0, (K44-K42)))/K44</f>
        <v>0.45610086773058467</v>
      </c>
      <c r="P58">
        <f>(MAX(0, (P44-P42)))/P44</f>
        <v>0.53091144011872582</v>
      </c>
      <c r="U58">
        <f>(MAX(0, (U44-U42)))/U44</f>
        <v>0</v>
      </c>
      <c r="Z58">
        <f>(MAX(0, (Z44-Z42)))/Z44</f>
        <v>0.51970783750728344</v>
      </c>
      <c r="AE58">
        <f>(MAX(0, (AE44-AE42)))/AE44</f>
        <v>0</v>
      </c>
      <c r="AJ58">
        <f>(MAX(0, (AJ44-AJ42)))/AJ44</f>
        <v>0</v>
      </c>
      <c r="AO58">
        <f>(MAX(0, (AO44-AO42)))/AO44</f>
        <v>0</v>
      </c>
    </row>
    <row r="60" spans="1:41" x14ac:dyDescent="0.3">
      <c r="A60" t="s">
        <v>10</v>
      </c>
      <c r="B60" t="s">
        <v>11</v>
      </c>
    </row>
    <row r="61" spans="1:41" x14ac:dyDescent="0.3">
      <c r="A61">
        <v>7.0000000000000007E-2</v>
      </c>
      <c r="B61">
        <v>0.1</v>
      </c>
      <c r="C61">
        <v>0.13</v>
      </c>
      <c r="D61">
        <v>0.13</v>
      </c>
      <c r="E61">
        <v>0.2</v>
      </c>
      <c r="F61">
        <v>0.14000000000000001</v>
      </c>
      <c r="G61">
        <v>0.09</v>
      </c>
      <c r="H61">
        <v>0.03</v>
      </c>
      <c r="I61">
        <v>0.11</v>
      </c>
      <c r="K61">
        <f>SUM(A61:I61)</f>
        <v>1.0000000000000002</v>
      </c>
    </row>
    <row r="62" spans="1:41" x14ac:dyDescent="0.3">
      <c r="A62">
        <v>7.0000000000000007E-2</v>
      </c>
      <c r="B62">
        <v>0.1</v>
      </c>
      <c r="C62">
        <v>0.13</v>
      </c>
      <c r="D62">
        <v>0.13</v>
      </c>
      <c r="E62">
        <v>0.2</v>
      </c>
      <c r="F62">
        <v>0.14000000000000001</v>
      </c>
      <c r="G62">
        <v>0.09</v>
      </c>
      <c r="H62">
        <v>0.03</v>
      </c>
      <c r="I62">
        <v>0.11</v>
      </c>
    </row>
    <row r="63" spans="1:41" x14ac:dyDescent="0.3">
      <c r="A63">
        <v>7.0000000000000007E-2</v>
      </c>
      <c r="B63">
        <v>0.1</v>
      </c>
      <c r="C63">
        <v>0.13</v>
      </c>
      <c r="D63">
        <v>0.13</v>
      </c>
      <c r="E63">
        <v>0.2</v>
      </c>
      <c r="F63">
        <v>0.14000000000000001</v>
      </c>
      <c r="G63">
        <v>0.09</v>
      </c>
      <c r="H63">
        <v>0.03</v>
      </c>
      <c r="I63">
        <v>0.11</v>
      </c>
    </row>
    <row r="64" spans="1:41" x14ac:dyDescent="0.3">
      <c r="A64">
        <v>7.0000000000000007E-2</v>
      </c>
      <c r="B64">
        <v>0.1</v>
      </c>
      <c r="C64">
        <v>0.13</v>
      </c>
      <c r="D64">
        <v>0.13</v>
      </c>
      <c r="E64">
        <v>0.2</v>
      </c>
      <c r="F64">
        <v>0.14000000000000001</v>
      </c>
      <c r="G64">
        <v>0.09</v>
      </c>
      <c r="H64">
        <v>0.03</v>
      </c>
      <c r="I64">
        <v>0.11</v>
      </c>
    </row>
    <row r="65" spans="1:9" x14ac:dyDescent="0.3">
      <c r="A65">
        <v>7.0000000000000007E-2</v>
      </c>
      <c r="B65">
        <v>0.1</v>
      </c>
      <c r="C65">
        <v>0.13</v>
      </c>
      <c r="D65">
        <v>0.13</v>
      </c>
      <c r="E65">
        <v>0.2</v>
      </c>
      <c r="F65">
        <v>0.14000000000000001</v>
      </c>
      <c r="G65">
        <v>0.09</v>
      </c>
      <c r="H65">
        <v>0.03</v>
      </c>
      <c r="I65">
        <v>0.11</v>
      </c>
    </row>
    <row r="66" spans="1:9" x14ac:dyDescent="0.3">
      <c r="A66" t="s">
        <v>12</v>
      </c>
      <c r="C66" t="s">
        <v>13</v>
      </c>
    </row>
    <row r="67" spans="1:9" x14ac:dyDescent="0.3">
      <c r="A67">
        <f>(A61*A47)+(B61*F47)+(C61*K47)+(D61*P47)+(E61*U47)+(F61*Z47)+(G61*AE47)+(H61*AJ47)+(I61*AO47)</f>
        <v>7.8444317974440236E-2</v>
      </c>
      <c r="B67" t="s">
        <v>18</v>
      </c>
      <c r="C67">
        <f>(A61*A54)+(B61*F54)+(C61*K54)+(D61*P54)+(E61*U54)+(F61*Z54)+(G61*AE54)+(H61*AJ54)+(I61*AO54)</f>
        <v>0.19669892220709967</v>
      </c>
      <c r="D67" t="s">
        <v>23</v>
      </c>
    </row>
    <row r="68" spans="1:9" x14ac:dyDescent="0.3">
      <c r="A68">
        <f>(A62*A48)+(B62*F48)+(C62*K48)+(D62*P48)+(E62*U48)+(F62*Z48)+(G62*AE48)+(H62*AJ48)+(I62*AO48)</f>
        <v>7.7393730941993866E-2</v>
      </c>
      <c r="B68" t="s">
        <v>19</v>
      </c>
      <c r="C68">
        <f>(A62*A55)+(B62*F55)+(C62*K55)+(D62*P55)+(E62*U55)+(F62*Z55)+(G62*AE55)+(H62*AJ55)+(I62*AO55)</f>
        <v>7.2558842202709611E-2</v>
      </c>
      <c r="D68" t="s">
        <v>24</v>
      </c>
    </row>
    <row r="69" spans="1:9" x14ac:dyDescent="0.3">
      <c r="A69">
        <f>(A63*A49)+(B63*F49)+(C63*K49)+(D63*P49)+(E63*U49)+(F63*Z49)+(G63*AE49)+(H63*AJ49)+(I63*AO49)</f>
        <v>0.11257686733870294</v>
      </c>
      <c r="B69" t="s">
        <v>20</v>
      </c>
      <c r="C69">
        <f>(A63*A56)+(B63*F56)+(C63*K56)+(D63*P56)+(E63*U56)+(F63*Z56)+(G63*AE56)+(H63*AJ56)+(I63*AO56)</f>
        <v>0.13184478926775678</v>
      </c>
      <c r="D69" t="s">
        <v>25</v>
      </c>
    </row>
    <row r="70" spans="1:9" x14ac:dyDescent="0.3">
      <c r="A70">
        <f>(A64*A50)+(B64*F50)+(C64*K50)+(D64*P50)+(E64*U50)+(F64*Z50)+(G64*AE50)+(H64*AJ50)+(I64*AO50)</f>
        <v>5.7442646916816401E-2</v>
      </c>
      <c r="B70" t="s">
        <v>21</v>
      </c>
      <c r="C70">
        <f>(A64*A57)+(B64*F57)+(C64*K57)+(D64*P57)+(E64*U57)+(F64*Z57)+(G64*AE57)+(H64*AJ57)+(I64*AO57)</f>
        <v>0.19397389423206013</v>
      </c>
      <c r="D70" t="s">
        <v>26</v>
      </c>
    </row>
    <row r="71" spans="1:9" x14ac:dyDescent="0.3">
      <c r="A71">
        <f>(A65*A51)+(B65*F51)+(C65*K51)+(D65*P51)+(E65*U51)+(F65*Z51)+(G65*AE51)+(H65*AJ51)+(I65*AO51)</f>
        <v>0.14541960031401141</v>
      </c>
      <c r="B71" t="s">
        <v>22</v>
      </c>
      <c r="C71">
        <f>(A65*A58)+(B65*F58)+(C65*K58)+(D65*P58)+(E65*U58)+(F65*Z58)+(G65*AE58)+(H65*AJ58)+(I65*AO58)</f>
        <v>0.24171292738512601</v>
      </c>
      <c r="D71" t="s">
        <v>27</v>
      </c>
    </row>
    <row r="73" spans="1:9" x14ac:dyDescent="0.3">
      <c r="A73" t="s">
        <v>14</v>
      </c>
    </row>
    <row r="74" spans="1:9" x14ac:dyDescent="0.3">
      <c r="A74" t="s">
        <v>15</v>
      </c>
      <c r="C74" t="s">
        <v>32</v>
      </c>
    </row>
    <row r="75" spans="1:9" x14ac:dyDescent="0.3">
      <c r="A75">
        <f>MAX(A67:A71)</f>
        <v>0.14541960031401141</v>
      </c>
      <c r="C75">
        <f>MAX(C67:C71)</f>
        <v>0.24171292738512601</v>
      </c>
    </row>
    <row r="77" spans="1:9" x14ac:dyDescent="0.3">
      <c r="A77" t="s">
        <v>17</v>
      </c>
      <c r="C77" t="s">
        <v>31</v>
      </c>
    </row>
    <row r="78" spans="1:9" x14ac:dyDescent="0.3">
      <c r="A78">
        <f>A67/A75</f>
        <v>0.53943428399646065</v>
      </c>
      <c r="B78" t="s">
        <v>16</v>
      </c>
      <c r="C78">
        <f>1-(C67/C75)</f>
        <v>0.18622920033691304</v>
      </c>
    </row>
    <row r="79" spans="1:9" x14ac:dyDescent="0.3">
      <c r="A79">
        <f>A68/A75</f>
        <v>0.53220976247269236</v>
      </c>
      <c r="B79" t="s">
        <v>28</v>
      </c>
      <c r="C79">
        <f>1-(C68/C75)</f>
        <v>0.69981397773111165</v>
      </c>
    </row>
    <row r="80" spans="1:9" x14ac:dyDescent="0.3">
      <c r="A80">
        <f>A69/A75</f>
        <v>0.77415195128861858</v>
      </c>
      <c r="B80" t="s">
        <v>29</v>
      </c>
      <c r="C80">
        <v>0</v>
      </c>
    </row>
    <row r="81" spans="1:3" x14ac:dyDescent="0.3">
      <c r="A81">
        <f>A70/A75</f>
        <v>0.39501309859728523</v>
      </c>
      <c r="B81" t="s">
        <v>30</v>
      </c>
      <c r="C81">
        <f>1-(C70/C75)</f>
        <v>0.1975030200887945</v>
      </c>
    </row>
    <row r="82" spans="1:3" x14ac:dyDescent="0.3">
      <c r="A82">
        <v>1</v>
      </c>
      <c r="B82" t="s">
        <v>30</v>
      </c>
      <c r="C82">
        <f>1-(C71/C75)</f>
        <v>0</v>
      </c>
    </row>
    <row r="85" spans="1:3" x14ac:dyDescent="0.3">
      <c r="A85" t="s">
        <v>33</v>
      </c>
      <c r="C85" t="s">
        <v>34</v>
      </c>
    </row>
    <row r="87" spans="1:3" x14ac:dyDescent="0.3">
      <c r="A87">
        <f>1/2*(A78+C78)</f>
        <v>0.36283174216668684</v>
      </c>
    </row>
    <row r="88" spans="1:3" x14ac:dyDescent="0.3">
      <c r="A88">
        <f>1/2*(A79+C79)</f>
        <v>0.61601187010190195</v>
      </c>
    </row>
    <row r="89" spans="1:3" x14ac:dyDescent="0.3">
      <c r="A89">
        <f>1/2*(A80+C80)</f>
        <v>0.38707597564430929</v>
      </c>
    </row>
    <row r="90" spans="1:3" x14ac:dyDescent="0.3">
      <c r="A90">
        <f>1/2*(A81+C81)</f>
        <v>0.29625805934303984</v>
      </c>
    </row>
    <row r="91" spans="1:3" x14ac:dyDescent="0.3">
      <c r="A91">
        <f>1/2*(A82+C82)</f>
        <v>0.5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2"/>
  <sheetViews>
    <sheetView zoomScale="64" workbookViewId="0">
      <selection activeCell="A91" sqref="A91"/>
    </sheetView>
  </sheetViews>
  <sheetFormatPr defaultRowHeight="14.4" x14ac:dyDescent="0.3"/>
  <cols>
    <col min="1" max="1" width="6.109375" customWidth="1"/>
    <col min="2" max="2" width="5.77734375" customWidth="1"/>
    <col min="3" max="3" width="6.77734375" customWidth="1"/>
    <col min="4" max="4" width="6.44140625" customWidth="1"/>
    <col min="6" max="7" width="5.5546875" customWidth="1"/>
    <col min="8" max="8" width="5.77734375" customWidth="1"/>
    <col min="9" max="9" width="5.33203125" customWidth="1"/>
    <col min="11" max="11" width="5.21875" customWidth="1"/>
    <col min="12" max="12" width="5.33203125" customWidth="1"/>
    <col min="13" max="13" width="5.77734375" customWidth="1"/>
    <col min="14" max="14" width="5.21875" customWidth="1"/>
    <col min="16" max="16" width="4.6640625" customWidth="1"/>
    <col min="17" max="17" width="5.109375" customWidth="1"/>
    <col min="18" max="19" width="5.6640625" customWidth="1"/>
    <col min="21" max="21" width="5.21875" customWidth="1"/>
    <col min="22" max="22" width="4.88671875" customWidth="1"/>
    <col min="23" max="23" width="5.33203125" customWidth="1"/>
    <col min="24" max="24" width="5.5546875" customWidth="1"/>
    <col min="26" max="26" width="5.44140625" customWidth="1"/>
    <col min="27" max="27" width="4.88671875" customWidth="1"/>
    <col min="28" max="28" width="5.77734375" customWidth="1"/>
    <col min="29" max="29" width="6.109375" customWidth="1"/>
    <col min="31" max="32" width="5.21875" customWidth="1"/>
    <col min="33" max="33" width="6" customWidth="1"/>
    <col min="34" max="34" width="5.21875" customWidth="1"/>
    <col min="36" max="37" width="5.21875" customWidth="1"/>
    <col min="38" max="38" width="5.77734375" customWidth="1"/>
    <col min="39" max="39" width="5.21875" customWidth="1"/>
    <col min="41" max="41" width="5" customWidth="1"/>
    <col min="42" max="42" width="5.33203125" customWidth="1"/>
    <col min="43" max="43" width="5.44140625" customWidth="1"/>
    <col min="44" max="44" width="5.77734375" customWidth="1"/>
  </cols>
  <sheetData>
    <row r="1" spans="1:44" x14ac:dyDescent="0.3">
      <c r="A1" t="s">
        <v>0</v>
      </c>
    </row>
    <row r="2" spans="1:44" x14ac:dyDescent="0.3">
      <c r="A2">
        <v>0.49</v>
      </c>
      <c r="B2">
        <v>0.5</v>
      </c>
      <c r="C2">
        <v>-0.51</v>
      </c>
      <c r="D2">
        <v>-0.43</v>
      </c>
      <c r="F2">
        <v>0.1</v>
      </c>
      <c r="G2">
        <v>0.18</v>
      </c>
      <c r="H2">
        <v>-0.91</v>
      </c>
      <c r="I2">
        <v>-0.8</v>
      </c>
      <c r="K2">
        <v>0.7</v>
      </c>
      <c r="L2">
        <v>0.65</v>
      </c>
      <c r="M2">
        <v>-0.39</v>
      </c>
      <c r="N2">
        <v>-0.35</v>
      </c>
      <c r="P2">
        <v>0.1</v>
      </c>
      <c r="Q2">
        <v>0.18</v>
      </c>
      <c r="R2">
        <v>-0.91</v>
      </c>
      <c r="S2">
        <v>-0.8</v>
      </c>
      <c r="U2">
        <v>0.89</v>
      </c>
      <c r="V2">
        <v>0.94</v>
      </c>
      <c r="W2">
        <v>-0.13</v>
      </c>
      <c r="X2">
        <v>-0.1</v>
      </c>
      <c r="Z2">
        <v>0.36</v>
      </c>
      <c r="AA2">
        <v>0.28999999999999998</v>
      </c>
      <c r="AB2">
        <v>-0.72</v>
      </c>
      <c r="AC2">
        <v>-0.61</v>
      </c>
      <c r="AE2">
        <v>0.89</v>
      </c>
      <c r="AF2">
        <v>-0.94</v>
      </c>
      <c r="AG2">
        <v>-0.13</v>
      </c>
      <c r="AH2">
        <v>-0.1</v>
      </c>
      <c r="AJ2">
        <v>0.49</v>
      </c>
      <c r="AK2">
        <v>0.5</v>
      </c>
      <c r="AL2">
        <v>-0.51</v>
      </c>
      <c r="AM2">
        <v>-0.43</v>
      </c>
      <c r="AO2">
        <v>0.7</v>
      </c>
      <c r="AP2">
        <v>0.65</v>
      </c>
      <c r="AQ2">
        <v>-0.39</v>
      </c>
      <c r="AR2">
        <v>-0.35</v>
      </c>
    </row>
    <row r="3" spans="1:44" x14ac:dyDescent="0.3">
      <c r="A3">
        <v>0.7</v>
      </c>
      <c r="B3">
        <v>0.65</v>
      </c>
      <c r="C3">
        <v>-0.39</v>
      </c>
      <c r="D3">
        <v>-0.35</v>
      </c>
      <c r="F3">
        <v>0.49</v>
      </c>
      <c r="G3">
        <v>0.5</v>
      </c>
      <c r="H3">
        <v>-0.51</v>
      </c>
      <c r="I3">
        <v>-0.43</v>
      </c>
      <c r="K3">
        <v>0.49</v>
      </c>
      <c r="L3">
        <v>0.5</v>
      </c>
      <c r="M3">
        <v>-0.51</v>
      </c>
      <c r="N3">
        <v>-0.43</v>
      </c>
      <c r="P3">
        <v>0.36</v>
      </c>
      <c r="Q3">
        <v>0.39</v>
      </c>
      <c r="R3">
        <v>-0.72</v>
      </c>
      <c r="S3">
        <v>-0.61</v>
      </c>
      <c r="U3">
        <v>0.1</v>
      </c>
      <c r="V3">
        <v>0.18</v>
      </c>
      <c r="W3">
        <v>-0.91</v>
      </c>
      <c r="X3">
        <v>-0.8</v>
      </c>
      <c r="Z3">
        <v>0.49</v>
      </c>
      <c r="AA3">
        <v>0.5</v>
      </c>
      <c r="AB3">
        <v>-0.51</v>
      </c>
      <c r="AC3">
        <v>-0.43</v>
      </c>
      <c r="AE3">
        <v>0.7</v>
      </c>
      <c r="AF3">
        <v>0.65</v>
      </c>
      <c r="AG3">
        <v>-0.39</v>
      </c>
      <c r="AH3">
        <v>-0.35</v>
      </c>
      <c r="AJ3">
        <v>0.36</v>
      </c>
      <c r="AK3">
        <v>0.28999999999999998</v>
      </c>
      <c r="AL3">
        <v>-0.72</v>
      </c>
      <c r="AM3">
        <v>-0.61</v>
      </c>
      <c r="AO3">
        <v>0.89</v>
      </c>
      <c r="AP3">
        <v>0.94</v>
      </c>
      <c r="AQ3">
        <v>-0.13</v>
      </c>
      <c r="AR3">
        <v>-0.1</v>
      </c>
    </row>
    <row r="4" spans="1:44" x14ac:dyDescent="0.3">
      <c r="A4">
        <v>0.89</v>
      </c>
      <c r="B4">
        <v>0.94</v>
      </c>
      <c r="C4">
        <v>-0.13</v>
      </c>
      <c r="D4">
        <v>-0.1</v>
      </c>
      <c r="F4">
        <v>0.36</v>
      </c>
      <c r="G4">
        <v>0.28999999999999998</v>
      </c>
      <c r="H4">
        <v>-0.72</v>
      </c>
      <c r="I4">
        <v>-0.61</v>
      </c>
      <c r="K4">
        <v>0.89</v>
      </c>
      <c r="L4">
        <v>0.94</v>
      </c>
      <c r="M4">
        <v>-0.13</v>
      </c>
      <c r="N4">
        <v>-0.1</v>
      </c>
      <c r="P4">
        <v>0.49</v>
      </c>
      <c r="Q4">
        <v>0.5</v>
      </c>
      <c r="R4">
        <v>-0.51</v>
      </c>
      <c r="S4">
        <v>-0.43</v>
      </c>
      <c r="U4">
        <v>0.7</v>
      </c>
      <c r="V4">
        <v>0.65</v>
      </c>
      <c r="W4">
        <v>-0.39</v>
      </c>
      <c r="X4">
        <v>-0.35</v>
      </c>
      <c r="Z4">
        <v>0.89</v>
      </c>
      <c r="AA4">
        <v>0.94</v>
      </c>
      <c r="AB4">
        <v>-0.13</v>
      </c>
      <c r="AC4">
        <v>-0.1</v>
      </c>
      <c r="AE4">
        <v>0.49</v>
      </c>
      <c r="AF4">
        <v>0.5</v>
      </c>
      <c r="AG4">
        <v>-0.51</v>
      </c>
      <c r="AH4">
        <v>-0.43</v>
      </c>
      <c r="AJ4">
        <v>0.1</v>
      </c>
      <c r="AK4">
        <v>0.18</v>
      </c>
      <c r="AL4">
        <v>-0.91</v>
      </c>
      <c r="AM4">
        <v>-0.8</v>
      </c>
      <c r="AO4">
        <v>0.36</v>
      </c>
      <c r="AP4">
        <v>0.28999999999999998</v>
      </c>
      <c r="AQ4">
        <v>-0.72</v>
      </c>
      <c r="AR4">
        <v>-0.61</v>
      </c>
    </row>
    <row r="5" spans="1:44" x14ac:dyDescent="0.3">
      <c r="A5">
        <v>0.36</v>
      </c>
      <c r="B5">
        <v>0.28999999999999998</v>
      </c>
      <c r="C5">
        <v>-0.72</v>
      </c>
      <c r="D5">
        <v>-0.61</v>
      </c>
      <c r="F5">
        <v>0.89</v>
      </c>
      <c r="G5">
        <v>0.94</v>
      </c>
      <c r="H5">
        <v>-0.13</v>
      </c>
      <c r="I5">
        <v>-0.1</v>
      </c>
      <c r="K5">
        <v>0.1</v>
      </c>
      <c r="L5">
        <v>0.18</v>
      </c>
      <c r="M5">
        <v>-0.91</v>
      </c>
      <c r="N5">
        <v>-0.8</v>
      </c>
      <c r="P5">
        <v>0.89</v>
      </c>
      <c r="Q5">
        <v>0.94</v>
      </c>
      <c r="R5">
        <v>-0.13</v>
      </c>
      <c r="S5">
        <v>-0.1</v>
      </c>
      <c r="U5">
        <v>0.49</v>
      </c>
      <c r="V5">
        <v>0.5</v>
      </c>
      <c r="W5">
        <v>-0.51</v>
      </c>
      <c r="X5">
        <v>-0.43</v>
      </c>
      <c r="Z5">
        <v>0.1</v>
      </c>
      <c r="AA5">
        <v>0.18</v>
      </c>
      <c r="AB5">
        <v>-0.91</v>
      </c>
      <c r="AC5">
        <v>-0.8</v>
      </c>
      <c r="AE5">
        <v>0.36</v>
      </c>
      <c r="AF5">
        <v>0.28999999999999998</v>
      </c>
      <c r="AG5">
        <v>-0.72</v>
      </c>
      <c r="AH5">
        <v>-0.61</v>
      </c>
      <c r="AJ5">
        <v>0.89</v>
      </c>
      <c r="AK5">
        <v>0.94</v>
      </c>
      <c r="AL5">
        <v>-0.13</v>
      </c>
      <c r="AM5">
        <v>-0.1</v>
      </c>
      <c r="AO5">
        <v>0.1</v>
      </c>
      <c r="AP5">
        <v>0.18</v>
      </c>
      <c r="AQ5">
        <v>-0.91</v>
      </c>
      <c r="AR5">
        <v>-0.8</v>
      </c>
    </row>
    <row r="6" spans="1:44" x14ac:dyDescent="0.3">
      <c r="A6">
        <v>0.1</v>
      </c>
      <c r="B6">
        <v>0.18</v>
      </c>
      <c r="C6">
        <v>-0.91</v>
      </c>
      <c r="D6">
        <v>0.8</v>
      </c>
      <c r="F6">
        <v>0.7</v>
      </c>
      <c r="G6">
        <v>0.65</v>
      </c>
      <c r="H6">
        <v>0.39</v>
      </c>
      <c r="I6">
        <v>0.35</v>
      </c>
      <c r="K6">
        <v>0.36</v>
      </c>
      <c r="L6">
        <v>0.28999999999999998</v>
      </c>
      <c r="M6">
        <v>-0.72</v>
      </c>
      <c r="N6">
        <v>-0.61</v>
      </c>
      <c r="P6">
        <v>0.7</v>
      </c>
      <c r="Q6">
        <v>0.65</v>
      </c>
      <c r="R6">
        <v>-0.39</v>
      </c>
      <c r="S6">
        <v>-0.35</v>
      </c>
      <c r="U6">
        <v>0.89</v>
      </c>
      <c r="V6">
        <v>0.94</v>
      </c>
      <c r="W6">
        <v>-0.13</v>
      </c>
      <c r="X6">
        <v>-0.1</v>
      </c>
      <c r="Z6">
        <v>0.7</v>
      </c>
      <c r="AA6">
        <v>0.65</v>
      </c>
      <c r="AB6">
        <v>-0.39</v>
      </c>
      <c r="AC6">
        <v>-0.35</v>
      </c>
      <c r="AE6">
        <v>0.1</v>
      </c>
      <c r="AF6">
        <v>0.18</v>
      </c>
      <c r="AG6">
        <v>-0.91</v>
      </c>
      <c r="AH6">
        <v>-0.8</v>
      </c>
      <c r="AJ6">
        <v>0.7</v>
      </c>
      <c r="AK6">
        <v>0.65</v>
      </c>
      <c r="AL6">
        <v>-0.39</v>
      </c>
      <c r="AM6">
        <v>-0.35</v>
      </c>
      <c r="AO6">
        <v>0.49</v>
      </c>
      <c r="AP6">
        <v>0.5</v>
      </c>
      <c r="AQ6">
        <v>-0.51</v>
      </c>
      <c r="AR6">
        <v>-0.43</v>
      </c>
    </row>
    <row r="7" spans="1:44" x14ac:dyDescent="0.3">
      <c r="A7" t="s">
        <v>1</v>
      </c>
    </row>
    <row r="8" spans="1:44" x14ac:dyDescent="0.3">
      <c r="A8">
        <v>0.89</v>
      </c>
      <c r="B8">
        <v>0.94</v>
      </c>
      <c r="C8">
        <v>-0.13</v>
      </c>
      <c r="D8">
        <v>-0.1</v>
      </c>
      <c r="F8">
        <v>0.7</v>
      </c>
      <c r="G8">
        <v>0.65</v>
      </c>
      <c r="H8">
        <v>-0.39</v>
      </c>
      <c r="I8">
        <v>-0.35</v>
      </c>
      <c r="K8">
        <v>0.49</v>
      </c>
      <c r="L8">
        <v>0.5</v>
      </c>
      <c r="M8">
        <v>-0.51</v>
      </c>
      <c r="N8">
        <v>-0.43</v>
      </c>
      <c r="P8">
        <v>0.36</v>
      </c>
      <c r="Q8">
        <v>0.28999999999999998</v>
      </c>
      <c r="R8">
        <v>-0.72</v>
      </c>
      <c r="S8">
        <v>-0.61</v>
      </c>
      <c r="U8">
        <v>0.1</v>
      </c>
      <c r="V8">
        <v>0.18</v>
      </c>
      <c r="W8">
        <v>-0.91</v>
      </c>
      <c r="X8">
        <v>-0.8</v>
      </c>
      <c r="Z8">
        <v>0.49</v>
      </c>
      <c r="AA8">
        <v>0.5</v>
      </c>
      <c r="AB8">
        <v>-0.51</v>
      </c>
      <c r="AC8">
        <v>-0.43</v>
      </c>
      <c r="AE8">
        <v>0.36</v>
      </c>
      <c r="AF8">
        <v>0.28999999999999998</v>
      </c>
      <c r="AG8">
        <v>-0.72</v>
      </c>
      <c r="AH8">
        <v>-0.61</v>
      </c>
      <c r="AJ8">
        <v>0.7</v>
      </c>
      <c r="AK8">
        <v>0.65</v>
      </c>
      <c r="AL8">
        <v>-0.39</v>
      </c>
      <c r="AM8">
        <v>-0.35</v>
      </c>
      <c r="AO8">
        <v>0.89</v>
      </c>
      <c r="AP8">
        <v>0.94</v>
      </c>
      <c r="AQ8">
        <v>-0.13</v>
      </c>
      <c r="AR8">
        <v>-0.1</v>
      </c>
    </row>
    <row r="9" spans="1:44" x14ac:dyDescent="0.3">
      <c r="A9">
        <v>0.36</v>
      </c>
      <c r="B9">
        <v>0.28999999999999998</v>
      </c>
      <c r="C9">
        <v>-0.72</v>
      </c>
      <c r="D9">
        <v>-0.61</v>
      </c>
      <c r="F9">
        <v>0.36</v>
      </c>
      <c r="G9">
        <v>0.28999999999999998</v>
      </c>
      <c r="H9">
        <v>-0.72</v>
      </c>
      <c r="I9">
        <v>-0.61</v>
      </c>
      <c r="K9">
        <v>0.1</v>
      </c>
      <c r="L9">
        <v>0.18</v>
      </c>
      <c r="M9">
        <v>-0.91</v>
      </c>
      <c r="N9">
        <v>-0.8</v>
      </c>
      <c r="P9">
        <v>0.89</v>
      </c>
      <c r="Q9">
        <v>0.94</v>
      </c>
      <c r="R9">
        <v>-0.13</v>
      </c>
      <c r="S9">
        <v>-0.1</v>
      </c>
      <c r="U9">
        <v>0.89</v>
      </c>
      <c r="V9">
        <v>0.94</v>
      </c>
      <c r="W9">
        <v>-0.13</v>
      </c>
      <c r="X9">
        <v>-0.1</v>
      </c>
      <c r="Z9">
        <v>0.89</v>
      </c>
      <c r="AA9">
        <v>0.94</v>
      </c>
      <c r="AB9">
        <v>-0.13</v>
      </c>
      <c r="AC9">
        <v>-0.1</v>
      </c>
      <c r="AE9">
        <v>0.7</v>
      </c>
      <c r="AF9">
        <v>0.65</v>
      </c>
      <c r="AG9">
        <v>-0.39</v>
      </c>
      <c r="AH9">
        <v>-0.35</v>
      </c>
      <c r="AJ9">
        <v>0.1</v>
      </c>
      <c r="AK9">
        <v>0.18</v>
      </c>
      <c r="AL9">
        <v>-0.91</v>
      </c>
      <c r="AM9">
        <v>-0.8</v>
      </c>
      <c r="AO9">
        <v>0.49</v>
      </c>
      <c r="AP9">
        <v>0.5</v>
      </c>
      <c r="AQ9">
        <v>-0.51</v>
      </c>
      <c r="AR9">
        <v>-0.43</v>
      </c>
    </row>
    <row r="10" spans="1:44" x14ac:dyDescent="0.3">
      <c r="A10">
        <v>0.1</v>
      </c>
      <c r="B10">
        <v>0.18</v>
      </c>
      <c r="C10">
        <v>-0.91</v>
      </c>
      <c r="D10">
        <v>-0.8</v>
      </c>
      <c r="F10">
        <v>0.49</v>
      </c>
      <c r="G10">
        <v>0.5</v>
      </c>
      <c r="H10">
        <v>-0.51</v>
      </c>
      <c r="I10">
        <v>-0.43</v>
      </c>
      <c r="K10">
        <v>0.89</v>
      </c>
      <c r="L10">
        <v>0.94</v>
      </c>
      <c r="M10">
        <v>-0.13</v>
      </c>
      <c r="N10">
        <v>0.1</v>
      </c>
      <c r="P10">
        <v>0.7</v>
      </c>
      <c r="Q10">
        <v>0.65</v>
      </c>
      <c r="R10">
        <v>-0.39</v>
      </c>
      <c r="S10">
        <v>-0.35</v>
      </c>
      <c r="U10">
        <v>0.7</v>
      </c>
      <c r="V10">
        <v>0.65</v>
      </c>
      <c r="W10">
        <v>-0.39</v>
      </c>
      <c r="X10">
        <v>-0.35</v>
      </c>
      <c r="Z10">
        <v>0.7</v>
      </c>
      <c r="AA10">
        <v>0.65</v>
      </c>
      <c r="AB10">
        <v>-0.39</v>
      </c>
      <c r="AC10">
        <v>-0.35</v>
      </c>
      <c r="AE10">
        <v>0.1</v>
      </c>
      <c r="AF10">
        <v>0.18</v>
      </c>
      <c r="AG10">
        <v>-0.91</v>
      </c>
      <c r="AH10">
        <v>-0.8</v>
      </c>
      <c r="AJ10">
        <v>0.36</v>
      </c>
      <c r="AK10">
        <v>0.28999999999999998</v>
      </c>
      <c r="AL10">
        <v>-0.72</v>
      </c>
      <c r="AM10">
        <v>-0.61</v>
      </c>
      <c r="AO10">
        <v>0.7</v>
      </c>
      <c r="AP10">
        <v>0.65</v>
      </c>
      <c r="AQ10">
        <v>-0.39</v>
      </c>
      <c r="AR10">
        <v>-0.35</v>
      </c>
    </row>
    <row r="11" spans="1:44" x14ac:dyDescent="0.3">
      <c r="A11">
        <v>0.7</v>
      </c>
      <c r="B11">
        <v>0.65</v>
      </c>
      <c r="C11">
        <v>-0.39</v>
      </c>
      <c r="D11">
        <v>-0.35</v>
      </c>
      <c r="F11">
        <v>0.89</v>
      </c>
      <c r="G11">
        <v>0.94</v>
      </c>
      <c r="H11">
        <v>-0.13</v>
      </c>
      <c r="I11">
        <v>-0.1</v>
      </c>
      <c r="K11">
        <v>0.7</v>
      </c>
      <c r="L11">
        <v>0.65</v>
      </c>
      <c r="M11">
        <v>-0.39</v>
      </c>
      <c r="N11">
        <v>-0.35</v>
      </c>
      <c r="P11">
        <v>0.49</v>
      </c>
      <c r="Q11">
        <v>0.5</v>
      </c>
      <c r="R11">
        <v>-0.51</v>
      </c>
      <c r="S11">
        <v>-0.43</v>
      </c>
      <c r="U11">
        <v>0.49</v>
      </c>
      <c r="V11">
        <v>-0.5</v>
      </c>
      <c r="W11">
        <v>-0.51</v>
      </c>
      <c r="X11">
        <v>-0.43</v>
      </c>
      <c r="Z11">
        <v>0.36</v>
      </c>
      <c r="AA11">
        <v>0.28999999999999998</v>
      </c>
      <c r="AB11">
        <v>-0.72</v>
      </c>
      <c r="AC11">
        <v>-0.61</v>
      </c>
      <c r="AE11">
        <v>0.49</v>
      </c>
      <c r="AF11">
        <v>0.5</v>
      </c>
      <c r="AG11">
        <v>-0.51</v>
      </c>
      <c r="AH11">
        <v>-0.43</v>
      </c>
      <c r="AJ11">
        <v>0.49</v>
      </c>
      <c r="AK11">
        <v>0.5</v>
      </c>
      <c r="AL11">
        <v>-0.51</v>
      </c>
      <c r="AM11">
        <v>-0.43</v>
      </c>
      <c r="AO11">
        <v>0.1</v>
      </c>
      <c r="AP11">
        <v>0.18</v>
      </c>
      <c r="AQ11">
        <v>-0.91</v>
      </c>
      <c r="AR11">
        <v>-0.8</v>
      </c>
    </row>
    <row r="12" spans="1:44" x14ac:dyDescent="0.3">
      <c r="A12">
        <v>0.49</v>
      </c>
      <c r="B12">
        <v>0.5</v>
      </c>
      <c r="C12">
        <v>-0.51</v>
      </c>
      <c r="D12">
        <v>-0.34</v>
      </c>
      <c r="F12">
        <v>0.1</v>
      </c>
      <c r="G12">
        <v>0.18</v>
      </c>
      <c r="H12">
        <v>-0.91</v>
      </c>
      <c r="I12">
        <v>-0.8</v>
      </c>
      <c r="K12">
        <v>0.36</v>
      </c>
      <c r="L12">
        <v>0.28999999999999998</v>
      </c>
      <c r="M12">
        <v>-0.72</v>
      </c>
      <c r="N12">
        <v>-0.61</v>
      </c>
      <c r="P12">
        <v>0.1</v>
      </c>
      <c r="Q12">
        <v>0.18</v>
      </c>
      <c r="R12">
        <v>-0.91</v>
      </c>
      <c r="S12">
        <v>-0.8</v>
      </c>
      <c r="U12">
        <v>0.36</v>
      </c>
      <c r="V12">
        <v>0.28999999999999998</v>
      </c>
      <c r="W12">
        <v>-0.72</v>
      </c>
      <c r="X12">
        <v>-0.61</v>
      </c>
      <c r="Z12">
        <v>0.1</v>
      </c>
      <c r="AA12">
        <v>0.18</v>
      </c>
      <c r="AB12">
        <v>-0.91</v>
      </c>
      <c r="AC12">
        <v>-0.8</v>
      </c>
      <c r="AE12">
        <v>0.89</v>
      </c>
      <c r="AF12">
        <v>0.94</v>
      </c>
      <c r="AG12">
        <v>-0.13</v>
      </c>
      <c r="AH12">
        <v>-0.1</v>
      </c>
      <c r="AJ12">
        <v>0.89</v>
      </c>
      <c r="AK12">
        <v>0.94</v>
      </c>
      <c r="AL12">
        <v>-0.13</v>
      </c>
      <c r="AM12">
        <v>-0.1</v>
      </c>
      <c r="AO12">
        <v>0.36</v>
      </c>
      <c r="AP12">
        <v>0.28999999999999998</v>
      </c>
      <c r="AQ12">
        <v>-0.72</v>
      </c>
      <c r="AR12">
        <v>-0.61</v>
      </c>
    </row>
    <row r="13" spans="1:44" x14ac:dyDescent="0.3">
      <c r="A13" t="s">
        <v>2</v>
      </c>
    </row>
    <row r="14" spans="1:44" x14ac:dyDescent="0.3">
      <c r="A14">
        <v>0.7</v>
      </c>
      <c r="B14">
        <v>0.65</v>
      </c>
      <c r="C14">
        <v>-0.39</v>
      </c>
      <c r="D14">
        <v>-0.35</v>
      </c>
      <c r="F14">
        <v>0.1</v>
      </c>
      <c r="G14">
        <v>0.18</v>
      </c>
      <c r="H14">
        <v>-0.91</v>
      </c>
      <c r="I14">
        <v>-0.8</v>
      </c>
      <c r="K14">
        <v>0.1</v>
      </c>
      <c r="L14">
        <v>0.18</v>
      </c>
      <c r="M14">
        <v>-0.91</v>
      </c>
      <c r="N14">
        <v>-0.8</v>
      </c>
      <c r="P14">
        <v>0.49</v>
      </c>
      <c r="Q14">
        <v>0.5</v>
      </c>
      <c r="R14">
        <v>-0.51</v>
      </c>
      <c r="S14">
        <v>-0.43</v>
      </c>
      <c r="U14">
        <v>0.36</v>
      </c>
      <c r="V14">
        <v>0.28999999999999998</v>
      </c>
      <c r="W14">
        <v>-0.72</v>
      </c>
      <c r="X14">
        <v>-0.61</v>
      </c>
      <c r="Z14">
        <v>0.89</v>
      </c>
      <c r="AA14">
        <v>0.94</v>
      </c>
      <c r="AB14">
        <v>-0.13</v>
      </c>
      <c r="AC14">
        <v>-0.1</v>
      </c>
      <c r="AE14">
        <v>0.36</v>
      </c>
      <c r="AF14">
        <v>0.28999999999999998</v>
      </c>
      <c r="AG14">
        <v>-0.72</v>
      </c>
      <c r="AH14">
        <v>-0.61</v>
      </c>
      <c r="AJ14">
        <v>0.1</v>
      </c>
      <c r="AK14">
        <v>0.18</v>
      </c>
      <c r="AL14">
        <v>-0.91</v>
      </c>
      <c r="AM14">
        <v>-0.8</v>
      </c>
      <c r="AO14">
        <v>0.49</v>
      </c>
      <c r="AP14">
        <v>0.5</v>
      </c>
      <c r="AQ14">
        <v>-0.51</v>
      </c>
      <c r="AR14">
        <v>-0.43</v>
      </c>
    </row>
    <row r="15" spans="1:44" x14ac:dyDescent="0.3">
      <c r="A15">
        <v>0.36</v>
      </c>
      <c r="B15">
        <v>0.28999999999999998</v>
      </c>
      <c r="C15">
        <v>-0.72</v>
      </c>
      <c r="D15">
        <v>-0.61</v>
      </c>
      <c r="F15">
        <v>0.89</v>
      </c>
      <c r="G15">
        <v>0.94</v>
      </c>
      <c r="H15">
        <v>-0.13</v>
      </c>
      <c r="I15">
        <v>-0.1</v>
      </c>
      <c r="K15">
        <v>0.7</v>
      </c>
      <c r="L15">
        <v>0.65</v>
      </c>
      <c r="M15">
        <v>-0.39</v>
      </c>
      <c r="N15">
        <v>-0.35</v>
      </c>
      <c r="P15">
        <v>0.36</v>
      </c>
      <c r="Q15">
        <v>0.3</v>
      </c>
      <c r="R15">
        <v>-0.72</v>
      </c>
      <c r="S15">
        <v>-0.61</v>
      </c>
      <c r="U15">
        <v>0.1</v>
      </c>
      <c r="V15">
        <v>0.18</v>
      </c>
      <c r="W15">
        <v>-0.91</v>
      </c>
      <c r="X15">
        <v>-0.8</v>
      </c>
      <c r="Z15">
        <v>0.7</v>
      </c>
      <c r="AA15">
        <v>-0.65</v>
      </c>
      <c r="AB15">
        <v>-0.39</v>
      </c>
      <c r="AC15">
        <v>-0.35</v>
      </c>
      <c r="AE15">
        <v>0.49</v>
      </c>
      <c r="AF15">
        <v>0.5</v>
      </c>
      <c r="AG15">
        <v>-0.51</v>
      </c>
      <c r="AH15">
        <v>-0.43</v>
      </c>
      <c r="AJ15">
        <v>0.36</v>
      </c>
      <c r="AK15">
        <v>0.28999999999999998</v>
      </c>
      <c r="AL15">
        <v>-0.72</v>
      </c>
      <c r="AM15">
        <v>-0.61</v>
      </c>
      <c r="AO15">
        <v>0.7</v>
      </c>
      <c r="AP15">
        <v>0.65</v>
      </c>
      <c r="AQ15">
        <v>-0.39</v>
      </c>
      <c r="AR15">
        <v>-0.35</v>
      </c>
    </row>
    <row r="16" spans="1:44" x14ac:dyDescent="0.3">
      <c r="A16">
        <v>0.49</v>
      </c>
      <c r="B16">
        <v>0.5</v>
      </c>
      <c r="C16">
        <v>-0.51</v>
      </c>
      <c r="D16">
        <v>-0.43</v>
      </c>
      <c r="F16">
        <v>0.49</v>
      </c>
      <c r="G16">
        <v>0.5</v>
      </c>
      <c r="H16">
        <v>-0.51</v>
      </c>
      <c r="I16">
        <v>-0.43</v>
      </c>
      <c r="K16">
        <v>0.89</v>
      </c>
      <c r="L16">
        <v>0.94</v>
      </c>
      <c r="M16">
        <v>-0.13</v>
      </c>
      <c r="N16">
        <v>-0.1</v>
      </c>
      <c r="P16">
        <v>0.89</v>
      </c>
      <c r="Q16">
        <v>0.94</v>
      </c>
      <c r="R16">
        <v>-0.13</v>
      </c>
      <c r="S16">
        <v>-0.1</v>
      </c>
      <c r="U16">
        <v>0.49</v>
      </c>
      <c r="V16">
        <v>0.5</v>
      </c>
      <c r="W16">
        <v>-0.51</v>
      </c>
      <c r="X16">
        <v>-0.43</v>
      </c>
      <c r="Z16">
        <v>0.36</v>
      </c>
      <c r="AA16">
        <v>0.28999999999999998</v>
      </c>
      <c r="AB16">
        <v>-0.72</v>
      </c>
      <c r="AC16">
        <v>-0.61</v>
      </c>
      <c r="AE16">
        <v>0.1</v>
      </c>
      <c r="AF16">
        <v>0.18</v>
      </c>
      <c r="AG16">
        <v>-0.91</v>
      </c>
      <c r="AH16">
        <v>-0.8</v>
      </c>
      <c r="AJ16">
        <v>0.7</v>
      </c>
      <c r="AK16">
        <v>0.65</v>
      </c>
      <c r="AL16">
        <v>-0.39</v>
      </c>
      <c r="AM16">
        <v>-0.35</v>
      </c>
      <c r="AO16">
        <v>0.1</v>
      </c>
      <c r="AP16">
        <v>0.18</v>
      </c>
      <c r="AQ16">
        <v>-0.91</v>
      </c>
      <c r="AR16">
        <v>-0.8</v>
      </c>
    </row>
    <row r="17" spans="1:44" x14ac:dyDescent="0.3">
      <c r="A17">
        <v>0.1</v>
      </c>
      <c r="B17">
        <v>0.18</v>
      </c>
      <c r="C17">
        <v>-0.91</v>
      </c>
      <c r="D17">
        <v>-0.8</v>
      </c>
      <c r="F17">
        <v>0.7</v>
      </c>
      <c r="G17">
        <v>0.65</v>
      </c>
      <c r="H17">
        <v>-0.39</v>
      </c>
      <c r="I17">
        <v>-0.35</v>
      </c>
      <c r="K17">
        <v>0.49</v>
      </c>
      <c r="L17">
        <v>0.5</v>
      </c>
      <c r="M17">
        <v>-0.51</v>
      </c>
      <c r="N17">
        <v>-0.43</v>
      </c>
      <c r="P17">
        <v>0.7</v>
      </c>
      <c r="Q17">
        <v>0.65</v>
      </c>
      <c r="R17">
        <v>-0.39</v>
      </c>
      <c r="S17">
        <v>-0.35</v>
      </c>
      <c r="U17">
        <v>0.7</v>
      </c>
      <c r="V17">
        <v>0.65</v>
      </c>
      <c r="W17">
        <v>-0.39</v>
      </c>
      <c r="X17">
        <v>-0.35</v>
      </c>
      <c r="Z17">
        <v>0.49</v>
      </c>
      <c r="AA17">
        <v>0.5</v>
      </c>
      <c r="AB17">
        <v>-0.51</v>
      </c>
      <c r="AC17">
        <v>-0.43</v>
      </c>
      <c r="AE17">
        <v>0.7</v>
      </c>
      <c r="AF17">
        <v>0.65</v>
      </c>
      <c r="AG17">
        <v>-0.39</v>
      </c>
      <c r="AH17">
        <v>-0.35</v>
      </c>
      <c r="AJ17">
        <v>0.49</v>
      </c>
      <c r="AK17">
        <v>0.5</v>
      </c>
      <c r="AL17">
        <v>-0.51</v>
      </c>
      <c r="AM17">
        <v>-0.43</v>
      </c>
      <c r="AO17">
        <v>0.36</v>
      </c>
      <c r="AP17">
        <v>0.28999999999999998</v>
      </c>
      <c r="AQ17">
        <v>-0.72</v>
      </c>
      <c r="AR17">
        <v>-0.61</v>
      </c>
    </row>
    <row r="18" spans="1:44" x14ac:dyDescent="0.3">
      <c r="A18">
        <v>0.89</v>
      </c>
      <c r="B18">
        <v>0.94</v>
      </c>
      <c r="C18">
        <v>-0.13</v>
      </c>
      <c r="D18">
        <v>-0.1</v>
      </c>
      <c r="F18">
        <v>0.36</v>
      </c>
      <c r="G18">
        <v>0.28999999999999998</v>
      </c>
      <c r="H18">
        <v>-0.72</v>
      </c>
      <c r="I18">
        <v>-0.61</v>
      </c>
      <c r="K18">
        <v>0.36</v>
      </c>
      <c r="L18">
        <v>0.28999999999999998</v>
      </c>
      <c r="M18">
        <v>-0.72</v>
      </c>
      <c r="N18">
        <v>-0.61</v>
      </c>
      <c r="P18">
        <v>0.1</v>
      </c>
      <c r="Q18">
        <v>0.18</v>
      </c>
      <c r="R18">
        <v>-0.91</v>
      </c>
      <c r="S18">
        <v>-0.8</v>
      </c>
      <c r="U18">
        <v>0.89</v>
      </c>
      <c r="V18">
        <v>0.9</v>
      </c>
      <c r="W18">
        <v>-0.13</v>
      </c>
      <c r="X18">
        <v>-0.1</v>
      </c>
      <c r="Z18">
        <v>0.1</v>
      </c>
      <c r="AA18">
        <v>0.18</v>
      </c>
      <c r="AB18">
        <v>-0.91</v>
      </c>
      <c r="AC18">
        <v>-0.8</v>
      </c>
      <c r="AE18">
        <v>0.89</v>
      </c>
      <c r="AF18">
        <v>0.94</v>
      </c>
      <c r="AG18">
        <v>-0.13</v>
      </c>
      <c r="AH18">
        <v>-0.1</v>
      </c>
      <c r="AJ18">
        <v>0.89</v>
      </c>
      <c r="AK18">
        <v>0.94</v>
      </c>
      <c r="AL18">
        <v>-0.13</v>
      </c>
      <c r="AM18">
        <v>-0.1</v>
      </c>
      <c r="AO18">
        <v>0.89</v>
      </c>
      <c r="AP18">
        <v>0.94</v>
      </c>
      <c r="AQ18">
        <v>-0.13</v>
      </c>
      <c r="AR18">
        <v>-0.1</v>
      </c>
    </row>
    <row r="20" spans="1:44" x14ac:dyDescent="0.3">
      <c r="A20" t="s">
        <v>3</v>
      </c>
      <c r="F20" t="s">
        <v>3</v>
      </c>
      <c r="K20" t="s">
        <v>3</v>
      </c>
      <c r="P20" t="s">
        <v>3</v>
      </c>
      <c r="U20" t="s">
        <v>3</v>
      </c>
      <c r="Z20" t="s">
        <v>3</v>
      </c>
      <c r="AE20" t="s">
        <v>3</v>
      </c>
      <c r="AJ20" t="s">
        <v>3</v>
      </c>
      <c r="AO20" t="s">
        <v>3</v>
      </c>
    </row>
    <row r="21" spans="1:44" x14ac:dyDescent="0.3">
      <c r="A21">
        <v>0.2</v>
      </c>
      <c r="B21">
        <v>0.35</v>
      </c>
      <c r="C21">
        <v>0.45</v>
      </c>
      <c r="F21">
        <v>0.2</v>
      </c>
      <c r="G21">
        <v>0.35</v>
      </c>
      <c r="H21">
        <v>0.45</v>
      </c>
      <c r="K21">
        <v>0.2</v>
      </c>
      <c r="L21">
        <v>0.35</v>
      </c>
      <c r="M21">
        <v>0.45</v>
      </c>
      <c r="P21">
        <v>0.2</v>
      </c>
      <c r="Q21">
        <v>0.35</v>
      </c>
      <c r="R21">
        <v>0.45</v>
      </c>
      <c r="U21">
        <v>0.2</v>
      </c>
      <c r="V21">
        <v>0.35</v>
      </c>
      <c r="W21">
        <v>0.45</v>
      </c>
      <c r="Z21">
        <v>0.2</v>
      </c>
      <c r="AA21">
        <v>0.35</v>
      </c>
      <c r="AB21">
        <v>0.45</v>
      </c>
      <c r="AE21">
        <v>0.2</v>
      </c>
      <c r="AF21">
        <v>0.35</v>
      </c>
      <c r="AG21">
        <v>0.45</v>
      </c>
      <c r="AJ21">
        <v>0.2</v>
      </c>
      <c r="AK21">
        <v>0.35</v>
      </c>
      <c r="AL21">
        <v>0.45</v>
      </c>
      <c r="AO21">
        <v>0.2</v>
      </c>
      <c r="AP21">
        <v>0.35</v>
      </c>
      <c r="AQ21">
        <v>0.45</v>
      </c>
    </row>
    <row r="22" spans="1:44" x14ac:dyDescent="0.3">
      <c r="A22">
        <v>0.2</v>
      </c>
      <c r="B22">
        <v>0.35</v>
      </c>
      <c r="C22">
        <v>0.45</v>
      </c>
      <c r="F22">
        <v>0.2</v>
      </c>
      <c r="G22">
        <v>0.35</v>
      </c>
      <c r="H22">
        <v>0.45</v>
      </c>
      <c r="K22">
        <v>0.2</v>
      </c>
      <c r="L22">
        <v>0.35</v>
      </c>
      <c r="M22">
        <v>0.45</v>
      </c>
      <c r="P22">
        <v>0.2</v>
      </c>
      <c r="Q22">
        <v>0.35</v>
      </c>
      <c r="R22">
        <v>0.45</v>
      </c>
      <c r="U22">
        <v>0.2</v>
      </c>
      <c r="V22">
        <v>0.35</v>
      </c>
      <c r="W22">
        <v>0.45</v>
      </c>
      <c r="Z22">
        <v>0.2</v>
      </c>
      <c r="AA22">
        <v>0.35</v>
      </c>
      <c r="AB22">
        <v>0.45</v>
      </c>
      <c r="AE22">
        <v>0.2</v>
      </c>
      <c r="AF22">
        <v>0.35</v>
      </c>
      <c r="AG22">
        <v>0.45</v>
      </c>
      <c r="AJ22">
        <v>0.2</v>
      </c>
      <c r="AK22">
        <v>0.35</v>
      </c>
      <c r="AL22">
        <v>0.45</v>
      </c>
      <c r="AO22">
        <v>0.2</v>
      </c>
      <c r="AP22">
        <v>0.35</v>
      </c>
      <c r="AQ22">
        <v>0.45</v>
      </c>
    </row>
    <row r="23" spans="1:44" x14ac:dyDescent="0.3">
      <c r="A23">
        <v>0.2</v>
      </c>
      <c r="B23">
        <v>0.35</v>
      </c>
      <c r="C23">
        <v>0.45</v>
      </c>
      <c r="F23">
        <v>0.2</v>
      </c>
      <c r="G23">
        <v>0.35</v>
      </c>
      <c r="H23">
        <v>0.45</v>
      </c>
      <c r="K23">
        <v>0.2</v>
      </c>
      <c r="L23">
        <v>0.35</v>
      </c>
      <c r="M23">
        <v>0.45</v>
      </c>
      <c r="P23">
        <v>0.2</v>
      </c>
      <c r="Q23">
        <v>0.35</v>
      </c>
      <c r="R23">
        <v>0.45</v>
      </c>
      <c r="U23">
        <v>0.2</v>
      </c>
      <c r="V23">
        <v>0.35</v>
      </c>
      <c r="W23">
        <v>0.45</v>
      </c>
      <c r="Z23">
        <v>0.2</v>
      </c>
      <c r="AA23">
        <v>0.35</v>
      </c>
      <c r="AB23">
        <v>0.45</v>
      </c>
      <c r="AE23">
        <v>0.2</v>
      </c>
      <c r="AF23">
        <v>0.35</v>
      </c>
      <c r="AG23">
        <v>0.45</v>
      </c>
      <c r="AJ23">
        <v>0.2</v>
      </c>
      <c r="AK23">
        <v>0.35</v>
      </c>
      <c r="AL23">
        <v>0.45</v>
      </c>
      <c r="AO23">
        <v>0.2</v>
      </c>
      <c r="AP23">
        <v>0.35</v>
      </c>
      <c r="AQ23">
        <v>0.45</v>
      </c>
    </row>
    <row r="24" spans="1:44" x14ac:dyDescent="0.3">
      <c r="A24">
        <v>0.2</v>
      </c>
      <c r="B24">
        <v>0.35</v>
      </c>
      <c r="C24">
        <v>0.45</v>
      </c>
      <c r="F24">
        <v>0.2</v>
      </c>
      <c r="G24">
        <v>0.35</v>
      </c>
      <c r="H24">
        <v>0.45</v>
      </c>
      <c r="K24">
        <v>0.2</v>
      </c>
      <c r="L24">
        <v>0.35</v>
      </c>
      <c r="M24">
        <v>0.45</v>
      </c>
      <c r="P24">
        <v>0.2</v>
      </c>
      <c r="Q24">
        <v>0.35</v>
      </c>
      <c r="R24">
        <v>0.45</v>
      </c>
      <c r="U24">
        <v>0.2</v>
      </c>
      <c r="V24">
        <v>0.35</v>
      </c>
      <c r="W24">
        <v>0.45</v>
      </c>
      <c r="Z24">
        <v>0.2</v>
      </c>
      <c r="AA24">
        <v>0.35</v>
      </c>
      <c r="AB24">
        <v>0.45</v>
      </c>
      <c r="AE24">
        <v>0.2</v>
      </c>
      <c r="AF24">
        <v>0.35</v>
      </c>
      <c r="AG24">
        <v>0.45</v>
      </c>
      <c r="AJ24">
        <v>0.2</v>
      </c>
      <c r="AK24">
        <v>0.35</v>
      </c>
      <c r="AL24">
        <v>0.45</v>
      </c>
      <c r="AO24">
        <v>0.2</v>
      </c>
      <c r="AP24">
        <v>0.35</v>
      </c>
      <c r="AQ24">
        <v>0.45</v>
      </c>
    </row>
    <row r="25" spans="1:44" x14ac:dyDescent="0.3">
      <c r="A25">
        <v>0.2</v>
      </c>
      <c r="B25">
        <v>0.35</v>
      </c>
      <c r="C25">
        <v>0.45</v>
      </c>
      <c r="F25">
        <v>0.2</v>
      </c>
      <c r="G25">
        <v>0.35</v>
      </c>
      <c r="H25">
        <v>0.45</v>
      </c>
      <c r="K25">
        <v>0.2</v>
      </c>
      <c r="L25">
        <v>0.35</v>
      </c>
      <c r="M25">
        <v>0.45</v>
      </c>
      <c r="P25">
        <v>0.2</v>
      </c>
      <c r="Q25">
        <v>0.35</v>
      </c>
      <c r="R25">
        <v>0.45</v>
      </c>
      <c r="U25">
        <v>0.2</v>
      </c>
      <c r="V25">
        <v>0.35</v>
      </c>
      <c r="W25">
        <v>0.45</v>
      </c>
      <c r="Z25">
        <v>0.2</v>
      </c>
      <c r="AA25">
        <v>0.35</v>
      </c>
      <c r="AB25">
        <v>0.45</v>
      </c>
      <c r="AE25">
        <v>0.2</v>
      </c>
      <c r="AF25">
        <v>0.35</v>
      </c>
      <c r="AG25">
        <v>0.45</v>
      </c>
      <c r="AJ25">
        <v>0.2</v>
      </c>
      <c r="AK25">
        <v>0.35</v>
      </c>
      <c r="AL25">
        <v>0.45</v>
      </c>
      <c r="AO25">
        <v>0.2</v>
      </c>
      <c r="AP25">
        <v>0.35</v>
      </c>
      <c r="AQ25">
        <v>0.45</v>
      </c>
    </row>
    <row r="27" spans="1:44" x14ac:dyDescent="0.3">
      <c r="A27">
        <f>1-((1-A2)^A21*(1-A8)^B21*(1-A14)^C21)</f>
        <v>0.76519570339954457</v>
      </c>
      <c r="B27">
        <f>1-((1-B2)^A21*(1-B8)^B21*(1-B14)^C21)</f>
        <v>0.79724220553513148</v>
      </c>
      <c r="C27">
        <f>-((ABS(C2))^A21*(ABS(C8))^B21*(ABS(C14))^C21)</f>
        <v>-0.28013881142393804</v>
      </c>
      <c r="D27">
        <f>-((ABS(D2))^A21*(ABS(D8))^B21*(ABS(D14))^C21)</f>
        <v>-0.23524711770770246</v>
      </c>
      <c r="F27">
        <f>1-((1-F2)^F21*(1-F8)^G21*(1-F14)^H21)</f>
        <v>0.38729691041639469</v>
      </c>
      <c r="G27">
        <f>1-((1-G2)^F21*(1-G8)^G21*(1-G14)^H21)</f>
        <v>0.39130067581657513</v>
      </c>
      <c r="H27">
        <f>-((ABS(H2))^F21*(ABS(H8))^G21*(ABS(H14))^H21)</f>
        <v>-0.67647152046669323</v>
      </c>
      <c r="I27">
        <f>-((ABS(I2))^F21*(ABS(I8))^G21*(ABS(I14))^H21)</f>
        <v>-0.59900756478157813</v>
      </c>
      <c r="K27">
        <f>1-((1-K2)^K21*(1-K8)^L21*(1-K14)^M21)</f>
        <v>0.40778017473022421</v>
      </c>
      <c r="L27">
        <f>1-((1-L2)^K21*(1-L8)^L21*(1-L14)^M21)</f>
        <v>0.41833980579764851</v>
      </c>
      <c r="M27">
        <f>-((ABS(M2))^K21*(ABS(M8))^L21*(ABS(M14))^M21)</f>
        <v>-0.62723619209600301</v>
      </c>
      <c r="N27">
        <f>-((ABS(N2))^K21*(ABS(N8))^L21*(ABS(N14))^M21)</f>
        <v>-0.54565490368518155</v>
      </c>
      <c r="P27">
        <f>1-((1-P2)^P21*(1-P8)^Q21*(1-P14)^R21)</f>
        <v>0.381388382143104</v>
      </c>
      <c r="Q27">
        <f>1-((1-Q2)^P21*(1-Q8)^Q21*(1-Q14)^R21)</f>
        <v>0.37592081968238178</v>
      </c>
      <c r="R27">
        <f>-((ABS(R2))^P21*(ABS(R8))^Q21*(ABS(R14))^R21)</f>
        <v>-0.64607246387900963</v>
      </c>
      <c r="S27">
        <f>-((ABS(S2))^P21*(ABS(S8))^Q21*(ABS(S14))^R21)</f>
        <v>-0.55022997349021263</v>
      </c>
      <c r="U27">
        <f>1-((1-U2)^U21*(1-U8)^V21*(1-U14)^W21)</f>
        <v>0.49295745275720515</v>
      </c>
      <c r="V27">
        <f>1-((1-V2)^U21*(1-V8)^V21*(1-V14)^W21)</f>
        <v>0.5444549254296871</v>
      </c>
      <c r="W27">
        <f>-((ABS(W2))^U21*(ABS(W8))^V21*(ABS(W14))^W21)</f>
        <v>-0.55494862690361257</v>
      </c>
      <c r="X27">
        <f>-((ABS(X2))^U21*(ABS(X8))^V21*(ABS(X14))^W21)</f>
        <v>-0.46717535168871777</v>
      </c>
      <c r="Z27">
        <f>1-((1-Z2)^Z21*(1-Z8)^AA21*(1-Z14)^AB21)</f>
        <v>0.73238388313751446</v>
      </c>
      <c r="AA27">
        <f>1-((1-AA2)^Z21*(1-AA8)^AA21*(1-AA14)^AB21)</f>
        <v>0.79343381253546086</v>
      </c>
      <c r="AB27">
        <f>-((ABS(AB2))^Z21*(ABS(AB8))^AA21*(ABS(AB14))^AB21)</f>
        <v>-0.2953864500206812</v>
      </c>
      <c r="AC27">
        <f>-((ABS(AC2))^Z21*(ABS(AC8))^AA21*(ABS(AC14))^AB21)</f>
        <v>-0.23921032794423638</v>
      </c>
      <c r="AE27">
        <f>1-((1-AE2)^AE21*(1-AE8)^AF21*(1-AE14)^AG21)</f>
        <v>0.54998963571595683</v>
      </c>
      <c r="AF27">
        <f>1-((1-AF2)^AE21*(1-AF8)^AF21*(1-AF14)^AG21)</f>
        <v>0.1319054594272715</v>
      </c>
      <c r="AG27">
        <f>-((ABS(AG2))^AE21*(ABS(AG8))^AF21*(ABS(AG14))^AG21)</f>
        <v>-0.51127512975253053</v>
      </c>
      <c r="AH27">
        <f>-((ABS(AH2))^AE21*(ABS(AH8))^AF21*(ABS(AH14))^AG21)</f>
        <v>-0.42487763207275842</v>
      </c>
      <c r="AJ27">
        <f>1-((1-AJ2)^AJ21*(1-AJ8)^AK21*(1-AJ14)^AL21)</f>
        <v>0.45309032830706586</v>
      </c>
      <c r="AK27">
        <f>1-((1-AK2)^AJ21*(1-AK8)^AK21*(1-AK14)^AL21)</f>
        <v>0.44864153083219827</v>
      </c>
      <c r="AL27">
        <f>-((ABS(AL2))^AJ21*(ABS(AL8))^AK21*(ABS(AL14))^AL21)</f>
        <v>-0.60249753472690948</v>
      </c>
      <c r="AM27">
        <f>-((ABS(AM2))^AJ21*(ABS(AM8))^AK21*(ABS(AM14))^AL21)</f>
        <v>-0.52906374379028331</v>
      </c>
      <c r="AO27">
        <f>1-((1-AO2)^AO21*(1-AO8)^AP21*(1-AO14)^AQ21)</f>
        <v>0.73188675438267481</v>
      </c>
      <c r="AP27">
        <f>1-((1-AP2)^AO21*(1-AP8)^AP21*(1-AP14)^AQ21)</f>
        <v>0.77833197673435384</v>
      </c>
      <c r="AQ27">
        <f>-((ABS(AQ2))^AO21*(ABS(AQ8))^AP21*(ABS(AQ14))^AQ21)</f>
        <v>-0.29957093434214455</v>
      </c>
      <c r="AR27">
        <f>-((ABS(AR2))^AO21*(ABS(AR8))^AP21*(ABS(AR14))^AQ21)</f>
        <v>-0.24767057583160326</v>
      </c>
    </row>
    <row r="28" spans="1:44" x14ac:dyDescent="0.3">
      <c r="A28">
        <f>1-((1-A3)^A22*(1-A9)^B22*(1-A15)^C22)</f>
        <v>0.44999298317200687</v>
      </c>
      <c r="B28">
        <f>1-((1-B3)^A22*(1-B9)^B22*(1-B15)^C22)</f>
        <v>0.38366009392601019</v>
      </c>
      <c r="C28">
        <f>-((ABS(C3))^A22*(ABS(C9))^B22*(ABS(C15))^C22)</f>
        <v>-0.63691124778866537</v>
      </c>
      <c r="D28">
        <f>-((ABS(D3))^A22*(ABS(D9))^B22*(ABS(D15))^C22)</f>
        <v>-0.5458552313992302</v>
      </c>
      <c r="F28">
        <f>1-((1-F3)^F22*(1-F9)^G22*(1-F15)^H22)</f>
        <v>0.72311225496362375</v>
      </c>
      <c r="G28">
        <f>1-((1-G3)^F22*(1-G9)^G22*(1-G15)^H22)</f>
        <v>0.78227791453052276</v>
      </c>
      <c r="H28">
        <f>-((ABS(H3))^F22*(ABS(H9))^G22*(ABS(H15))^H22)</f>
        <v>-0.3110676995879737</v>
      </c>
      <c r="I28">
        <f>-((ABS(I3))^F22*(ABS(I9))^G22*(ABS(I15))^H22)</f>
        <v>-0.25209204038249244</v>
      </c>
      <c r="K28">
        <f>1-((1-K3)^K22*(1-K9)^L22*(1-K15)^M22)</f>
        <v>0.50999165287798187</v>
      </c>
      <c r="L28">
        <f>1-((1-L3)^K22*(1-L9)^L22*(1-L15)^M22)</f>
        <v>0.49363990909633471</v>
      </c>
      <c r="M28">
        <f>-((ABS(M3))^K22*(ABS(M9))^L22*(ABS(M15))^M22)</f>
        <v>-0.55355094395449322</v>
      </c>
      <c r="N28">
        <f>-((ABS(N3))^K22*(ABS(N9))^L22*(ABS(N15))^M22)</f>
        <v>-0.48708617879513633</v>
      </c>
      <c r="P28">
        <f>1-((1-P3)^P22*(1-P9)^Q22*(1-P15)^R22)</f>
        <v>0.65445515137958465</v>
      </c>
      <c r="Q28">
        <f>1-((1-Q3)^P22*(1-Q9)^Q22*(1-Q15)^R22)</f>
        <v>0.71178736059215431</v>
      </c>
      <c r="R28">
        <f>-((ABS(R3))^P22*(ABS(R9))^Q22*(ABS(R15))^R22)</f>
        <v>-0.39549982529120054</v>
      </c>
      <c r="S28">
        <f>-((ABS(S3))^P22*(ABS(S9))^Q22*(ABS(S15))^R22)</f>
        <v>-0.32393986193562341</v>
      </c>
      <c r="U28">
        <f>1-((1-U3)^U22*(1-U9)^V22*(1-U15)^W22)</f>
        <v>0.56873414875157702</v>
      </c>
      <c r="V28">
        <f>1-((1-V3)^U22*(1-V9)^V22*(1-V15)^W22)</f>
        <v>0.67165383992945193</v>
      </c>
      <c r="W28">
        <f>-((ABS(W3))^U22*(ABS(W9))^V22*(ABS(W15))^W22)</f>
        <v>-0.4605291006725134</v>
      </c>
      <c r="X28">
        <f>-((ABS(X3))^U22*(ABS(X9))^V22*(ABS(X15))^W22)</f>
        <v>-0.38637453156993828</v>
      </c>
      <c r="Z28">
        <f>1-((1-Z3)^Z22*(1-Z9)^AA22*(1-Z15)^AB22)</f>
        <v>0.76519570339954457</v>
      </c>
      <c r="AA28">
        <f>1-((1-AA3)^Z22*(1-AA9)^AA22*(1-AA15)^AB22)</f>
        <v>0.5926059203866485</v>
      </c>
      <c r="AB28">
        <f>-((ABS(AB3))^Z22*(ABS(AB9))^AA22*(ABS(AB15))^AB22)</f>
        <v>-0.28013881142393804</v>
      </c>
      <c r="AC28">
        <f>-((ABS(AC3))^Z22*(ABS(AC9))^AA22*(ABS(AC15))^AB22)</f>
        <v>-0.23524711770770246</v>
      </c>
      <c r="AE28">
        <f>1-((1-AE3)^AE22*(1-AE9)^AF22*(1-AE15)^AG22)</f>
        <v>0.61908921498772651</v>
      </c>
      <c r="AF28">
        <f>1-((1-AF3)^AE22*(1-AF9)^AF22*(1-AF15)^AG22)</f>
        <v>0.58906424876147845</v>
      </c>
      <c r="AG28">
        <f>-((ABS(AG3))^AE22*(ABS(AG9))^AF22*(ABS(AG15))^AG22)</f>
        <v>-0.44003995653287858</v>
      </c>
      <c r="AH28">
        <f>-((ABS(AH3))^AE22*(ABS(AH9))^AF22*(ABS(AH15))^AG22)</f>
        <v>-0.38397082720263509</v>
      </c>
      <c r="AJ28">
        <f>1-((1-AJ3)^AJ22*(1-AJ9)^AK22*(1-AJ15)^AL22)</f>
        <v>0.27888943013196443</v>
      </c>
      <c r="AK28">
        <f>1-((1-AK3)^AJ22*(1-AK9)^AK22*(1-AK15)^AL22)</f>
        <v>0.2532886115645413</v>
      </c>
      <c r="AL28">
        <f>-((ABS(AL3))^AJ22*(ABS(AL9))^AK22*(ABS(AL15))^AL22)</f>
        <v>-0.78150292889075046</v>
      </c>
      <c r="AM28">
        <f>-((ABS(AM3))^AJ22*(ABS(AM9))^AK22*(ABS(AM15))^AL22)</f>
        <v>-0.67072715299193908</v>
      </c>
      <c r="AO28">
        <f>1-((1-AO3)^AO22*(1-AO9)^AP22*(1-AO15)^AQ22)</f>
        <v>0.70444884336729674</v>
      </c>
      <c r="AP28">
        <f>1-((1-AP3)^AO22*(1-AP9)^AP22*(1-AP15)^AQ22)</f>
        <v>0.72132348452387096</v>
      </c>
      <c r="AQ28">
        <f>-((ABS(AQ3))^AO22*(ABS(AQ9))^AP22*(ABS(AQ15))^AQ22)</f>
        <v>-0.34388822481110642</v>
      </c>
      <c r="AR28">
        <f>-((ABS(AR3))^AO22*(ABS(AR9))^AP22*(ABS(AR15))^AQ22)</f>
        <v>-0.29278213906217482</v>
      </c>
    </row>
    <row r="29" spans="1:44" x14ac:dyDescent="0.3">
      <c r="A29">
        <f>1-((1-A4)^A23*(1-A10)^B23*(1-A16)^C23)</f>
        <v>0.54220610729656671</v>
      </c>
      <c r="B29">
        <f>1-((1-B4)^A23*(1-B10)^B23*(1-B16)^C23)</f>
        <v>0.61095342138329944</v>
      </c>
      <c r="C29">
        <f>-((ABS(C4))^A23*(ABS(C10))^B23*(ABS(C16))^C23)</f>
        <v>-0.47518173292406052</v>
      </c>
      <c r="D29">
        <f>-((ABS(D4))^A23*(ABS(D10))^B23*(ABS(D16))^C23)</f>
        <v>-0.39915566785010015</v>
      </c>
      <c r="F29">
        <f>1-((1-F4)^F23*(1-F10)^G23*(1-F16)^H23)</f>
        <v>0.4663062269054663</v>
      </c>
      <c r="G29">
        <f>1-((1-G4)^F23*(1-G10)^G23*(1-G16)^H23)</f>
        <v>0.46367545472711158</v>
      </c>
      <c r="H29">
        <f>-((ABS(H4))^F23*(ABS(H10))^G23*(ABS(H16))^H23)</f>
        <v>-0.54641503424991344</v>
      </c>
      <c r="I29">
        <f>-((ABS(I4))^F23*(ABS(I10))^G23*(ABS(I16))^H23)</f>
        <v>-0.4611484268825321</v>
      </c>
      <c r="K29">
        <f>1-((1-K4)^K23*(1-K10)^L23*(1-K16)^M23)</f>
        <v>0.89</v>
      </c>
      <c r="L29">
        <f>1-((1-L4)^K23*(1-L10)^L23*(1-L16)^M23)</f>
        <v>0.94</v>
      </c>
      <c r="M29">
        <f>-((ABS(M4))^K23*(ABS(M10))^L23*(ABS(M16))^M23)</f>
        <v>-0.12999999999999998</v>
      </c>
      <c r="N29">
        <f>-((ABS(N4))^K23*(ABS(N10))^L23*(ABS(N16))^M23)</f>
        <v>-0.10000000000000002</v>
      </c>
      <c r="P29">
        <f>1-((1-P4)^P23*(1-P10)^Q23*(1-P16)^R23)</f>
        <v>0.78761043144865528</v>
      </c>
      <c r="Q29">
        <f>1-((1-Q4)^P23*(1-Q10)^Q23*(1-Q16)^R23)</f>
        <v>0.83002467545944159</v>
      </c>
      <c r="R29">
        <f>-((ABS(R4))^P23*(ABS(R10))^Q23*(ABS(R16))^R23)</f>
        <v>-0.25099273802501321</v>
      </c>
      <c r="S29">
        <f>-((ABS(S4))^P23*(ABS(S10))^Q23*(ABS(S16))^R23)</f>
        <v>-0.20754750007578854</v>
      </c>
      <c r="U29">
        <f>1-((1-U4)^U23*(1-U10)^V23*(1-U16)^W23)</f>
        <v>0.61908921498772651</v>
      </c>
      <c r="V29">
        <f>1-((1-V4)^U23*(1-V10)^V23*(1-V16)^W23)</f>
        <v>0.58906424876147845</v>
      </c>
      <c r="W29">
        <f>-((ABS(W4))^U23*(ABS(W10))^V23*(ABS(W16))^W23)</f>
        <v>-0.44003995653287858</v>
      </c>
      <c r="X29">
        <f>-((ABS(X4))^U23*(ABS(X10))^V23*(ABS(X16))^W23)</f>
        <v>-0.38397082720263509</v>
      </c>
      <c r="Z29">
        <f>1-((1-Z4)^Z23*(1-Z10)^AA23*(1-Z16)^AB23)</f>
        <v>0.65481496083777602</v>
      </c>
      <c r="AA29">
        <f>1-((1-AA4)^Z23*(1-AA10)^AA23*(1-AA16)^AB23)</f>
        <v>0.66184148899263739</v>
      </c>
      <c r="AB29">
        <f>-((ABS(AB4))^Z23*(ABS(AB10))^AA23*(ABS(AB16))^AB23)</f>
        <v>-0.41253510046416536</v>
      </c>
      <c r="AC29">
        <f>-((ABS(AC4))^Z23*(ABS(AC10))^AA23*(ABS(AC16))^AB23)</f>
        <v>-0.34980196217629511</v>
      </c>
      <c r="AE29">
        <f>1-((1-AE4)^AE23*(1-AE10)^AF23*(1-AE16)^AG23)</f>
        <v>0.19664399789765408</v>
      </c>
      <c r="AF29">
        <f>1-((1-AF4)^AE23*(1-AF10)^AF23*(1-AF16)^AG23)</f>
        <v>0.25724585726440219</v>
      </c>
      <c r="AG29">
        <f>-((ABS(AG4))^AE23*(ABS(AG10))^AF23*(ABS(AG16))^AG23)</f>
        <v>-0.8104890450129193</v>
      </c>
      <c r="AH29">
        <f>-((ABS(AH4))^AE23*(ABS(AH10))^AF23*(ABS(AH16))^AG23)</f>
        <v>-0.70658706152828088</v>
      </c>
      <c r="AJ29">
        <f>1-((1-AJ4)^AJ23*(1-AJ10)^AK23*(1-AJ16)^AL23)</f>
        <v>0.51279015281468321</v>
      </c>
      <c r="AK29">
        <f>1-((1-AK4)^AJ23*(1-AK10)^AK23*(1-AK16)^AL23)</f>
        <v>0.4684626186627816</v>
      </c>
      <c r="AL29">
        <f>-((ABS(AL4))^AJ23*(ABS(AL10))^AK23*(ABS(AL16))^AL23)</f>
        <v>-0.5726031401741295</v>
      </c>
      <c r="AM29">
        <f>-((ABS(AM4))^AJ23*(ABS(AM10))^AK23*(ABS(AM16))^AL23)</f>
        <v>-0.50154979774008401</v>
      </c>
      <c r="AO29">
        <f>1-((1-AO4)^AO23*(1-AO10)^AP23*(1-AO16)^AQ23)</f>
        <v>0.42768179171040244</v>
      </c>
      <c r="AP29">
        <f>1-((1-AP4)^AO23*(1-AP10)^AP23*(1-AP16)^AQ23)</f>
        <v>0.40858583948244576</v>
      </c>
      <c r="AQ29">
        <f>-((ABS(AQ4))^AO23*(ABS(AQ10))^AP23*(ABS(AQ16))^AQ23)</f>
        <v>-0.64551708053586809</v>
      </c>
      <c r="AR29">
        <f>-((ABS(AR4))^AO23*(ABS(AR10))^AP23*(ABS(AR16))^AQ23)</f>
        <v>-0.56738817016156318</v>
      </c>
    </row>
    <row r="30" spans="1:44" x14ac:dyDescent="0.3">
      <c r="A30">
        <f>1-((1-A5)^A24*(1-A11)^B24*(1-A17)^C24)</f>
        <v>0.42768179171040244</v>
      </c>
      <c r="B30">
        <f>1-((1-B5)^A24*(1-B11)^B24*(1-B17)^C24)</f>
        <v>0.40858583948244576</v>
      </c>
      <c r="C30">
        <f>-((ABS(C5))^A24*(ABS(C11))^B24*(ABS(C17))^C24)</f>
        <v>-0.64551708053586809</v>
      </c>
      <c r="D30">
        <f>-((ABS(D5))^A24*(ABS(D11))^B24*(ABS(D17))^C24)</f>
        <v>-0.56738817016156318</v>
      </c>
      <c r="F30">
        <f>1-((1-F5)^F24*(1-F11)^G24*(1-F17)^H24)</f>
        <v>0.82722912153238726</v>
      </c>
      <c r="G30">
        <f>1-((1-G5)^F24*(1-G11)^G24*(1-G17)^H24)</f>
        <v>0.86731745057430387</v>
      </c>
      <c r="H30">
        <f>-((ABS(H5))^F24*(ABS(H11))^G24*(ABS(H17))^H24)</f>
        <v>-0.21313163517865347</v>
      </c>
      <c r="I30">
        <f>-((ABS(I5))^F24*(ABS(I11))^G24*(ABS(I17))^H24)</f>
        <v>-0.17572381364042941</v>
      </c>
      <c r="K30">
        <f>1-((1-K5)^K24*(1-K11)^L24*(1-K17)^M24)</f>
        <v>0.52548764987697627</v>
      </c>
      <c r="L30">
        <f>1-((1-L5)^K24*(1-L11)^L24*(1-L17)^M24)</f>
        <v>0.51278226558984485</v>
      </c>
      <c r="M30">
        <f>-((ABS(M5))^K24*(ABS(M11))^L24*(ABS(M17))^M24)</f>
        <v>-0.52129969420273548</v>
      </c>
      <c r="N30">
        <f>-((ABS(N5))^K24*(ABS(N11))^L24*(ABS(N17))^M24)</f>
        <v>-0.45300460614063892</v>
      </c>
      <c r="P30">
        <f>1-((1-P5)^P24*(1-P11)^Q24*(1-P17)^R24)</f>
        <v>0.70444884336729674</v>
      </c>
      <c r="Q30">
        <f>1-((1-Q5)^P24*(1-Q11)^Q24*(1-Q17)^R24)</f>
        <v>0.72132348452387096</v>
      </c>
      <c r="R30">
        <f>-((ABS(R5))^P24*(ABS(R11))^Q24*(ABS(R17))^R24)</f>
        <v>-0.34388822481110642</v>
      </c>
      <c r="S30">
        <f>-((ABS(S5))^P24*(ABS(S11))^Q24*(ABS(S17))^R24)</f>
        <v>-0.29278213906217482</v>
      </c>
      <c r="U30">
        <f>1-((1-U5)^U24*(1-U11)^V24*(1-U17)^W24)</f>
        <v>0.5983311420413836</v>
      </c>
      <c r="V30">
        <f>1-((1-V5)^U24*(1-V11)^V24*(1-V17)^W24)</f>
        <v>0.37445787442376233</v>
      </c>
      <c r="W30">
        <f>-((ABS(W5))^U24*(ABS(W11))^V24*(ABS(W17))^W24)</f>
        <v>-0.45200440788867019</v>
      </c>
      <c r="X30">
        <f>-((ABS(X5))^U24*(ABS(X11))^V24*(ABS(X17))^W24)</f>
        <v>-0.39195686061997559</v>
      </c>
      <c r="Z30">
        <f>1-((1-Z5)^Z24*(1-Z11)^AA24*(1-Z17)^AB24)</f>
        <v>0.381388382143104</v>
      </c>
      <c r="AA30">
        <f>1-((1-AA5)^Z24*(1-AA11)^AA24*(1-AA17)^AB24)</f>
        <v>0.37592081968238178</v>
      </c>
      <c r="AB30">
        <f>-((ABS(AB5))^Z24*(ABS(AB11))^AA24*(ABS(AB17))^AB24)</f>
        <v>-0.64607246387900963</v>
      </c>
      <c r="AC30">
        <f>-((ABS(AC5))^Z24*(ABS(AC11))^AA24*(ABS(AC17))^AB24)</f>
        <v>-0.55022997349021263</v>
      </c>
      <c r="AE30">
        <f>1-((1-AE5)^AE24*(1-AE11)^AF24*(1-AE17)^AG24)</f>
        <v>0.57967025815979145</v>
      </c>
      <c r="AF30">
        <f>1-((1-AF5)^AE24*(1-AF11)^AF24*(1-AF17)^AG24)</f>
        <v>0.54320452703431155</v>
      </c>
      <c r="AG30">
        <f>-((ABS(AG5))^AE24*(ABS(AG11))^AF24*(ABS(AG17))^AG24)</f>
        <v>-0.48427843925019531</v>
      </c>
      <c r="AH30">
        <f>-((ABS(AH5))^AE24*(ABS(AH11))^AF24*(ABS(AH17))^AG24)</f>
        <v>-0.42034951088538985</v>
      </c>
      <c r="AJ30">
        <f>1-((1-AJ5)^AJ24*(1-AJ11)^AK24*(1-AJ17)^AL24)</f>
        <v>0.62473792305250531</v>
      </c>
      <c r="AK30">
        <f>1-((1-AK5)^AJ24*(1-AK11)^AK24*(1-AK17)^AL24)</f>
        <v>0.6728053050293813</v>
      </c>
      <c r="AL30">
        <f>-((ABS(AL5))^AJ24*(ABS(AL11))^AK24*(ABS(AL17))^AL24)</f>
        <v>-0.38801169102063598</v>
      </c>
      <c r="AM30">
        <f>-((ABS(AM5))^AJ24*(ABS(AM11))^AK24*(ABS(AM17))^AL24)</f>
        <v>-0.32119942893102915</v>
      </c>
      <c r="AO30">
        <f>1-((1-AO5)^AO24*(1-AO11)^AP24*(1-AO17)^AQ24)</f>
        <v>0.22800521162875198</v>
      </c>
      <c r="AP30">
        <f>1-((1-AP5)^AO24*(1-AP11)^AP24*(1-AP17)^AQ24)</f>
        <v>0.23146460155270576</v>
      </c>
      <c r="AQ30">
        <f>-((ABS(AQ5))^AO24*(ABS(AQ11))^AP24*(ABS(AQ17))^AQ24)</f>
        <v>-0.81897828964809993</v>
      </c>
      <c r="AR30">
        <f>-((ABS(AR5))^AO24*(ABS(AR11))^AP24*(ABS(AR17))^AQ24)</f>
        <v>-0.70810542001991095</v>
      </c>
    </row>
    <row r="31" spans="1:44" x14ac:dyDescent="0.3">
      <c r="A31">
        <f>1-((1-A6)^A25*(1-A12)^B25*(1-A18)^C25)</f>
        <v>0.7134999039886526</v>
      </c>
      <c r="B31">
        <f>1-((1-B6)^A25*(1-B12)^B25*(1-B18)^C25)</f>
        <v>0.78739653680463484</v>
      </c>
      <c r="C31">
        <f>-((ABS(C6))^A25*(ABS(C12))^B25*(ABS(C18))^C25)</f>
        <v>-0.30955109786540513</v>
      </c>
      <c r="D31">
        <f>-((ABS(D6))^A25*(ABS(D12))^B25*(ABS(D18))^C25)</f>
        <v>-0.23261387623835444</v>
      </c>
      <c r="F31">
        <f>1-((1-F6)^F25*(1-F12)^G25*(1-F18)^H25)</f>
        <v>0.38028769791210559</v>
      </c>
      <c r="G31">
        <f>1-((1-G6)^F25*(1-G12)^G25*(1-G18)^H25)</f>
        <v>0.35179151124973351</v>
      </c>
      <c r="H31">
        <f>-((ABS(H6))^F25*(ABS(H12))^G25*(ABS(H18))^H25)</f>
        <v>-0.69131667443097855</v>
      </c>
      <c r="I31">
        <f>-((ABS(I6))^F25*(ABS(I12))^G25*(ABS(I18))^H25)</f>
        <v>-0.60019659885600285</v>
      </c>
      <c r="K31">
        <f>1-((1-K6)^K25*(1-K12)^L25*(1-K18)^M25)</f>
        <v>0.3600000000000001</v>
      </c>
      <c r="L31">
        <f>1-((1-L6)^K25*(1-L12)^L25*(1-L18)^M25)</f>
        <v>0.29000000000000015</v>
      </c>
      <c r="M31">
        <f>-((ABS(M6))^K25*(ABS(M12))^L25*(ABS(M18))^M25)</f>
        <v>-0.72</v>
      </c>
      <c r="N31">
        <f>-((ABS(N6))^K25*(ABS(N12))^L25*(ABS(N18))^M25)</f>
        <v>-0.61</v>
      </c>
      <c r="P31">
        <f>1-((1-P6)^P25*(1-P12)^Q25*(1-P18)^R25)</f>
        <v>0.27753259441579237</v>
      </c>
      <c r="Q31">
        <f>1-((1-Q6)^P25*(1-Q12)^Q25*(1-Q18)^R25)</f>
        <v>0.30838454305540919</v>
      </c>
      <c r="R31">
        <f>-((ABS(R6))^P25*(ABS(R12))^Q25*(ABS(R18))^R25)</f>
        <v>-0.76815000065814021</v>
      </c>
      <c r="S31">
        <f>-((ABS(S6))^P25*(ABS(S12))^Q25*(ABS(S18))^R25)</f>
        <v>-0.67808728122897421</v>
      </c>
      <c r="U31">
        <f>1-((1-U6)^U25*(1-U12)^V25*(1-U18)^W25)</f>
        <v>0.79626378375753148</v>
      </c>
      <c r="V31">
        <f>1-((1-V6)^U25*(1-V12)^V25*(1-V18)^W25)</f>
        <v>0.82070397054730115</v>
      </c>
      <c r="W31">
        <f>-((ABS(W6))^U25*(ABS(W12))^V25*(ABS(W18))^W25)</f>
        <v>-0.23666255713535078</v>
      </c>
      <c r="X31">
        <f>-((ABS(X6))^U25*(ABS(X12))^V25*(ABS(X18))^W25)</f>
        <v>-0.18830655676491748</v>
      </c>
      <c r="Z31">
        <f>1-((1-Z6)^Z25*(1-Z12)^AA25*(1-Z18)^AB25)</f>
        <v>0.27753259441579237</v>
      </c>
      <c r="AA31">
        <f>1-((1-AA6)^Z25*(1-AA12)^AA25*(1-AA18)^AB25)</f>
        <v>0.30838454305540919</v>
      </c>
      <c r="AB31">
        <f>-((ABS(AB6))^Z25*(ABS(AB12))^AA25*(ABS(AB18))^AB25)</f>
        <v>-0.76815000065814021</v>
      </c>
      <c r="AC31">
        <f>-((ABS(AC6))^Z25*(ABS(AC12))^AA25*(ABS(AC18))^AB25)</f>
        <v>-0.67808728122897421</v>
      </c>
      <c r="AE31">
        <f>1-((1-AE6)^AE25*(1-AE12)^AF25*(1-AE18)^AG25)</f>
        <v>0.83252011654127722</v>
      </c>
      <c r="AF31">
        <f>1-((1-AF6)^AE25*(1-AF12)^AF25*(1-AF18)^AG25)</f>
        <v>0.89877593572857228</v>
      </c>
      <c r="AG31">
        <f>-((ABS(AG6))^AE25*(ABS(AG12))^AF25*(ABS(AG18))^AG25)</f>
        <v>-0.19185051100729175</v>
      </c>
      <c r="AH31">
        <f>-((ABS(AH6))^AE25*(ABS(AH12))^AF25*(ABS(AH18))^AG25)</f>
        <v>-0.15157165665103983</v>
      </c>
      <c r="AJ31">
        <f>1-((1-AJ6)^AJ25*(1-AJ12)^AK25*(1-AJ18)^AL25)</f>
        <v>0.86555693678892343</v>
      </c>
      <c r="AK31">
        <f>1-((1-AK6)^AJ25*(1-AK12)^AK25*(1-AK18)^AL25)</f>
        <v>0.9146242347989364</v>
      </c>
      <c r="AL31">
        <f>-((ABS(AL6))^AJ25*(ABS(AL12))^AK25*(ABS(AL18))^AL25)</f>
        <v>-0.16194502215001724</v>
      </c>
      <c r="AM31">
        <f>-((ABS(AM6))^AJ25*(ABS(AM12))^AK25*(ABS(AM18))^AL25)</f>
        <v>-0.12847351571234394</v>
      </c>
      <c r="AO31">
        <f>1-((1-AO6)^AO25*(1-AO12)^AP25*(1-AO18)^AQ25)</f>
        <v>0.72311225496362375</v>
      </c>
      <c r="AP31">
        <f>1-((1-AP6)^AO25*(1-AP12)^AP25*(1-AP18)^AQ25)</f>
        <v>0.78227791453052276</v>
      </c>
      <c r="AQ31">
        <f>-((ABS(AQ6))^AO25*(ABS(AQ12))^AP25*(ABS(AQ18))^AQ25)</f>
        <v>-0.3110676995879737</v>
      </c>
      <c r="AR31">
        <f>-((ABS(AR6))^AO25*(ABS(AR12))^AP25*(ABS(AR18))^AQ25)</f>
        <v>-0.25209204038249244</v>
      </c>
    </row>
    <row r="33" spans="1:44" x14ac:dyDescent="0.3">
      <c r="A33" t="s">
        <v>5</v>
      </c>
    </row>
    <row r="34" spans="1:44" x14ac:dyDescent="0.3">
      <c r="A34" t="s">
        <v>35</v>
      </c>
    </row>
    <row r="35" spans="1:44" x14ac:dyDescent="0.3">
      <c r="A35" t="s">
        <v>10</v>
      </c>
      <c r="B35" t="s">
        <v>36</v>
      </c>
    </row>
    <row r="36" spans="1:44" x14ac:dyDescent="0.3">
      <c r="A36">
        <v>0.18</v>
      </c>
      <c r="B36">
        <v>0.12</v>
      </c>
      <c r="C36">
        <v>7.0000000000000007E-2</v>
      </c>
      <c r="D36">
        <v>0.15</v>
      </c>
      <c r="E36">
        <v>0.09</v>
      </c>
      <c r="F36">
        <v>0.11</v>
      </c>
      <c r="G36">
        <v>0.06</v>
      </c>
      <c r="H36">
        <v>0.13</v>
      </c>
      <c r="I36">
        <v>0.09</v>
      </c>
    </row>
    <row r="37" spans="1:44" x14ac:dyDescent="0.3">
      <c r="A37">
        <v>0.18</v>
      </c>
      <c r="B37">
        <v>0.12</v>
      </c>
      <c r="C37">
        <v>7.0000000000000007E-2</v>
      </c>
      <c r="D37">
        <v>0.15</v>
      </c>
      <c r="E37">
        <v>0.09</v>
      </c>
      <c r="F37">
        <v>0.11</v>
      </c>
      <c r="G37">
        <v>0.06</v>
      </c>
      <c r="H37">
        <v>0.13</v>
      </c>
      <c r="I37">
        <v>0.09</v>
      </c>
    </row>
    <row r="38" spans="1:44" x14ac:dyDescent="0.3">
      <c r="A38">
        <v>0.18</v>
      </c>
      <c r="B38">
        <v>0.12</v>
      </c>
      <c r="C38">
        <v>7.0000000000000007E-2</v>
      </c>
      <c r="D38">
        <v>0.15</v>
      </c>
      <c r="E38">
        <v>0.09</v>
      </c>
      <c r="F38">
        <v>0.11</v>
      </c>
      <c r="G38">
        <v>0.06</v>
      </c>
      <c r="H38">
        <v>0.13</v>
      </c>
      <c r="I38">
        <v>0.09</v>
      </c>
    </row>
    <row r="39" spans="1:44" x14ac:dyDescent="0.3">
      <c r="A39">
        <v>0.18</v>
      </c>
      <c r="B39">
        <v>0.12</v>
      </c>
      <c r="C39">
        <v>7.0000000000000007E-2</v>
      </c>
      <c r="D39">
        <v>0.15</v>
      </c>
      <c r="E39">
        <v>0.09</v>
      </c>
      <c r="F39">
        <v>0.11</v>
      </c>
      <c r="G39">
        <v>0.06</v>
      </c>
      <c r="H39">
        <v>0.13</v>
      </c>
      <c r="I39">
        <v>0.09</v>
      </c>
      <c r="Z39" s="1"/>
    </row>
    <row r="40" spans="1:44" x14ac:dyDescent="0.3">
      <c r="A40">
        <v>0.18</v>
      </c>
      <c r="B40">
        <v>0.12</v>
      </c>
      <c r="C40">
        <v>7.0000000000000007E-2</v>
      </c>
      <c r="D40">
        <v>0.15</v>
      </c>
      <c r="E40">
        <v>0.09</v>
      </c>
      <c r="F40">
        <v>0.11</v>
      </c>
      <c r="G40">
        <v>0.06</v>
      </c>
      <c r="H40">
        <v>0.13</v>
      </c>
      <c r="I40">
        <v>0.09</v>
      </c>
    </row>
    <row r="42" spans="1:44" x14ac:dyDescent="0.3">
      <c r="A42">
        <f>(1-(1-A27)^A36)</f>
        <v>0.22958081841953393</v>
      </c>
      <c r="B42">
        <f>(1-(1-B27)^A36)</f>
        <v>0.24966369458813509</v>
      </c>
      <c r="C42">
        <f>-((ABS(C27))^A36)</f>
        <v>-0.79529305640586123</v>
      </c>
      <c r="D42">
        <f>-((ABS(D27))^A36)</f>
        <v>-0.77068050980187264</v>
      </c>
      <c r="F42">
        <f>(1-(1-F27)^B36)</f>
        <v>5.7090506356479609E-2</v>
      </c>
      <c r="G42">
        <f>(1-(1-G27)^B36)</f>
        <v>5.7832024582371577E-2</v>
      </c>
      <c r="H42">
        <f>-((ABS(H27))^B36)</f>
        <v>-0.95417919315856314</v>
      </c>
      <c r="I42">
        <f>-((ABS(I27))^B36)</f>
        <v>-0.94035508388681077</v>
      </c>
      <c r="K42">
        <f>(1-(1-K27)^C36)</f>
        <v>3.6007165083789872E-2</v>
      </c>
      <c r="L42">
        <f>(1-(1-L27)^C36)</f>
        <v>3.7220456551484205E-2</v>
      </c>
      <c r="M42">
        <f>-((ABS(M27))^C36)</f>
        <v>-0.96787701778814772</v>
      </c>
      <c r="N42">
        <f>-((ABS(N27))^C36)</f>
        <v>-0.95848266871769294</v>
      </c>
      <c r="P42">
        <f>(1-(1-P27)^D36)</f>
        <v>6.9507855995213697E-2</v>
      </c>
      <c r="Q42">
        <f>(1-(1-Q27)^D36)</f>
        <v>6.827884974458176E-2</v>
      </c>
      <c r="R42">
        <f>-((ABS(R27))^D36)</f>
        <v>-0.93657418858430264</v>
      </c>
      <c r="S42">
        <f>-((ABS(S27))^D36)</f>
        <v>-0.91428508846659517</v>
      </c>
      <c r="U42">
        <f>(1-(1-U27)^E36)</f>
        <v>5.9293821775229572E-2</v>
      </c>
      <c r="V42">
        <f>(1-(1-V27)^E36)</f>
        <v>6.8317749142716933E-2</v>
      </c>
      <c r="W42">
        <f>-((ABS(W27))^E36)</f>
        <v>-0.94838079392006758</v>
      </c>
      <c r="X42">
        <f>-((ABS(X27))^E36)</f>
        <v>-0.93379854502075088</v>
      </c>
      <c r="Z42">
        <f>(1-(1-Z27)^F36)</f>
        <v>0.13497960107958762</v>
      </c>
      <c r="AA42">
        <f>(1-(1-AA27)^F36)</f>
        <v>0.15927005615995082</v>
      </c>
      <c r="AB42">
        <f>-((ABS(AB27))^F36)</f>
        <v>-0.87446606895412327</v>
      </c>
      <c r="AC42">
        <f>-((ABS(AC27))^F36)</f>
        <v>-0.85440895577096454</v>
      </c>
      <c r="AE42">
        <f>(1-(1-AE27)^G36)</f>
        <v>4.6779549948786636E-2</v>
      </c>
      <c r="AF42">
        <f>(1-(1-AF27)^G36)</f>
        <v>8.4513638783122458E-3</v>
      </c>
      <c r="AG42">
        <f>-((ABS(AG27))^G36)</f>
        <v>-0.96054846000012806</v>
      </c>
      <c r="AH42">
        <f>-((ABS(AH27))^G36)</f>
        <v>-0.9499392492758173</v>
      </c>
      <c r="AJ42">
        <f>(1-(1-AJ27)^H36)</f>
        <v>7.545292602834075E-2</v>
      </c>
      <c r="AK42">
        <f>(1-(1-AK27)^H36)</f>
        <v>7.4478682070696078E-2</v>
      </c>
      <c r="AL42">
        <f>-((ABS(AL27))^H36)</f>
        <v>-0.93625507678559439</v>
      </c>
      <c r="AM42">
        <f>-((ABS(AM27))^H36)</f>
        <v>-0.92056835156321692</v>
      </c>
      <c r="AO42">
        <f>(1-(1-AO27)^I36)</f>
        <v>0.11172253539128774</v>
      </c>
      <c r="AP42">
        <f>(1-(1-AP27)^I36)</f>
        <v>0.12680091015793127</v>
      </c>
      <c r="AQ42">
        <f>-((ABS(AQ27))^I36)</f>
        <v>-0.89719112863152017</v>
      </c>
      <c r="AR42">
        <f>-((ABS(AR27))^I36)</f>
        <v>-0.88195961102085374</v>
      </c>
    </row>
    <row r="43" spans="1:44" x14ac:dyDescent="0.3">
      <c r="A43">
        <f t="shared" ref="A43:A46" si="0">(1-(1-A28)^A37)</f>
        <v>0.10202079120206042</v>
      </c>
      <c r="B43">
        <f t="shared" ref="B43:B46" si="1">(1-(1-B28)^A37)</f>
        <v>8.3425750656583975E-2</v>
      </c>
      <c r="C43">
        <f t="shared" ref="C43:C46" si="2">-((ABS(C28))^A37)</f>
        <v>-0.92200697250999031</v>
      </c>
      <c r="D43">
        <f t="shared" ref="D43:D46" si="3">-((ABS(D28))^A37)</f>
        <v>-0.89675528702622742</v>
      </c>
      <c r="F43">
        <f t="shared" ref="F43:F46" si="4">(1-(1-F28)^B37)</f>
        <v>0.14281127855044817</v>
      </c>
      <c r="G43">
        <f t="shared" ref="G43:G46" si="5">(1-(1-G28)^B37)</f>
        <v>0.16718546112790489</v>
      </c>
      <c r="H43">
        <f t="shared" ref="H43:H46" si="6">-((ABS(H28))^B37)</f>
        <v>-0.8692457782912465</v>
      </c>
      <c r="I43">
        <f t="shared" ref="I43:I46" si="7">-((ABS(I28))^B37)</f>
        <v>-0.84759248212904048</v>
      </c>
      <c r="K43">
        <f t="shared" ref="K43:K46" si="8">(1-(1-K28)^C37)</f>
        <v>4.8707126110097088E-2</v>
      </c>
      <c r="L43">
        <f t="shared" ref="L43:L46" si="9">(1-(1-L28)^C37)</f>
        <v>4.6518737527449616E-2</v>
      </c>
      <c r="M43">
        <f t="shared" ref="M43:M46" si="10">-((ABS(M28))^C37)</f>
        <v>-0.95944709379975135</v>
      </c>
      <c r="N43">
        <f t="shared" ref="N43:N46" si="11">-((ABS(N28))^C37)</f>
        <v>-0.95089465550411378</v>
      </c>
      <c r="P43">
        <f t="shared" ref="P43:P46" si="12">(1-(1-P28)^D37)</f>
        <v>0.14734044449019434</v>
      </c>
      <c r="Q43">
        <f t="shared" ref="Q43:Q46" si="13">(1-(1-Q28)^D37)</f>
        <v>0.17023148194577897</v>
      </c>
      <c r="R43">
        <f t="shared" ref="R43:R46" si="14">-((ABS(R28))^D37)</f>
        <v>-0.87010556115989435</v>
      </c>
      <c r="S43">
        <f t="shared" ref="S43:S46" si="15">-((ABS(S28))^D37)</f>
        <v>-0.84444167575615248</v>
      </c>
      <c r="U43">
        <f t="shared" ref="U43:U46" si="16">(1-(1-U28)^E37)</f>
        <v>7.2898985346214862E-2</v>
      </c>
      <c r="V43">
        <f t="shared" ref="V43:V46" si="17">(1-(1-V28)^E37)</f>
        <v>9.5372314795311719E-2</v>
      </c>
      <c r="W43">
        <f t="shared" ref="W43:W46" si="18">-((ABS(W28))^E37)</f>
        <v>-0.93259511669560591</v>
      </c>
      <c r="X43">
        <f t="shared" ref="X43:X46" si="19">-((ABS(X28))^E37)</f>
        <v>-0.91797481059125374</v>
      </c>
      <c r="Z43">
        <f t="shared" ref="Z43:Z46" si="20">(1-(1-Z28)^F37)</f>
        <v>0.14733651601851938</v>
      </c>
      <c r="AA43">
        <f t="shared" ref="AA43:AA46" si="21">(1-(1-AA28)^F37)</f>
        <v>9.4055446297641065E-2</v>
      </c>
      <c r="AB43">
        <f t="shared" ref="AB43:AB46" si="22">-((ABS(AB28))^F37)</f>
        <v>-0.8693828344179898</v>
      </c>
      <c r="AC43">
        <f t="shared" ref="AC43:AC46" si="23">-((ABS(AC28))^F37)</f>
        <v>-0.85284022136820914</v>
      </c>
      <c r="AE43">
        <f t="shared" ref="AE43:AE46" si="24">(1-(1-AE28)^G37)</f>
        <v>5.6266446646430102E-2</v>
      </c>
      <c r="AF43">
        <f t="shared" ref="AF43:AF46" si="25">(1-(1-AF28)^G37)</f>
        <v>5.1960493415955544E-2</v>
      </c>
      <c r="AG43">
        <f t="shared" ref="AG43:AG46" si="26">-((ABS(AG28))^G37)</f>
        <v>-0.95193989208197383</v>
      </c>
      <c r="AH43">
        <f t="shared" ref="AH43:AH46" si="27">-((ABS(AH28))^G37)</f>
        <v>-0.94418673301016476</v>
      </c>
      <c r="AJ43">
        <f t="shared" ref="AJ43:AJ46" si="28">(1-(1-AJ28)^H37)</f>
        <v>4.1614483244379663E-2</v>
      </c>
      <c r="AK43">
        <f t="shared" ref="AK43:AK46" si="29">(1-(1-AK28)^H37)</f>
        <v>3.7258128012234937E-2</v>
      </c>
      <c r="AL43">
        <f t="shared" ref="AL43:AL46" si="30">-((ABS(AL28))^H37)</f>
        <v>-0.96845841985596337</v>
      </c>
      <c r="AM43">
        <f t="shared" ref="AM43:AM46" si="31">-((ABS(AM28))^H37)</f>
        <v>-0.94940379958878629</v>
      </c>
      <c r="AO43">
        <f t="shared" ref="AO43:AO46" si="32">(1-(1-AO28)^I37)</f>
        <v>0.10389904596524779</v>
      </c>
      <c r="AP43">
        <f t="shared" ref="AP43:AP46" si="33">(1-(1-AP28)^I37)</f>
        <v>0.10862790632152941</v>
      </c>
      <c r="AQ43">
        <f t="shared" ref="AQ43:AQ46" si="34">-((ABS(AQ28))^I37)</f>
        <v>-0.90840090344529079</v>
      </c>
      <c r="AR43">
        <f t="shared" ref="AR43:AR46" si="35">-((ABS(AR28))^I37)</f>
        <v>-0.89534211268976616</v>
      </c>
    </row>
    <row r="44" spans="1:44" x14ac:dyDescent="0.3">
      <c r="A44">
        <f t="shared" si="0"/>
        <v>0.13119842605718612</v>
      </c>
      <c r="B44">
        <f t="shared" si="1"/>
        <v>0.15627622315089529</v>
      </c>
      <c r="C44">
        <f t="shared" si="2"/>
        <v>-0.87465091068417644</v>
      </c>
      <c r="D44">
        <f t="shared" si="3"/>
        <v>-0.84762862377727666</v>
      </c>
      <c r="F44">
        <f t="shared" si="4"/>
        <v>7.2582991839619249E-2</v>
      </c>
      <c r="G44">
        <f t="shared" si="5"/>
        <v>7.2035588630331771E-2</v>
      </c>
      <c r="H44">
        <f t="shared" si="6"/>
        <v>-0.93004233280963966</v>
      </c>
      <c r="I44">
        <f t="shared" si="7"/>
        <v>-0.91129898755375915</v>
      </c>
      <c r="K44">
        <f t="shared" si="8"/>
        <v>0.14316442841679944</v>
      </c>
      <c r="L44">
        <f t="shared" si="9"/>
        <v>0.17875906736288727</v>
      </c>
      <c r="M44">
        <f t="shared" si="10"/>
        <v>-0.86691403618748197</v>
      </c>
      <c r="N44">
        <f t="shared" si="11"/>
        <v>-0.85113803820237643</v>
      </c>
      <c r="P44">
        <f t="shared" si="12"/>
        <v>0.20737096434222535</v>
      </c>
      <c r="Q44">
        <f t="shared" si="13"/>
        <v>0.23341929837439346</v>
      </c>
      <c r="R44">
        <f t="shared" si="14"/>
        <v>-0.81273539414580487</v>
      </c>
      <c r="S44">
        <f t="shared" si="15"/>
        <v>-0.7898918375233579</v>
      </c>
      <c r="U44">
        <f t="shared" si="16"/>
        <v>8.3201077422410119E-2</v>
      </c>
      <c r="V44">
        <f t="shared" si="17"/>
        <v>7.691933688641639E-2</v>
      </c>
      <c r="W44">
        <f t="shared" si="18"/>
        <v>-0.92878306949404787</v>
      </c>
      <c r="X44">
        <f t="shared" si="19"/>
        <v>-0.9174593703698124</v>
      </c>
      <c r="Z44">
        <f t="shared" si="20"/>
        <v>0.11041855432804271</v>
      </c>
      <c r="AA44">
        <f t="shared" si="21"/>
        <v>0.11242873108581874</v>
      </c>
      <c r="AB44">
        <f t="shared" si="22"/>
        <v>-0.90719510810175474</v>
      </c>
      <c r="AC44">
        <f t="shared" si="23"/>
        <v>-0.89088253807377882</v>
      </c>
      <c r="AE44">
        <f t="shared" si="24"/>
        <v>1.3051519899461295E-2</v>
      </c>
      <c r="AF44">
        <f t="shared" si="25"/>
        <v>1.7685160207300266E-2</v>
      </c>
      <c r="AG44">
        <f t="shared" si="26"/>
        <v>-0.98747208866062142</v>
      </c>
      <c r="AH44">
        <f t="shared" si="27"/>
        <v>-0.97937709054205857</v>
      </c>
      <c r="AJ44">
        <f t="shared" si="28"/>
        <v>8.9241805523070483E-2</v>
      </c>
      <c r="AK44">
        <f t="shared" si="29"/>
        <v>7.8873247882346509E-2</v>
      </c>
      <c r="AL44">
        <f t="shared" si="30"/>
        <v>-0.93008145346867921</v>
      </c>
      <c r="AM44">
        <f t="shared" si="31"/>
        <v>-0.91419918071679673</v>
      </c>
      <c r="AO44">
        <f t="shared" si="32"/>
        <v>4.8984969926285982E-2</v>
      </c>
      <c r="AP44">
        <f t="shared" si="33"/>
        <v>4.6171588147797094E-2</v>
      </c>
      <c r="AQ44">
        <f t="shared" si="34"/>
        <v>-0.96137250319248013</v>
      </c>
      <c r="AR44">
        <f t="shared" si="35"/>
        <v>-0.95027482709763467</v>
      </c>
    </row>
    <row r="45" spans="1:44" x14ac:dyDescent="0.3">
      <c r="A45">
        <f t="shared" si="0"/>
        <v>9.557041257389276E-2</v>
      </c>
      <c r="B45">
        <f t="shared" si="1"/>
        <v>9.0211360743504332E-2</v>
      </c>
      <c r="C45">
        <f t="shared" si="2"/>
        <v>-0.92423708989457531</v>
      </c>
      <c r="D45">
        <f t="shared" si="3"/>
        <v>-0.90302224701543954</v>
      </c>
      <c r="F45">
        <f t="shared" si="4"/>
        <v>0.1899786516733375</v>
      </c>
      <c r="G45">
        <f t="shared" si="5"/>
        <v>0.21523855729556174</v>
      </c>
      <c r="H45">
        <f t="shared" si="6"/>
        <v>-0.83068764284958441</v>
      </c>
      <c r="I45">
        <f t="shared" si="7"/>
        <v>-0.81167033644156472</v>
      </c>
      <c r="K45">
        <f t="shared" si="8"/>
        <v>5.0844592304425396E-2</v>
      </c>
      <c r="L45">
        <f t="shared" si="9"/>
        <v>4.9087369057448926E-2</v>
      </c>
      <c r="M45">
        <f t="shared" si="10"/>
        <v>-0.95542394822215138</v>
      </c>
      <c r="N45">
        <f t="shared" si="11"/>
        <v>-0.94607852215486843</v>
      </c>
      <c r="P45">
        <f t="shared" si="12"/>
        <v>0.16709609260139902</v>
      </c>
      <c r="Q45">
        <f t="shared" si="13"/>
        <v>0.17440879889328254</v>
      </c>
      <c r="R45">
        <f t="shared" si="14"/>
        <v>-0.85204512465724891</v>
      </c>
      <c r="S45">
        <f t="shared" si="15"/>
        <v>-0.83172869848954789</v>
      </c>
      <c r="U45">
        <f t="shared" si="16"/>
        <v>7.8812291421567315E-2</v>
      </c>
      <c r="V45">
        <f t="shared" si="17"/>
        <v>4.1343347108053208E-2</v>
      </c>
      <c r="W45">
        <f t="shared" si="18"/>
        <v>-0.93102821015029158</v>
      </c>
      <c r="X45">
        <f t="shared" si="19"/>
        <v>-0.91916069394181987</v>
      </c>
      <c r="Z45">
        <f t="shared" si="20"/>
        <v>5.1459261595694916E-2</v>
      </c>
      <c r="AA45">
        <f t="shared" si="21"/>
        <v>5.0540670253407916E-2</v>
      </c>
      <c r="AB45">
        <f t="shared" si="22"/>
        <v>-0.95308346588395376</v>
      </c>
      <c r="AC45">
        <f t="shared" si="23"/>
        <v>-0.93639668362075068</v>
      </c>
      <c r="AE45">
        <f t="shared" si="24"/>
        <v>5.0673930413986934E-2</v>
      </c>
      <c r="AF45">
        <f t="shared" si="25"/>
        <v>4.5923261281480277E-2</v>
      </c>
      <c r="AG45">
        <f t="shared" si="26"/>
        <v>-0.9574270823811053</v>
      </c>
      <c r="AH45">
        <f t="shared" si="27"/>
        <v>-0.94932874846213144</v>
      </c>
      <c r="AJ45">
        <f t="shared" si="28"/>
        <v>0.11963350030163089</v>
      </c>
      <c r="AK45">
        <f t="shared" si="29"/>
        <v>0.13518181544894481</v>
      </c>
      <c r="AL45">
        <f t="shared" si="30"/>
        <v>-0.88419860518344495</v>
      </c>
      <c r="AM45">
        <f t="shared" si="31"/>
        <v>-0.8627415599957623</v>
      </c>
      <c r="AO45">
        <f t="shared" si="32"/>
        <v>2.3020855056000045E-2</v>
      </c>
      <c r="AP45">
        <f t="shared" si="33"/>
        <v>2.3415675890769538E-2</v>
      </c>
      <c r="AQ45">
        <f t="shared" si="34"/>
        <v>-0.98218775403699199</v>
      </c>
      <c r="AR45">
        <f t="shared" si="35"/>
        <v>-0.96941294036201042</v>
      </c>
    </row>
    <row r="46" spans="1:44" x14ac:dyDescent="0.3">
      <c r="A46">
        <f t="shared" si="0"/>
        <v>0.20148613956509231</v>
      </c>
      <c r="B46">
        <f t="shared" si="1"/>
        <v>0.24323217314120937</v>
      </c>
      <c r="C46">
        <f t="shared" si="2"/>
        <v>-0.80971432522805753</v>
      </c>
      <c r="D46">
        <f t="shared" si="3"/>
        <v>-0.76912054283756992</v>
      </c>
      <c r="F46">
        <f t="shared" si="4"/>
        <v>5.580256976279252E-2</v>
      </c>
      <c r="G46">
        <f t="shared" si="5"/>
        <v>5.0695005722515951E-2</v>
      </c>
      <c r="H46">
        <f t="shared" si="6"/>
        <v>-0.95666799240256695</v>
      </c>
      <c r="I46">
        <f t="shared" si="7"/>
        <v>-0.94057888183886862</v>
      </c>
      <c r="K46">
        <f t="shared" si="8"/>
        <v>3.0757167337739033E-2</v>
      </c>
      <c r="L46">
        <f t="shared" si="9"/>
        <v>2.368922049089861E-2</v>
      </c>
      <c r="M46">
        <f t="shared" si="10"/>
        <v>-0.97726709188161676</v>
      </c>
      <c r="N46">
        <f t="shared" si="11"/>
        <v>-0.96599101840809098</v>
      </c>
      <c r="P46">
        <f t="shared" si="12"/>
        <v>4.7592649004889021E-2</v>
      </c>
      <c r="Q46">
        <f t="shared" si="13"/>
        <v>5.3807059190294493E-2</v>
      </c>
      <c r="R46">
        <f t="shared" si="14"/>
        <v>-0.9612069566020589</v>
      </c>
      <c r="S46">
        <f t="shared" si="15"/>
        <v>-0.94339341342995831</v>
      </c>
      <c r="U46">
        <f t="shared" si="16"/>
        <v>0.13340507520903044</v>
      </c>
      <c r="V46">
        <f t="shared" si="17"/>
        <v>0.14331460994094913</v>
      </c>
      <c r="W46">
        <f t="shared" si="18"/>
        <v>-0.87835819938661597</v>
      </c>
      <c r="X46">
        <f t="shared" si="19"/>
        <v>-0.86047427251301245</v>
      </c>
      <c r="Z46">
        <f t="shared" si="20"/>
        <v>3.5127322799591298E-2</v>
      </c>
      <c r="AA46">
        <f t="shared" si="21"/>
        <v>3.974823082469181E-2</v>
      </c>
      <c r="AB46">
        <f t="shared" si="22"/>
        <v>-0.97140215787049045</v>
      </c>
      <c r="AC46">
        <f t="shared" si="23"/>
        <v>-0.95816745555653748</v>
      </c>
      <c r="AE46">
        <f t="shared" si="24"/>
        <v>0.10166616154613439</v>
      </c>
      <c r="AF46">
        <f t="shared" si="25"/>
        <v>0.12840039200854492</v>
      </c>
      <c r="AG46">
        <f t="shared" si="26"/>
        <v>-0.90568625672111336</v>
      </c>
      <c r="AH46">
        <f t="shared" si="27"/>
        <v>-0.89297043417580468</v>
      </c>
      <c r="AJ46">
        <f t="shared" si="28"/>
        <v>0.22961114405276051</v>
      </c>
      <c r="AK46">
        <f t="shared" si="29"/>
        <v>0.2737711473397042</v>
      </c>
      <c r="AL46">
        <f t="shared" si="30"/>
        <v>-0.78925581153824464</v>
      </c>
      <c r="AM46">
        <f t="shared" si="31"/>
        <v>-0.76585361938749041</v>
      </c>
      <c r="AO46">
        <f t="shared" si="32"/>
        <v>0.10914435539934342</v>
      </c>
      <c r="AP46">
        <f t="shared" si="33"/>
        <v>0.12821132359092879</v>
      </c>
      <c r="AQ46">
        <f t="shared" si="34"/>
        <v>-0.90023717407608816</v>
      </c>
      <c r="AR46">
        <f t="shared" si="35"/>
        <v>-0.88336527259518383</v>
      </c>
    </row>
    <row r="48" spans="1:44" ht="15" x14ac:dyDescent="0.3">
      <c r="A48" t="s">
        <v>37</v>
      </c>
      <c r="B48" t="s">
        <v>38</v>
      </c>
      <c r="R48" s="2"/>
    </row>
    <row r="50" spans="1:44" x14ac:dyDescent="0.3">
      <c r="A50">
        <f>MIN(A42:A46)</f>
        <v>9.557041257389276E-2</v>
      </c>
      <c r="B50">
        <f>MIN(B42:B46)</f>
        <v>8.3425750656583975E-2</v>
      </c>
      <c r="C50">
        <f>MIN(C42:C46)</f>
        <v>-0.92423708989457531</v>
      </c>
      <c r="D50">
        <f>MIN(D42:D46)</f>
        <v>-0.90302224701543954</v>
      </c>
      <c r="F50">
        <f t="shared" ref="F50:AQ50" si="36">MIN(F42:F46)</f>
        <v>5.580256976279252E-2</v>
      </c>
      <c r="G50">
        <f t="shared" si="36"/>
        <v>5.0695005722515951E-2</v>
      </c>
      <c r="H50">
        <f t="shared" si="36"/>
        <v>-0.95666799240256695</v>
      </c>
      <c r="I50">
        <f t="shared" si="36"/>
        <v>-0.94057888183886862</v>
      </c>
      <c r="K50">
        <f t="shared" si="36"/>
        <v>3.0757167337739033E-2</v>
      </c>
      <c r="L50">
        <f t="shared" si="36"/>
        <v>2.368922049089861E-2</v>
      </c>
      <c r="M50">
        <f t="shared" si="36"/>
        <v>-0.97726709188161676</v>
      </c>
      <c r="N50">
        <f t="shared" si="36"/>
        <v>-0.96599101840809098</v>
      </c>
      <c r="P50">
        <f t="shared" si="36"/>
        <v>4.7592649004889021E-2</v>
      </c>
      <c r="Q50">
        <f t="shared" si="36"/>
        <v>5.3807059190294493E-2</v>
      </c>
      <c r="R50">
        <f t="shared" si="36"/>
        <v>-0.9612069566020589</v>
      </c>
      <c r="S50">
        <f t="shared" si="36"/>
        <v>-0.94339341342995831</v>
      </c>
      <c r="U50">
        <f t="shared" si="36"/>
        <v>5.9293821775229572E-2</v>
      </c>
      <c r="V50">
        <f t="shared" si="36"/>
        <v>4.1343347108053208E-2</v>
      </c>
      <c r="W50">
        <f t="shared" si="36"/>
        <v>-0.94838079392006758</v>
      </c>
      <c r="X50">
        <f t="shared" si="36"/>
        <v>-0.93379854502075088</v>
      </c>
      <c r="Z50">
        <f t="shared" si="36"/>
        <v>3.5127322799591298E-2</v>
      </c>
      <c r="AA50">
        <f t="shared" si="36"/>
        <v>3.974823082469181E-2</v>
      </c>
      <c r="AB50">
        <f t="shared" si="36"/>
        <v>-0.97140215787049045</v>
      </c>
      <c r="AC50">
        <f t="shared" si="36"/>
        <v>-0.95816745555653748</v>
      </c>
      <c r="AE50">
        <f t="shared" si="36"/>
        <v>1.3051519899461295E-2</v>
      </c>
      <c r="AF50">
        <f t="shared" si="36"/>
        <v>8.4513638783122458E-3</v>
      </c>
      <c r="AG50">
        <f t="shared" si="36"/>
        <v>-0.98747208866062142</v>
      </c>
      <c r="AH50">
        <f t="shared" si="36"/>
        <v>-0.97937709054205857</v>
      </c>
      <c r="AJ50">
        <f t="shared" si="36"/>
        <v>4.1614483244379663E-2</v>
      </c>
      <c r="AK50">
        <f t="shared" si="36"/>
        <v>3.7258128012234937E-2</v>
      </c>
      <c r="AL50">
        <f t="shared" si="36"/>
        <v>-0.96845841985596337</v>
      </c>
      <c r="AM50">
        <f t="shared" si="36"/>
        <v>-0.94940379958878629</v>
      </c>
      <c r="AO50">
        <f t="shared" si="36"/>
        <v>2.3020855056000045E-2</v>
      </c>
      <c r="AP50">
        <f t="shared" si="36"/>
        <v>2.3415675890769538E-2</v>
      </c>
      <c r="AQ50">
        <f t="shared" si="36"/>
        <v>-0.98218775403699199</v>
      </c>
      <c r="AR50">
        <f>MIN(AR42:AR46)</f>
        <v>-0.96941294036201042</v>
      </c>
    </row>
    <row r="51" spans="1:44" x14ac:dyDescent="0.3">
      <c r="A51">
        <f>MIN(F42:F46)</f>
        <v>5.580256976279252E-2</v>
      </c>
      <c r="B51">
        <f>MIN(G42:G46)</f>
        <v>5.0695005722515951E-2</v>
      </c>
      <c r="C51">
        <f>MIN(H42:H46)</f>
        <v>-0.95666799240256695</v>
      </c>
      <c r="D51">
        <f>MIN(I42:I46)</f>
        <v>-0.94057888183886862</v>
      </c>
    </row>
    <row r="52" spans="1:44" x14ac:dyDescent="0.3">
      <c r="A52">
        <f>MIN(K42:K46)</f>
        <v>3.0757167337739033E-2</v>
      </c>
      <c r="B52">
        <f>MIN(L42:L46)</f>
        <v>2.368922049089861E-2</v>
      </c>
      <c r="C52">
        <f>MIN(M42:M46)</f>
        <v>-0.97726709188161676</v>
      </c>
      <c r="D52">
        <f>MIN(N42:N46)</f>
        <v>-0.96599101840809098</v>
      </c>
    </row>
    <row r="53" spans="1:44" x14ac:dyDescent="0.3">
      <c r="A53">
        <f>MIN(P42:P46)</f>
        <v>4.7592649004889021E-2</v>
      </c>
      <c r="B53">
        <f>MIN(Q42:Q46)</f>
        <v>5.3807059190294493E-2</v>
      </c>
      <c r="C53">
        <f>MIN(R42:R46)</f>
        <v>-0.9612069566020589</v>
      </c>
      <c r="D53">
        <f>MIN(S42:S46)</f>
        <v>-0.94339341342995831</v>
      </c>
    </row>
    <row r="54" spans="1:44" x14ac:dyDescent="0.3">
      <c r="A54">
        <f>MIN(U42:U46)</f>
        <v>5.9293821775229572E-2</v>
      </c>
      <c r="B54">
        <f>MIN(V42:V46)</f>
        <v>4.1343347108053208E-2</v>
      </c>
      <c r="C54">
        <f>MIN(W42:W46)</f>
        <v>-0.94838079392006758</v>
      </c>
      <c r="D54">
        <f>MIN(X42:X46)</f>
        <v>-0.93379854502075088</v>
      </c>
    </row>
    <row r="55" spans="1:44" x14ac:dyDescent="0.3">
      <c r="A55">
        <f>MIN(Z42:Z46)</f>
        <v>3.5127322799591298E-2</v>
      </c>
      <c r="B55">
        <f>MIN(AA42:AA46)</f>
        <v>3.974823082469181E-2</v>
      </c>
      <c r="C55">
        <f>MIN(AB42:AB46)</f>
        <v>-0.97140215787049045</v>
      </c>
      <c r="D55">
        <f>MIN(AC42:AC46)</f>
        <v>-0.95816745555653748</v>
      </c>
    </row>
    <row r="56" spans="1:44" x14ac:dyDescent="0.3">
      <c r="A56">
        <f>MIN(AE42:AE46)</f>
        <v>1.3051519899461295E-2</v>
      </c>
      <c r="B56">
        <f>MIN(AF42:AF46)</f>
        <v>8.4513638783122458E-3</v>
      </c>
      <c r="C56">
        <f>MIN(AG42:AG46)</f>
        <v>-0.98747208866062142</v>
      </c>
      <c r="D56">
        <f>MIN(AH42:AH46)</f>
        <v>-0.97937709054205857</v>
      </c>
    </row>
    <row r="57" spans="1:44" x14ac:dyDescent="0.3">
      <c r="A57">
        <f>MIN(AJ42:AJ46)</f>
        <v>4.1614483244379663E-2</v>
      </c>
      <c r="B57">
        <f>MIN(AK42:AK46)</f>
        <v>3.7258128012234937E-2</v>
      </c>
      <c r="C57">
        <f>MIN(AL42:AL46)</f>
        <v>-0.96845841985596337</v>
      </c>
      <c r="D57">
        <f>MIN(AM42:AM46)</f>
        <v>-0.94940379958878629</v>
      </c>
    </row>
    <row r="58" spans="1:44" x14ac:dyDescent="0.3">
      <c r="A58">
        <f>MIN(AO42:AO46)</f>
        <v>2.3020855056000045E-2</v>
      </c>
      <c r="B58">
        <f>MIN(AP42:AP46)</f>
        <v>2.3415675890769538E-2</v>
      </c>
      <c r="C58">
        <f>MIN(AQ42:AQ46)</f>
        <v>-0.98218775403699199</v>
      </c>
      <c r="D58">
        <f>MIN(AR42:AR46)</f>
        <v>-0.96941294036201042</v>
      </c>
    </row>
    <row r="60" spans="1:44" x14ac:dyDescent="0.3">
      <c r="A60" t="s">
        <v>33</v>
      </c>
      <c r="B60" t="s">
        <v>39</v>
      </c>
      <c r="C60" t="s">
        <v>40</v>
      </c>
    </row>
    <row r="62" spans="1:44" x14ac:dyDescent="0.3">
      <c r="A62">
        <f>SQRT((1/(9*4))*((A42-A50)^2+(B42-B50)^2+(C42-C50)^2+(D42-D50)^2+(F42-F50)^2+(G42-G50)^2+(H42-H50)^2+(I42-I50)^2+(K42-G50)^2+(L42-L50)^2+(M42-M50)^2+(N42-N50)^2+(P42-P50)^2+(Q42-Q50)^2+(R42-R50)^2+(S42-S50)^2+(U42-U50)^2+(V42-V50)^2+(W42-W50)^2+(X42-X50)^2+(Z42-Z50)^2+(AA42-AA50)^2+(AB42-AB50)^2+(AC42-AC50)^2+(AE42-AE50)^2+(AF42-AF50)^2+(AG42-AG50)^2+(AH42-AH50)^2+(AJ42-AJ50)^2+(AK42-AK50)^2+(AL42-AL50)^2+(AM42-AM50)^2+(AO42-AO50)^2+(AP42-AP50)^2+(AQ42-AQ50)^2+(AR42-AR50)^2))</f>
        <v>6.8350349784743872E-2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41"/>
  <sheetViews>
    <sheetView tabSelected="1" topLeftCell="L221" zoomScale="101" zoomScaleNormal="100" workbookViewId="0">
      <selection activeCell="Q234" sqref="Q234"/>
    </sheetView>
  </sheetViews>
  <sheetFormatPr defaultRowHeight="14.4" x14ac:dyDescent="0.3"/>
  <cols>
    <col min="1" max="1" width="7.5546875" customWidth="1"/>
    <col min="2" max="2" width="7.33203125" customWidth="1"/>
    <col min="3" max="3" width="11.5546875" customWidth="1"/>
    <col min="4" max="4" width="7.33203125" customWidth="1"/>
    <col min="5" max="5" width="11.44140625" customWidth="1"/>
    <col min="6" max="6" width="7.33203125" customWidth="1"/>
    <col min="7" max="7" width="11.44140625" customWidth="1"/>
    <col min="8" max="8" width="7.109375" customWidth="1"/>
    <col min="9" max="9" width="12.33203125" customWidth="1"/>
    <col min="11" max="11" width="10.44140625" customWidth="1"/>
    <col min="12" max="12" width="6.33203125" customWidth="1"/>
    <col min="13" max="13" width="12.33203125" customWidth="1"/>
    <col min="14" max="14" width="6.77734375" customWidth="1"/>
    <col min="15" max="15" width="11" customWidth="1"/>
    <col min="16" max="16" width="10.33203125" customWidth="1"/>
    <col min="17" max="17" width="11.109375" customWidth="1"/>
    <col min="18" max="18" width="12.109375" customWidth="1"/>
    <col min="19" max="19" width="11.88671875" customWidth="1"/>
    <col min="21" max="21" width="13.33203125" bestFit="1" customWidth="1"/>
    <col min="22" max="22" width="6.6640625" customWidth="1"/>
    <col min="23" max="23" width="12.44140625" customWidth="1"/>
    <col min="24" max="24" width="9.5546875" customWidth="1"/>
    <col min="25" max="25" width="12.44140625" customWidth="1"/>
    <col min="26" max="26" width="11.21875" customWidth="1"/>
    <col min="27" max="27" width="12.44140625" customWidth="1"/>
    <col min="28" max="28" width="14.88671875" customWidth="1"/>
    <col min="29" max="29" width="12.109375" customWidth="1"/>
    <col min="31" max="31" width="14.109375" customWidth="1"/>
    <col min="32" max="32" width="9.21875" customWidth="1"/>
    <col min="33" max="33" width="14.21875" customWidth="1"/>
    <col min="34" max="34" width="8.33203125" customWidth="1"/>
    <col min="35" max="35" width="11.21875" customWidth="1"/>
    <col min="36" max="36" width="8.44140625" customWidth="1"/>
    <col min="37" max="37" width="12.6640625" customWidth="1"/>
    <col min="38" max="38" width="16" customWidth="1"/>
    <col min="39" max="39" width="6.77734375" customWidth="1"/>
    <col min="41" max="41" width="6.21875" customWidth="1"/>
    <col min="42" max="42" width="6.33203125" customWidth="1"/>
    <col min="43" max="43" width="6.77734375" customWidth="1"/>
    <col min="44" max="44" width="6.88671875" customWidth="1"/>
  </cols>
  <sheetData>
    <row r="1" spans="1:29" x14ac:dyDescent="0.3">
      <c r="A1" t="s">
        <v>0</v>
      </c>
      <c r="B1" s="3" t="s">
        <v>57</v>
      </c>
      <c r="G1" s="3" t="s">
        <v>58</v>
      </c>
      <c r="L1" s="3" t="s">
        <v>59</v>
      </c>
      <c r="Q1" s="3" t="s">
        <v>60</v>
      </c>
      <c r="V1" s="3" t="s">
        <v>61</v>
      </c>
      <c r="AA1" s="3" t="s">
        <v>62</v>
      </c>
      <c r="AC1" t="s">
        <v>56</v>
      </c>
    </row>
    <row r="2" spans="1:29" x14ac:dyDescent="0.3">
      <c r="A2">
        <v>0.64</v>
      </c>
      <c r="C2">
        <v>-0.48</v>
      </c>
      <c r="F2">
        <v>0.93</v>
      </c>
      <c r="H2">
        <v>-0.23</v>
      </c>
      <c r="K2">
        <v>0.93</v>
      </c>
      <c r="M2">
        <v>-0.23</v>
      </c>
      <c r="P2">
        <v>0.21</v>
      </c>
      <c r="R2">
        <v>-0.84</v>
      </c>
      <c r="U2">
        <v>0.93</v>
      </c>
      <c r="W2">
        <v>-0.23</v>
      </c>
      <c r="Z2">
        <v>0.93</v>
      </c>
      <c r="AB2">
        <v>-0.23</v>
      </c>
    </row>
    <row r="3" spans="1:29" x14ac:dyDescent="0.3">
      <c r="A3">
        <v>0.79</v>
      </c>
      <c r="C3">
        <v>-0.31</v>
      </c>
      <c r="F3">
        <v>0.64</v>
      </c>
      <c r="H3">
        <v>-0.48</v>
      </c>
      <c r="K3">
        <v>0.64</v>
      </c>
      <c r="M3">
        <v>-0.48</v>
      </c>
      <c r="P3">
        <v>0.93</v>
      </c>
      <c r="R3">
        <v>-0.23</v>
      </c>
      <c r="U3">
        <v>0.79</v>
      </c>
      <c r="W3">
        <v>-0.31</v>
      </c>
      <c r="Z3">
        <v>0.93</v>
      </c>
      <c r="AB3">
        <v>-0.23</v>
      </c>
    </row>
    <row r="4" spans="1:29" x14ac:dyDescent="0.3">
      <c r="A4">
        <v>0.64</v>
      </c>
      <c r="C4">
        <v>-0.48</v>
      </c>
      <c r="F4">
        <v>0.43</v>
      </c>
      <c r="H4">
        <v>-0.56000000000000005</v>
      </c>
      <c r="K4">
        <v>0.21</v>
      </c>
      <c r="M4">
        <v>-0.84</v>
      </c>
      <c r="P4">
        <v>0.21</v>
      </c>
      <c r="R4">
        <v>-0.84</v>
      </c>
      <c r="U4">
        <v>0.93</v>
      </c>
      <c r="W4">
        <v>-0.23</v>
      </c>
      <c r="Z4">
        <v>0.93</v>
      </c>
      <c r="AB4">
        <v>-0.23</v>
      </c>
    </row>
    <row r="5" spans="1:29" x14ac:dyDescent="0.3">
      <c r="A5">
        <v>0.79</v>
      </c>
      <c r="C5">
        <v>-0.31</v>
      </c>
      <c r="F5">
        <v>0.79</v>
      </c>
      <c r="H5">
        <v>-0.31</v>
      </c>
      <c r="K5">
        <v>0.43</v>
      </c>
      <c r="M5">
        <v>-0.56000000000000005</v>
      </c>
      <c r="P5">
        <v>0.64</v>
      </c>
      <c r="R5">
        <v>-0.48</v>
      </c>
      <c r="U5">
        <v>0.79</v>
      </c>
      <c r="W5">
        <v>-0.31</v>
      </c>
      <c r="Z5">
        <v>0.79</v>
      </c>
      <c r="AB5">
        <v>-0.31</v>
      </c>
    </row>
    <row r="6" spans="1:29" x14ac:dyDescent="0.3">
      <c r="A6">
        <v>0.64</v>
      </c>
      <c r="C6">
        <v>-0.48</v>
      </c>
      <c r="F6">
        <v>0.79</v>
      </c>
      <c r="H6">
        <v>-0.31</v>
      </c>
      <c r="K6">
        <v>0.64</v>
      </c>
      <c r="M6">
        <v>-0.48</v>
      </c>
      <c r="P6">
        <v>0.93</v>
      </c>
      <c r="R6">
        <v>-0.23</v>
      </c>
      <c r="U6">
        <v>0.79</v>
      </c>
      <c r="W6">
        <v>-0.31</v>
      </c>
      <c r="Z6">
        <v>0.79</v>
      </c>
      <c r="AB6">
        <v>-0.31</v>
      </c>
    </row>
    <row r="7" spans="1:29" x14ac:dyDescent="0.3">
      <c r="A7">
        <v>0.64</v>
      </c>
      <c r="C7">
        <v>-0.48</v>
      </c>
      <c r="F7">
        <v>0.21</v>
      </c>
      <c r="H7">
        <v>-0.84</v>
      </c>
      <c r="K7">
        <v>0.43</v>
      </c>
      <c r="M7">
        <v>-0.56000000000000005</v>
      </c>
      <c r="P7">
        <v>0.79</v>
      </c>
      <c r="R7">
        <v>-0.31</v>
      </c>
      <c r="U7">
        <v>0.64</v>
      </c>
      <c r="W7">
        <v>-0.48</v>
      </c>
      <c r="Z7">
        <v>0.79</v>
      </c>
      <c r="AB7">
        <v>-0.31</v>
      </c>
    </row>
    <row r="8" spans="1:29" x14ac:dyDescent="0.3">
      <c r="A8">
        <v>0.21</v>
      </c>
      <c r="C8">
        <v>-0.84</v>
      </c>
      <c r="F8">
        <v>0.43</v>
      </c>
      <c r="H8">
        <v>-0.56000000000000005</v>
      </c>
      <c r="K8">
        <v>0.21</v>
      </c>
      <c r="M8">
        <v>-0.84</v>
      </c>
      <c r="P8">
        <v>0.79</v>
      </c>
      <c r="R8">
        <v>-0.31</v>
      </c>
      <c r="U8">
        <v>0.21</v>
      </c>
      <c r="W8">
        <v>-0.84</v>
      </c>
      <c r="Z8">
        <v>0.21</v>
      </c>
      <c r="AB8">
        <v>-0.84</v>
      </c>
    </row>
    <row r="9" spans="1:29" x14ac:dyDescent="0.3">
      <c r="A9">
        <v>0.93</v>
      </c>
      <c r="C9">
        <v>-0.23</v>
      </c>
      <c r="F9">
        <v>0.93</v>
      </c>
      <c r="H9">
        <v>-0.23</v>
      </c>
      <c r="K9">
        <v>0.93</v>
      </c>
      <c r="M9">
        <v>-0.23</v>
      </c>
      <c r="P9">
        <v>0.93</v>
      </c>
      <c r="R9">
        <v>-0.23</v>
      </c>
      <c r="U9">
        <v>0.21</v>
      </c>
      <c r="W9">
        <v>-0.84</v>
      </c>
      <c r="Z9">
        <v>0.93</v>
      </c>
      <c r="AB9">
        <v>-0.23</v>
      </c>
    </row>
    <row r="10" spans="1:29" x14ac:dyDescent="0.3">
      <c r="A10">
        <v>0.21</v>
      </c>
      <c r="C10">
        <v>-0.84</v>
      </c>
      <c r="F10">
        <v>0.64</v>
      </c>
      <c r="H10">
        <v>-0.48</v>
      </c>
      <c r="K10">
        <v>0.21</v>
      </c>
      <c r="M10">
        <v>-0.84</v>
      </c>
      <c r="P10">
        <v>0.79</v>
      </c>
      <c r="R10">
        <v>-0.31</v>
      </c>
      <c r="U10">
        <v>0.21</v>
      </c>
      <c r="W10">
        <v>-0.84</v>
      </c>
      <c r="Z10">
        <v>0.21</v>
      </c>
      <c r="AB10">
        <v>-0.84</v>
      </c>
    </row>
    <row r="11" spans="1:29" x14ac:dyDescent="0.3">
      <c r="A11">
        <v>0.93</v>
      </c>
      <c r="C11">
        <v>-0.23</v>
      </c>
      <c r="F11">
        <v>0.93</v>
      </c>
      <c r="H11">
        <v>-0.23</v>
      </c>
      <c r="K11">
        <v>0.64</v>
      </c>
      <c r="M11">
        <v>-0.48</v>
      </c>
      <c r="P11">
        <v>0.79</v>
      </c>
      <c r="R11">
        <v>-0.31</v>
      </c>
      <c r="U11">
        <v>0.93</v>
      </c>
      <c r="W11">
        <v>-0.23</v>
      </c>
      <c r="Z11">
        <v>0.93</v>
      </c>
      <c r="AB11">
        <v>-0.23</v>
      </c>
    </row>
    <row r="12" spans="1:29" x14ac:dyDescent="0.3">
      <c r="A12">
        <v>0.79</v>
      </c>
      <c r="C12">
        <v>-0.31</v>
      </c>
      <c r="F12">
        <v>0.93</v>
      </c>
      <c r="H12">
        <v>-0.23</v>
      </c>
      <c r="K12">
        <v>0.93</v>
      </c>
      <c r="M12">
        <v>-0.23</v>
      </c>
      <c r="P12">
        <v>0.93</v>
      </c>
      <c r="R12">
        <v>-0.23</v>
      </c>
      <c r="U12">
        <v>0.79</v>
      </c>
      <c r="W12">
        <v>-0.31</v>
      </c>
      <c r="Z12">
        <v>0.93</v>
      </c>
      <c r="AB12">
        <v>-0.23</v>
      </c>
    </row>
    <row r="13" spans="1:29" x14ac:dyDescent="0.3">
      <c r="A13">
        <v>0.21</v>
      </c>
      <c r="C13">
        <v>-0.84</v>
      </c>
      <c r="F13">
        <v>0.21</v>
      </c>
      <c r="H13">
        <v>-0.84</v>
      </c>
      <c r="K13">
        <v>0.21</v>
      </c>
      <c r="M13">
        <v>-0.84</v>
      </c>
      <c r="P13">
        <v>0.21</v>
      </c>
      <c r="R13">
        <v>-0.84</v>
      </c>
      <c r="U13">
        <v>0.21</v>
      </c>
      <c r="W13">
        <v>-0.84</v>
      </c>
      <c r="Z13">
        <v>0.21</v>
      </c>
      <c r="AB13">
        <v>-0.84</v>
      </c>
    </row>
    <row r="14" spans="1:29" x14ac:dyDescent="0.3">
      <c r="A14">
        <v>0.64</v>
      </c>
      <c r="C14">
        <v>-0.48</v>
      </c>
      <c r="F14">
        <v>0.43</v>
      </c>
      <c r="H14">
        <v>-0.56000000000000005</v>
      </c>
      <c r="K14">
        <v>0.64</v>
      </c>
      <c r="M14">
        <v>-0.48</v>
      </c>
      <c r="P14">
        <v>0.79</v>
      </c>
      <c r="R14">
        <v>-0.31</v>
      </c>
      <c r="U14">
        <v>0.43</v>
      </c>
      <c r="W14">
        <v>-0.56000000000000005</v>
      </c>
      <c r="Z14">
        <v>0.21</v>
      </c>
      <c r="AB14">
        <v>-0.84</v>
      </c>
    </row>
    <row r="15" spans="1:29" x14ac:dyDescent="0.3">
      <c r="A15">
        <v>0.79</v>
      </c>
      <c r="C15">
        <v>-0.31</v>
      </c>
      <c r="F15">
        <v>0.64</v>
      </c>
      <c r="H15">
        <v>-0.48</v>
      </c>
      <c r="K15">
        <v>0.79</v>
      </c>
      <c r="M15">
        <v>-0.31</v>
      </c>
      <c r="P15">
        <v>0.21</v>
      </c>
      <c r="R15">
        <v>-0.84</v>
      </c>
      <c r="U15">
        <v>0.64</v>
      </c>
      <c r="W15">
        <v>-0.48</v>
      </c>
      <c r="Z15">
        <v>0.79</v>
      </c>
      <c r="AB15">
        <v>-0.31</v>
      </c>
    </row>
    <row r="16" spans="1:29" x14ac:dyDescent="0.3">
      <c r="A16">
        <v>0.79</v>
      </c>
      <c r="C16">
        <v>-0.31</v>
      </c>
      <c r="F16">
        <v>0.93</v>
      </c>
      <c r="H16">
        <v>-0.23</v>
      </c>
      <c r="K16">
        <v>0.93</v>
      </c>
      <c r="M16">
        <v>-0.23</v>
      </c>
      <c r="P16">
        <v>0.21</v>
      </c>
      <c r="R16">
        <v>-0.84</v>
      </c>
      <c r="U16">
        <v>0.64</v>
      </c>
      <c r="W16">
        <v>-0.48</v>
      </c>
      <c r="Z16">
        <v>0.64</v>
      </c>
      <c r="AB16">
        <v>-0.48</v>
      </c>
    </row>
    <row r="17" spans="1:28" x14ac:dyDescent="0.3">
      <c r="A17">
        <v>0.43</v>
      </c>
      <c r="C17">
        <v>-0.56000000000000005</v>
      </c>
      <c r="F17">
        <v>0.64</v>
      </c>
      <c r="H17">
        <v>-0.48</v>
      </c>
      <c r="K17">
        <v>0.79</v>
      </c>
      <c r="M17">
        <v>-0.31</v>
      </c>
      <c r="P17">
        <v>0.21</v>
      </c>
      <c r="R17">
        <v>-0.84</v>
      </c>
      <c r="U17">
        <v>0.93</v>
      </c>
      <c r="W17">
        <v>-0.23</v>
      </c>
      <c r="Z17">
        <v>0.79</v>
      </c>
      <c r="AB17">
        <v>-0.31</v>
      </c>
    </row>
    <row r="18" spans="1:28" x14ac:dyDescent="0.3">
      <c r="A18">
        <v>0.21</v>
      </c>
      <c r="C18">
        <v>-0.84</v>
      </c>
      <c r="F18">
        <v>0.21</v>
      </c>
      <c r="H18">
        <v>-0.84</v>
      </c>
      <c r="K18">
        <v>0.64</v>
      </c>
      <c r="M18">
        <v>-0.48</v>
      </c>
      <c r="P18">
        <v>0.21</v>
      </c>
      <c r="R18">
        <v>-0.84</v>
      </c>
      <c r="U18">
        <v>0.21</v>
      </c>
      <c r="W18">
        <v>-0.84</v>
      </c>
      <c r="Z18">
        <v>0.79</v>
      </c>
      <c r="AB18">
        <v>-0.31</v>
      </c>
    </row>
    <row r="19" spans="1:28" x14ac:dyDescent="0.3">
      <c r="A19">
        <v>0.64</v>
      </c>
      <c r="C19">
        <v>-0.48</v>
      </c>
      <c r="F19">
        <v>0.21</v>
      </c>
      <c r="H19">
        <v>-0.84</v>
      </c>
      <c r="K19">
        <v>0.21</v>
      </c>
      <c r="M19">
        <v>-0.84</v>
      </c>
      <c r="P19">
        <v>0.21</v>
      </c>
      <c r="R19">
        <v>-0.84</v>
      </c>
      <c r="U19">
        <v>0.43</v>
      </c>
      <c r="W19">
        <v>-0.56000000000000005</v>
      </c>
      <c r="Z19">
        <v>0.64</v>
      </c>
      <c r="AB19">
        <v>-0.48</v>
      </c>
    </row>
    <row r="20" spans="1:28" x14ac:dyDescent="0.3">
      <c r="A20" t="s">
        <v>1</v>
      </c>
    </row>
    <row r="21" spans="1:28" x14ac:dyDescent="0.3">
      <c r="A21">
        <v>0.64</v>
      </c>
      <c r="C21">
        <v>-0.48</v>
      </c>
      <c r="F21">
        <v>0.93</v>
      </c>
      <c r="H21">
        <v>-0.23</v>
      </c>
      <c r="K21">
        <v>0.93</v>
      </c>
      <c r="M21">
        <v>-0.23</v>
      </c>
      <c r="P21">
        <v>0.21</v>
      </c>
      <c r="R21">
        <v>-0.84</v>
      </c>
      <c r="U21">
        <v>0.93</v>
      </c>
      <c r="W21">
        <v>-0.23</v>
      </c>
      <c r="Z21">
        <v>0.93</v>
      </c>
      <c r="AB21">
        <v>-0.23</v>
      </c>
    </row>
    <row r="22" spans="1:28" x14ac:dyDescent="0.3">
      <c r="A22">
        <v>0.79</v>
      </c>
      <c r="C22">
        <v>-0.31</v>
      </c>
      <c r="F22">
        <v>0.64</v>
      </c>
      <c r="H22">
        <v>-0.48</v>
      </c>
      <c r="K22">
        <v>0.64</v>
      </c>
      <c r="M22">
        <v>-0.48</v>
      </c>
      <c r="P22">
        <v>0.93</v>
      </c>
      <c r="R22">
        <v>-0.23</v>
      </c>
      <c r="U22">
        <v>0.79</v>
      </c>
      <c r="W22">
        <v>-0.31</v>
      </c>
      <c r="Z22">
        <v>0.93</v>
      </c>
      <c r="AB22">
        <v>-0.23</v>
      </c>
    </row>
    <row r="23" spans="1:28" x14ac:dyDescent="0.3">
      <c r="A23">
        <v>0.43</v>
      </c>
      <c r="C23">
        <v>-0.56000000000000005</v>
      </c>
      <c r="F23">
        <v>0.43</v>
      </c>
      <c r="H23">
        <v>-0.56000000000000005</v>
      </c>
      <c r="K23">
        <v>0.21</v>
      </c>
      <c r="M23">
        <v>-0.84</v>
      </c>
      <c r="P23">
        <v>0.21</v>
      </c>
      <c r="R23">
        <v>-0.84</v>
      </c>
      <c r="U23">
        <v>0.93</v>
      </c>
      <c r="W23">
        <v>-0.23</v>
      </c>
      <c r="Z23">
        <v>0.93</v>
      </c>
      <c r="AB23">
        <v>-0.23</v>
      </c>
    </row>
    <row r="24" spans="1:28" x14ac:dyDescent="0.3">
      <c r="A24">
        <v>0.79</v>
      </c>
      <c r="C24">
        <v>-0.31</v>
      </c>
      <c r="F24">
        <v>0.79</v>
      </c>
      <c r="H24">
        <v>-0.31</v>
      </c>
      <c r="K24">
        <v>0.79</v>
      </c>
      <c r="M24">
        <v>-0.31</v>
      </c>
      <c r="P24">
        <v>0.64</v>
      </c>
      <c r="R24">
        <v>-0.48</v>
      </c>
      <c r="U24">
        <v>0.79</v>
      </c>
      <c r="W24">
        <v>-0.31</v>
      </c>
      <c r="Z24">
        <v>0.79</v>
      </c>
      <c r="AB24">
        <v>-0.31</v>
      </c>
    </row>
    <row r="25" spans="1:28" x14ac:dyDescent="0.3">
      <c r="A25">
        <v>0.79</v>
      </c>
      <c r="C25">
        <v>-0.31</v>
      </c>
      <c r="F25">
        <v>0.79</v>
      </c>
      <c r="H25">
        <v>-0.31</v>
      </c>
      <c r="K25">
        <v>0.79</v>
      </c>
      <c r="M25">
        <v>-0.31</v>
      </c>
      <c r="P25">
        <v>0.93</v>
      </c>
      <c r="R25">
        <v>-0.23</v>
      </c>
      <c r="U25">
        <v>0.79</v>
      </c>
      <c r="W25">
        <v>-0.31</v>
      </c>
      <c r="Z25">
        <v>0.64</v>
      </c>
      <c r="AB25">
        <v>-0.48</v>
      </c>
    </row>
    <row r="26" spans="1:28" x14ac:dyDescent="0.3">
      <c r="A26">
        <v>0.79</v>
      </c>
      <c r="C26">
        <v>-0.31</v>
      </c>
      <c r="F26">
        <v>0.64</v>
      </c>
      <c r="H26">
        <v>-0.48</v>
      </c>
      <c r="K26">
        <v>0.64</v>
      </c>
      <c r="M26">
        <v>-0.48</v>
      </c>
      <c r="P26">
        <v>0.93</v>
      </c>
      <c r="R26">
        <v>-0.23</v>
      </c>
      <c r="U26">
        <v>0.79</v>
      </c>
      <c r="W26">
        <v>-0.31</v>
      </c>
      <c r="Z26">
        <v>0.93</v>
      </c>
      <c r="AB26">
        <v>-0.23</v>
      </c>
    </row>
    <row r="27" spans="1:28" x14ac:dyDescent="0.3">
      <c r="A27">
        <v>0.21</v>
      </c>
      <c r="C27">
        <v>-0.84</v>
      </c>
      <c r="F27">
        <v>0.21</v>
      </c>
      <c r="H27">
        <v>-0.84</v>
      </c>
      <c r="K27">
        <v>0.21</v>
      </c>
      <c r="M27">
        <v>-0.84</v>
      </c>
      <c r="P27">
        <v>0.79</v>
      </c>
      <c r="R27">
        <v>-0.31</v>
      </c>
      <c r="U27">
        <v>0.21</v>
      </c>
      <c r="W27">
        <v>-0.84</v>
      </c>
      <c r="Z27">
        <v>0.21</v>
      </c>
      <c r="AB27">
        <v>-0.84</v>
      </c>
    </row>
    <row r="28" spans="1:28" x14ac:dyDescent="0.3">
      <c r="A28">
        <v>0.93</v>
      </c>
      <c r="C28">
        <v>-0.23</v>
      </c>
      <c r="F28">
        <v>0.93</v>
      </c>
      <c r="H28">
        <v>-0.23</v>
      </c>
      <c r="K28">
        <v>0.93</v>
      </c>
      <c r="M28">
        <v>-0.23</v>
      </c>
      <c r="P28">
        <v>0.93</v>
      </c>
      <c r="R28">
        <v>-0.23</v>
      </c>
      <c r="U28">
        <v>0.21</v>
      </c>
      <c r="W28">
        <v>-0.84</v>
      </c>
      <c r="Z28">
        <v>0.93</v>
      </c>
      <c r="AB28">
        <v>-0.23</v>
      </c>
    </row>
    <row r="29" spans="1:28" x14ac:dyDescent="0.3">
      <c r="A29">
        <v>0.64</v>
      </c>
      <c r="C29">
        <v>-0.48</v>
      </c>
      <c r="F29">
        <v>0.64</v>
      </c>
      <c r="H29">
        <v>-0.48</v>
      </c>
      <c r="K29">
        <v>0.21</v>
      </c>
      <c r="M29">
        <v>-0.84</v>
      </c>
      <c r="P29">
        <v>0.79</v>
      </c>
      <c r="R29">
        <v>-0.31</v>
      </c>
      <c r="U29">
        <v>0.21</v>
      </c>
      <c r="W29">
        <v>-0.84</v>
      </c>
      <c r="Z29">
        <v>0.21</v>
      </c>
      <c r="AB29">
        <v>-0.84</v>
      </c>
    </row>
    <row r="30" spans="1:28" x14ac:dyDescent="0.3">
      <c r="A30">
        <v>0.93</v>
      </c>
      <c r="C30">
        <v>-0.23</v>
      </c>
      <c r="F30">
        <v>0.93</v>
      </c>
      <c r="H30">
        <v>-0.23</v>
      </c>
      <c r="K30">
        <v>0.93</v>
      </c>
      <c r="M30">
        <v>-0.23</v>
      </c>
      <c r="P30">
        <v>0.93</v>
      </c>
      <c r="R30">
        <v>-0.23</v>
      </c>
      <c r="U30">
        <v>0.93</v>
      </c>
      <c r="W30">
        <v>-0.23</v>
      </c>
      <c r="Z30">
        <v>0.93</v>
      </c>
      <c r="AB30">
        <v>-0.23</v>
      </c>
    </row>
    <row r="31" spans="1:28" x14ac:dyDescent="0.3">
      <c r="A31">
        <v>0.93</v>
      </c>
      <c r="C31">
        <v>-0.23</v>
      </c>
      <c r="F31">
        <v>0.93</v>
      </c>
      <c r="H31">
        <v>-0.23</v>
      </c>
      <c r="K31">
        <v>0.93</v>
      </c>
      <c r="M31">
        <v>-0.23</v>
      </c>
      <c r="P31">
        <v>0.93</v>
      </c>
      <c r="R31">
        <v>-0.23</v>
      </c>
      <c r="U31">
        <v>0.21</v>
      </c>
      <c r="W31">
        <v>-0.84</v>
      </c>
      <c r="Z31">
        <v>0.93</v>
      </c>
      <c r="AB31">
        <v>-0.23</v>
      </c>
    </row>
    <row r="32" spans="1:28" x14ac:dyDescent="0.3">
      <c r="A32">
        <v>0.21</v>
      </c>
      <c r="C32">
        <v>-0.84</v>
      </c>
      <c r="F32">
        <v>0.21</v>
      </c>
      <c r="H32">
        <v>-0.84</v>
      </c>
      <c r="K32">
        <v>0.21</v>
      </c>
      <c r="M32">
        <v>-0.84</v>
      </c>
      <c r="P32">
        <v>0.21</v>
      </c>
      <c r="R32">
        <v>-0.84</v>
      </c>
      <c r="U32">
        <v>0.21</v>
      </c>
      <c r="W32">
        <v>-0.84</v>
      </c>
      <c r="Z32">
        <v>0.21</v>
      </c>
      <c r="AB32">
        <v>-0.84</v>
      </c>
    </row>
    <row r="33" spans="1:28" x14ac:dyDescent="0.3">
      <c r="A33">
        <v>0.64</v>
      </c>
      <c r="C33">
        <v>-0.48</v>
      </c>
      <c r="F33">
        <v>0.79</v>
      </c>
      <c r="H33">
        <v>-0.31</v>
      </c>
      <c r="K33">
        <v>0.79</v>
      </c>
      <c r="M33">
        <v>-0.31</v>
      </c>
      <c r="P33">
        <v>0.79</v>
      </c>
      <c r="R33">
        <v>-0.31</v>
      </c>
      <c r="U33">
        <v>0.43</v>
      </c>
      <c r="W33">
        <v>-0.56000000000000005</v>
      </c>
      <c r="Z33">
        <v>0.21</v>
      </c>
      <c r="AB33">
        <v>-0.84</v>
      </c>
    </row>
    <row r="34" spans="1:28" x14ac:dyDescent="0.3">
      <c r="A34">
        <v>0.79</v>
      </c>
      <c r="C34">
        <v>-0.31</v>
      </c>
      <c r="F34">
        <v>0.21</v>
      </c>
      <c r="H34">
        <v>-0.84</v>
      </c>
      <c r="K34">
        <v>0.79</v>
      </c>
      <c r="M34">
        <v>-0.31</v>
      </c>
      <c r="P34">
        <v>0.21</v>
      </c>
      <c r="R34">
        <v>-0.84</v>
      </c>
      <c r="U34">
        <v>0.21</v>
      </c>
      <c r="W34">
        <v>-0.84</v>
      </c>
      <c r="Z34">
        <v>0.79</v>
      </c>
      <c r="AB34">
        <v>-0.31</v>
      </c>
    </row>
    <row r="35" spans="1:28" x14ac:dyDescent="0.3">
      <c r="A35">
        <v>0.79</v>
      </c>
      <c r="C35">
        <v>-0.31</v>
      </c>
      <c r="F35">
        <v>0.93</v>
      </c>
      <c r="H35">
        <v>-0.23</v>
      </c>
      <c r="K35">
        <v>0.93</v>
      </c>
      <c r="M35">
        <v>-0.23</v>
      </c>
      <c r="P35">
        <v>0.21</v>
      </c>
      <c r="R35">
        <v>-0.84</v>
      </c>
      <c r="U35">
        <v>0.64</v>
      </c>
      <c r="W35">
        <v>-0.48</v>
      </c>
      <c r="Z35">
        <v>0.64</v>
      </c>
      <c r="AB35">
        <v>-0.48</v>
      </c>
    </row>
    <row r="36" spans="1:28" x14ac:dyDescent="0.3">
      <c r="A36">
        <v>0.79</v>
      </c>
      <c r="C36">
        <v>-0.31</v>
      </c>
      <c r="F36">
        <v>0.64</v>
      </c>
      <c r="H36">
        <v>-0.48</v>
      </c>
      <c r="K36">
        <v>0.79</v>
      </c>
      <c r="M36">
        <v>-0.31</v>
      </c>
      <c r="P36">
        <v>0.21</v>
      </c>
      <c r="R36">
        <v>-0.84</v>
      </c>
      <c r="U36">
        <v>0.93</v>
      </c>
      <c r="W36">
        <v>-0.23</v>
      </c>
      <c r="Z36">
        <v>0.79</v>
      </c>
      <c r="AB36">
        <v>-0.31</v>
      </c>
    </row>
    <row r="37" spans="1:28" x14ac:dyDescent="0.3">
      <c r="A37">
        <v>0.21</v>
      </c>
      <c r="C37">
        <v>-0.84</v>
      </c>
      <c r="F37">
        <v>0.21</v>
      </c>
      <c r="H37">
        <v>-0.84</v>
      </c>
      <c r="K37">
        <v>0.64</v>
      </c>
      <c r="M37">
        <v>-0.48</v>
      </c>
      <c r="P37">
        <v>0.21</v>
      </c>
      <c r="R37">
        <v>-0.84</v>
      </c>
      <c r="U37">
        <v>0.93</v>
      </c>
      <c r="W37">
        <v>-0.23</v>
      </c>
      <c r="Z37">
        <v>0.79</v>
      </c>
      <c r="AB37">
        <v>-0.31</v>
      </c>
    </row>
    <row r="38" spans="1:28" x14ac:dyDescent="0.3">
      <c r="A38">
        <v>0.64</v>
      </c>
      <c r="C38">
        <v>-0.48</v>
      </c>
      <c r="F38">
        <v>0.21</v>
      </c>
      <c r="H38">
        <v>-0.84</v>
      </c>
      <c r="K38">
        <v>0.21</v>
      </c>
      <c r="M38">
        <v>-0.84</v>
      </c>
      <c r="P38">
        <v>0.21</v>
      </c>
      <c r="R38">
        <v>-0.84</v>
      </c>
      <c r="U38">
        <v>0.43</v>
      </c>
      <c r="W38">
        <v>-0.56000000000000005</v>
      </c>
      <c r="Z38">
        <v>0.21</v>
      </c>
      <c r="AB38">
        <v>-0.84</v>
      </c>
    </row>
    <row r="39" spans="1:28" x14ac:dyDescent="0.3">
      <c r="A39" t="s">
        <v>2</v>
      </c>
    </row>
    <row r="40" spans="1:28" x14ac:dyDescent="0.3">
      <c r="A40">
        <v>0.64</v>
      </c>
      <c r="C40">
        <v>-0.48</v>
      </c>
      <c r="F40">
        <v>0.93</v>
      </c>
      <c r="H40">
        <v>-0.23</v>
      </c>
      <c r="K40">
        <v>0.93</v>
      </c>
      <c r="M40">
        <v>-0.23</v>
      </c>
      <c r="P40">
        <v>0.21</v>
      </c>
      <c r="R40">
        <v>-0.84</v>
      </c>
      <c r="U40">
        <v>0.93</v>
      </c>
      <c r="W40">
        <v>-0.23</v>
      </c>
      <c r="Z40">
        <v>0.93</v>
      </c>
      <c r="AB40">
        <v>-0.23</v>
      </c>
    </row>
    <row r="41" spans="1:28" x14ac:dyDescent="0.3">
      <c r="A41">
        <v>0.79</v>
      </c>
      <c r="C41">
        <v>-0.31</v>
      </c>
      <c r="F41">
        <v>0.64</v>
      </c>
      <c r="H41">
        <v>-0.48</v>
      </c>
      <c r="K41">
        <v>0.43</v>
      </c>
      <c r="M41">
        <v>-0.56000000000000005</v>
      </c>
      <c r="P41">
        <v>0.93</v>
      </c>
      <c r="R41">
        <v>-0.23</v>
      </c>
      <c r="U41">
        <v>0.79</v>
      </c>
      <c r="W41">
        <v>-0.31</v>
      </c>
      <c r="Z41">
        <v>0.93</v>
      </c>
      <c r="AB41">
        <v>-0.23</v>
      </c>
    </row>
    <row r="42" spans="1:28" x14ac:dyDescent="0.3">
      <c r="A42">
        <v>0.43</v>
      </c>
      <c r="C42">
        <v>-0.56000000000000005</v>
      </c>
      <c r="F42">
        <v>0.43</v>
      </c>
      <c r="H42">
        <v>-0.56000000000000005</v>
      </c>
      <c r="K42">
        <v>0.21</v>
      </c>
      <c r="M42">
        <v>-0.84</v>
      </c>
      <c r="P42">
        <v>0.21</v>
      </c>
      <c r="R42">
        <v>-0.84</v>
      </c>
      <c r="U42">
        <v>0.93</v>
      </c>
      <c r="W42">
        <v>-0.23</v>
      </c>
      <c r="Z42">
        <v>0.93</v>
      </c>
      <c r="AB42">
        <v>-0.23</v>
      </c>
    </row>
    <row r="43" spans="1:28" x14ac:dyDescent="0.3">
      <c r="A43">
        <v>0.79</v>
      </c>
      <c r="C43">
        <v>-0.31</v>
      </c>
      <c r="F43">
        <v>0.79</v>
      </c>
      <c r="H43">
        <v>-0.31</v>
      </c>
      <c r="K43">
        <v>0.79</v>
      </c>
      <c r="M43">
        <v>-0.31</v>
      </c>
      <c r="P43">
        <v>0.64</v>
      </c>
      <c r="R43">
        <v>-0.48</v>
      </c>
      <c r="U43">
        <v>0.79</v>
      </c>
      <c r="W43">
        <v>-0.31</v>
      </c>
      <c r="Z43">
        <v>0.79</v>
      </c>
      <c r="AB43">
        <v>-0.31</v>
      </c>
    </row>
    <row r="44" spans="1:28" x14ac:dyDescent="0.3">
      <c r="A44">
        <v>0.79</v>
      </c>
      <c r="C44">
        <v>-0.31</v>
      </c>
      <c r="F44">
        <v>0.79</v>
      </c>
      <c r="H44">
        <v>-0.31</v>
      </c>
      <c r="K44">
        <v>0.79</v>
      </c>
      <c r="M44">
        <v>-0.31</v>
      </c>
      <c r="P44">
        <v>0.93</v>
      </c>
      <c r="R44">
        <v>-0.23</v>
      </c>
      <c r="U44">
        <v>0.79</v>
      </c>
      <c r="W44">
        <v>-0.31</v>
      </c>
      <c r="Z44">
        <v>0.64</v>
      </c>
      <c r="AB44">
        <v>-0.48</v>
      </c>
    </row>
    <row r="45" spans="1:28" x14ac:dyDescent="0.3">
      <c r="A45">
        <v>0.93</v>
      </c>
      <c r="C45">
        <v>-0.23</v>
      </c>
      <c r="F45">
        <v>0.93</v>
      </c>
      <c r="H45">
        <v>-0.23</v>
      </c>
      <c r="K45">
        <v>0.93</v>
      </c>
      <c r="M45">
        <v>-0.23</v>
      </c>
      <c r="P45">
        <v>0.93</v>
      </c>
      <c r="R45">
        <v>-0.23</v>
      </c>
      <c r="U45">
        <v>0.93</v>
      </c>
      <c r="W45">
        <v>-0.23</v>
      </c>
      <c r="Z45">
        <v>0.93</v>
      </c>
      <c r="AB45">
        <v>-0.23</v>
      </c>
    </row>
    <row r="46" spans="1:28" x14ac:dyDescent="0.3">
      <c r="A46">
        <v>0.21</v>
      </c>
      <c r="C46">
        <v>-0.84</v>
      </c>
      <c r="F46">
        <v>0.21</v>
      </c>
      <c r="H46">
        <v>-0.84</v>
      </c>
      <c r="K46">
        <v>0.21</v>
      </c>
      <c r="M46">
        <v>-0.84</v>
      </c>
      <c r="P46">
        <v>0.79</v>
      </c>
      <c r="R46">
        <v>-0.31</v>
      </c>
      <c r="U46">
        <v>0.21</v>
      </c>
      <c r="W46">
        <v>-0.84</v>
      </c>
      <c r="Z46">
        <v>0.21</v>
      </c>
      <c r="AB46">
        <v>-0.84</v>
      </c>
    </row>
    <row r="47" spans="1:28" x14ac:dyDescent="0.3">
      <c r="A47">
        <v>0.93</v>
      </c>
      <c r="C47">
        <v>-0.23</v>
      </c>
      <c r="F47">
        <v>0.93</v>
      </c>
      <c r="H47">
        <v>-0.23</v>
      </c>
      <c r="K47">
        <v>0.93</v>
      </c>
      <c r="M47">
        <v>-0.23</v>
      </c>
      <c r="P47">
        <v>0.93</v>
      </c>
      <c r="R47">
        <v>-0.23</v>
      </c>
      <c r="U47">
        <v>0.21</v>
      </c>
      <c r="W47">
        <v>-0.84</v>
      </c>
      <c r="Z47">
        <v>0.93</v>
      </c>
      <c r="AB47">
        <v>-0.23</v>
      </c>
    </row>
    <row r="48" spans="1:28" x14ac:dyDescent="0.3">
      <c r="A48">
        <v>0.64</v>
      </c>
      <c r="C48">
        <v>-0.48</v>
      </c>
      <c r="F48">
        <v>0.64</v>
      </c>
      <c r="H48">
        <v>-0.48</v>
      </c>
      <c r="K48">
        <v>0.21</v>
      </c>
      <c r="M48">
        <v>-0.84</v>
      </c>
      <c r="P48">
        <v>0.79</v>
      </c>
      <c r="R48">
        <v>-0.31</v>
      </c>
      <c r="U48">
        <v>0.21</v>
      </c>
      <c r="W48">
        <v>-0.84</v>
      </c>
      <c r="Z48">
        <v>0.21</v>
      </c>
      <c r="AB48">
        <v>-0.84</v>
      </c>
    </row>
    <row r="49" spans="1:28" x14ac:dyDescent="0.3">
      <c r="A49">
        <v>0.93</v>
      </c>
      <c r="C49">
        <v>-0.23</v>
      </c>
      <c r="F49">
        <v>0.93</v>
      </c>
      <c r="H49">
        <v>-0.23</v>
      </c>
      <c r="K49">
        <v>0.93</v>
      </c>
      <c r="M49">
        <v>-0.23</v>
      </c>
      <c r="P49">
        <v>0.93</v>
      </c>
      <c r="R49">
        <v>-0.23</v>
      </c>
      <c r="U49">
        <v>0.93</v>
      </c>
      <c r="W49">
        <v>-0.23</v>
      </c>
      <c r="Z49">
        <v>0.93</v>
      </c>
      <c r="AB49">
        <v>-0.23</v>
      </c>
    </row>
    <row r="50" spans="1:28" x14ac:dyDescent="0.3">
      <c r="A50">
        <v>0.93</v>
      </c>
      <c r="C50">
        <v>-0.23</v>
      </c>
      <c r="F50">
        <v>0.93</v>
      </c>
      <c r="H50">
        <v>-0.23</v>
      </c>
      <c r="K50">
        <v>0.93</v>
      </c>
      <c r="M50">
        <v>-0.23</v>
      </c>
      <c r="P50">
        <v>0.93</v>
      </c>
      <c r="R50">
        <v>-0.23</v>
      </c>
      <c r="U50">
        <v>0.21</v>
      </c>
      <c r="W50">
        <v>-0.84</v>
      </c>
      <c r="Z50">
        <v>0.93</v>
      </c>
      <c r="AB50">
        <v>-0.23</v>
      </c>
    </row>
    <row r="51" spans="1:28" x14ac:dyDescent="0.3">
      <c r="A51">
        <v>0.21</v>
      </c>
      <c r="C51">
        <v>-0.84</v>
      </c>
      <c r="F51">
        <v>0.21</v>
      </c>
      <c r="H51">
        <v>-0.84</v>
      </c>
      <c r="K51">
        <v>0.21</v>
      </c>
      <c r="M51">
        <v>-0.84</v>
      </c>
      <c r="P51">
        <v>0.21</v>
      </c>
      <c r="R51">
        <v>-0.84</v>
      </c>
      <c r="U51">
        <v>0.21</v>
      </c>
      <c r="W51">
        <v>-0.84</v>
      </c>
      <c r="Z51">
        <v>0.21</v>
      </c>
      <c r="AB51">
        <v>-0.84</v>
      </c>
    </row>
    <row r="52" spans="1:28" x14ac:dyDescent="0.3">
      <c r="A52">
        <v>0.64</v>
      </c>
      <c r="C52">
        <v>-0.48</v>
      </c>
      <c r="F52">
        <v>0.79</v>
      </c>
      <c r="H52">
        <v>-0.31</v>
      </c>
      <c r="K52">
        <v>0.79</v>
      </c>
      <c r="M52">
        <v>-0.31</v>
      </c>
      <c r="P52">
        <v>0.79</v>
      </c>
      <c r="R52">
        <v>-0.31</v>
      </c>
      <c r="U52">
        <v>0.79</v>
      </c>
      <c r="W52">
        <v>-0.31</v>
      </c>
      <c r="Z52">
        <v>0.79</v>
      </c>
      <c r="AB52">
        <v>-0.31</v>
      </c>
    </row>
    <row r="53" spans="1:28" x14ac:dyDescent="0.3">
      <c r="A53">
        <v>0.79</v>
      </c>
      <c r="C53">
        <v>-0.31</v>
      </c>
      <c r="F53">
        <v>0.21</v>
      </c>
      <c r="H53">
        <v>-0.84</v>
      </c>
      <c r="K53">
        <v>0.79</v>
      </c>
      <c r="M53">
        <v>-0.31</v>
      </c>
      <c r="P53">
        <v>0.21</v>
      </c>
      <c r="R53">
        <v>-0.84</v>
      </c>
      <c r="U53">
        <v>0.21</v>
      </c>
      <c r="W53">
        <v>-0.84</v>
      </c>
      <c r="Z53">
        <v>0.64</v>
      </c>
      <c r="AB53">
        <v>-0.48</v>
      </c>
    </row>
    <row r="54" spans="1:28" x14ac:dyDescent="0.3">
      <c r="A54">
        <v>0.79</v>
      </c>
      <c r="C54">
        <v>-0.31</v>
      </c>
      <c r="F54">
        <v>0.93</v>
      </c>
      <c r="H54">
        <v>-0.23</v>
      </c>
      <c r="K54">
        <v>0.93</v>
      </c>
      <c r="M54">
        <v>-0.23</v>
      </c>
      <c r="P54">
        <v>0.21</v>
      </c>
      <c r="R54">
        <v>-0.84</v>
      </c>
      <c r="U54">
        <v>0.64</v>
      </c>
      <c r="W54">
        <v>-0.48</v>
      </c>
      <c r="Z54">
        <v>0.64</v>
      </c>
      <c r="AB54">
        <v>-0.48</v>
      </c>
    </row>
    <row r="55" spans="1:28" x14ac:dyDescent="0.3">
      <c r="A55">
        <v>0.79</v>
      </c>
      <c r="C55">
        <v>-0.31</v>
      </c>
      <c r="F55">
        <v>0.64</v>
      </c>
      <c r="H55">
        <v>-0.48</v>
      </c>
      <c r="K55">
        <v>0.79</v>
      </c>
      <c r="M55">
        <v>-0.31</v>
      </c>
      <c r="P55">
        <v>0.21</v>
      </c>
      <c r="R55">
        <v>-0.84</v>
      </c>
      <c r="U55">
        <v>0.93</v>
      </c>
      <c r="W55">
        <v>-0.23</v>
      </c>
      <c r="Z55">
        <v>0.79</v>
      </c>
      <c r="AB55">
        <v>-0.31</v>
      </c>
    </row>
    <row r="56" spans="1:28" x14ac:dyDescent="0.3">
      <c r="A56">
        <v>0.21</v>
      </c>
      <c r="C56">
        <v>-0.84</v>
      </c>
      <c r="F56">
        <v>0.21</v>
      </c>
      <c r="H56">
        <v>-0.84</v>
      </c>
      <c r="K56">
        <v>0.64</v>
      </c>
      <c r="M56">
        <v>-0.48</v>
      </c>
      <c r="P56">
        <v>0.21</v>
      </c>
      <c r="R56">
        <v>-0.84</v>
      </c>
      <c r="U56">
        <v>0.93</v>
      </c>
      <c r="W56">
        <v>-0.23</v>
      </c>
      <c r="Z56">
        <v>0.79</v>
      </c>
      <c r="AB56">
        <v>-0.31</v>
      </c>
    </row>
    <row r="57" spans="1:28" x14ac:dyDescent="0.3">
      <c r="A57">
        <v>0.21</v>
      </c>
      <c r="C57">
        <v>-0.84</v>
      </c>
      <c r="F57">
        <v>0.21</v>
      </c>
      <c r="H57">
        <v>-0.84</v>
      </c>
      <c r="K57">
        <v>0.21</v>
      </c>
      <c r="M57">
        <v>-0.84</v>
      </c>
      <c r="P57">
        <v>0.21</v>
      </c>
      <c r="R57">
        <v>-0.84</v>
      </c>
      <c r="U57">
        <v>0.21</v>
      </c>
      <c r="W57">
        <v>-0.84</v>
      </c>
      <c r="Z57">
        <v>0.21</v>
      </c>
      <c r="AB57">
        <v>-0.84</v>
      </c>
    </row>
    <row r="60" spans="1:28" x14ac:dyDescent="0.3">
      <c r="A60" t="s">
        <v>3</v>
      </c>
      <c r="F60" t="s">
        <v>3</v>
      </c>
      <c r="K60" t="s">
        <v>3</v>
      </c>
      <c r="P60" t="s">
        <v>3</v>
      </c>
      <c r="U60" t="s">
        <v>3</v>
      </c>
      <c r="Z60" t="s">
        <v>3</v>
      </c>
    </row>
    <row r="61" spans="1:28" x14ac:dyDescent="0.3">
      <c r="A61">
        <v>0.3</v>
      </c>
      <c r="B61">
        <v>0.35</v>
      </c>
      <c r="C61">
        <v>0.35</v>
      </c>
      <c r="F61">
        <v>0.3</v>
      </c>
      <c r="G61">
        <v>0.35</v>
      </c>
      <c r="H61">
        <v>0.35</v>
      </c>
      <c r="K61">
        <v>0.3</v>
      </c>
      <c r="L61">
        <v>0.35</v>
      </c>
      <c r="M61">
        <v>0.35</v>
      </c>
      <c r="P61">
        <v>0.3</v>
      </c>
      <c r="Q61">
        <v>0.35</v>
      </c>
      <c r="R61">
        <v>0.35</v>
      </c>
      <c r="U61">
        <v>0.3</v>
      </c>
      <c r="V61">
        <v>0.35</v>
      </c>
      <c r="W61">
        <v>0.35</v>
      </c>
      <c r="Z61">
        <v>0.3</v>
      </c>
      <c r="AA61">
        <v>0.35</v>
      </c>
      <c r="AB61">
        <v>0.35</v>
      </c>
    </row>
    <row r="62" spans="1:28" x14ac:dyDescent="0.3">
      <c r="A62">
        <v>0.3</v>
      </c>
      <c r="B62">
        <v>0.35</v>
      </c>
      <c r="C62">
        <v>0.35</v>
      </c>
      <c r="F62">
        <v>0.3</v>
      </c>
      <c r="G62">
        <v>0.35</v>
      </c>
      <c r="H62">
        <v>0.35</v>
      </c>
      <c r="K62">
        <v>0.3</v>
      </c>
      <c r="L62">
        <v>0.35</v>
      </c>
      <c r="M62">
        <v>0.35</v>
      </c>
      <c r="P62">
        <v>0.3</v>
      </c>
      <c r="Q62">
        <v>0.35</v>
      </c>
      <c r="R62">
        <v>0.35</v>
      </c>
      <c r="U62">
        <v>0.3</v>
      </c>
      <c r="V62">
        <v>0.35</v>
      </c>
      <c r="W62">
        <v>0.35</v>
      </c>
      <c r="Z62">
        <v>0.3</v>
      </c>
      <c r="AA62">
        <v>0.35</v>
      </c>
      <c r="AB62">
        <v>0.35</v>
      </c>
    </row>
    <row r="63" spans="1:28" x14ac:dyDescent="0.3">
      <c r="A63">
        <v>0.3</v>
      </c>
      <c r="B63">
        <v>0.35</v>
      </c>
      <c r="C63">
        <v>0.35</v>
      </c>
      <c r="F63">
        <v>0.3</v>
      </c>
      <c r="G63">
        <v>0.35</v>
      </c>
      <c r="H63">
        <v>0.35</v>
      </c>
      <c r="K63">
        <v>0.3</v>
      </c>
      <c r="L63">
        <v>0.35</v>
      </c>
      <c r="M63">
        <v>0.35</v>
      </c>
      <c r="P63">
        <v>0.3</v>
      </c>
      <c r="Q63">
        <v>0.35</v>
      </c>
      <c r="R63">
        <v>0.35</v>
      </c>
      <c r="U63">
        <v>0.3</v>
      </c>
      <c r="V63">
        <v>0.35</v>
      </c>
      <c r="W63">
        <v>0.35</v>
      </c>
      <c r="Z63">
        <v>0.3</v>
      </c>
      <c r="AA63">
        <v>0.35</v>
      </c>
      <c r="AB63">
        <v>0.35</v>
      </c>
    </row>
    <row r="64" spans="1:28" x14ac:dyDescent="0.3">
      <c r="A64">
        <v>0.3</v>
      </c>
      <c r="B64">
        <v>0.35</v>
      </c>
      <c r="C64">
        <v>0.35</v>
      </c>
      <c r="F64">
        <v>0.3</v>
      </c>
      <c r="G64">
        <v>0.35</v>
      </c>
      <c r="H64">
        <v>0.35</v>
      </c>
      <c r="K64">
        <v>0.3</v>
      </c>
      <c r="L64">
        <v>0.35</v>
      </c>
      <c r="M64">
        <v>0.35</v>
      </c>
      <c r="P64">
        <v>0.3</v>
      </c>
      <c r="Q64">
        <v>0.35</v>
      </c>
      <c r="R64">
        <v>0.35</v>
      </c>
      <c r="U64">
        <v>0.3</v>
      </c>
      <c r="V64">
        <v>0.35</v>
      </c>
      <c r="W64">
        <v>0.35</v>
      </c>
      <c r="Z64">
        <v>0.3</v>
      </c>
      <c r="AA64">
        <v>0.35</v>
      </c>
      <c r="AB64">
        <v>0.35</v>
      </c>
    </row>
    <row r="65" spans="1:28" x14ac:dyDescent="0.3">
      <c r="A65">
        <v>0.3</v>
      </c>
      <c r="B65">
        <v>0.35</v>
      </c>
      <c r="C65">
        <v>0.35</v>
      </c>
      <c r="F65">
        <v>0.3</v>
      </c>
      <c r="G65">
        <v>0.35</v>
      </c>
      <c r="H65">
        <v>0.35</v>
      </c>
      <c r="K65">
        <v>0.3</v>
      </c>
      <c r="L65">
        <v>0.35</v>
      </c>
      <c r="M65">
        <v>0.35</v>
      </c>
      <c r="P65">
        <v>0.3</v>
      </c>
      <c r="Q65">
        <v>0.35</v>
      </c>
      <c r="R65">
        <v>0.35</v>
      </c>
      <c r="U65">
        <v>0.3</v>
      </c>
      <c r="V65">
        <v>0.35</v>
      </c>
      <c r="W65">
        <v>0.35</v>
      </c>
      <c r="Z65">
        <v>0.3</v>
      </c>
      <c r="AA65">
        <v>0.35</v>
      </c>
      <c r="AB65">
        <v>0.35</v>
      </c>
    </row>
    <row r="66" spans="1:28" x14ac:dyDescent="0.3">
      <c r="A66">
        <v>0.3</v>
      </c>
      <c r="B66">
        <v>0.35</v>
      </c>
      <c r="C66">
        <v>0.35</v>
      </c>
      <c r="F66">
        <v>0.3</v>
      </c>
      <c r="G66">
        <v>0.35</v>
      </c>
      <c r="H66">
        <v>0.35</v>
      </c>
      <c r="K66">
        <v>0.3</v>
      </c>
      <c r="L66">
        <v>0.35</v>
      </c>
      <c r="M66">
        <v>0.35</v>
      </c>
      <c r="P66">
        <v>0.3</v>
      </c>
      <c r="Q66">
        <v>0.35</v>
      </c>
      <c r="R66">
        <v>0.35</v>
      </c>
      <c r="U66">
        <v>0.3</v>
      </c>
      <c r="V66">
        <v>0.35</v>
      </c>
      <c r="W66">
        <v>0.35</v>
      </c>
      <c r="Z66">
        <v>0.3</v>
      </c>
      <c r="AA66">
        <v>0.35</v>
      </c>
      <c r="AB66">
        <v>0.35</v>
      </c>
    </row>
    <row r="67" spans="1:28" x14ac:dyDescent="0.3">
      <c r="A67">
        <v>0.3</v>
      </c>
      <c r="B67">
        <v>0.35</v>
      </c>
      <c r="C67">
        <v>0.35</v>
      </c>
      <c r="F67">
        <v>0.3</v>
      </c>
      <c r="G67">
        <v>0.35</v>
      </c>
      <c r="H67">
        <v>0.35</v>
      </c>
      <c r="K67">
        <v>0.3</v>
      </c>
      <c r="L67">
        <v>0.35</v>
      </c>
      <c r="M67">
        <v>0.35</v>
      </c>
      <c r="P67">
        <v>0.3</v>
      </c>
      <c r="Q67">
        <v>0.35</v>
      </c>
      <c r="R67">
        <v>0.35</v>
      </c>
      <c r="U67">
        <v>0.3</v>
      </c>
      <c r="V67">
        <v>0.35</v>
      </c>
      <c r="W67">
        <v>0.35</v>
      </c>
      <c r="Z67">
        <v>0.3</v>
      </c>
      <c r="AA67">
        <v>0.35</v>
      </c>
      <c r="AB67">
        <v>0.35</v>
      </c>
    </row>
    <row r="68" spans="1:28" x14ac:dyDescent="0.3">
      <c r="A68">
        <v>0.3</v>
      </c>
      <c r="B68">
        <v>0.35</v>
      </c>
      <c r="C68">
        <v>0.35</v>
      </c>
      <c r="F68">
        <v>0.3</v>
      </c>
      <c r="G68">
        <v>0.35</v>
      </c>
      <c r="H68">
        <v>0.35</v>
      </c>
      <c r="K68">
        <v>0.3</v>
      </c>
      <c r="L68">
        <v>0.35</v>
      </c>
      <c r="M68">
        <v>0.35</v>
      </c>
      <c r="P68">
        <v>0.3</v>
      </c>
      <c r="Q68">
        <v>0.35</v>
      </c>
      <c r="R68">
        <v>0.35</v>
      </c>
      <c r="U68">
        <v>0.3</v>
      </c>
      <c r="V68">
        <v>0.35</v>
      </c>
      <c r="W68">
        <v>0.35</v>
      </c>
      <c r="Z68">
        <v>0.3</v>
      </c>
      <c r="AA68">
        <v>0.35</v>
      </c>
      <c r="AB68">
        <v>0.35</v>
      </c>
    </row>
    <row r="69" spans="1:28" x14ac:dyDescent="0.3">
      <c r="A69">
        <v>0.3</v>
      </c>
      <c r="B69">
        <v>0.35</v>
      </c>
      <c r="C69">
        <v>0.35</v>
      </c>
      <c r="F69">
        <v>0.3</v>
      </c>
      <c r="G69">
        <v>0.35</v>
      </c>
      <c r="H69">
        <v>0.35</v>
      </c>
      <c r="K69">
        <v>0.3</v>
      </c>
      <c r="L69">
        <v>0.35</v>
      </c>
      <c r="M69">
        <v>0.35</v>
      </c>
      <c r="P69">
        <v>0.3</v>
      </c>
      <c r="Q69">
        <v>0.35</v>
      </c>
      <c r="R69">
        <v>0.35</v>
      </c>
      <c r="U69">
        <v>0.3</v>
      </c>
      <c r="V69">
        <v>0.35</v>
      </c>
      <c r="W69">
        <v>0.35</v>
      </c>
      <c r="Z69">
        <v>0.3</v>
      </c>
      <c r="AA69">
        <v>0.35</v>
      </c>
      <c r="AB69">
        <v>0.35</v>
      </c>
    </row>
    <row r="70" spans="1:28" x14ac:dyDescent="0.3">
      <c r="A70">
        <v>0.3</v>
      </c>
      <c r="B70">
        <v>0.35</v>
      </c>
      <c r="C70">
        <v>0.35</v>
      </c>
      <c r="F70">
        <v>0.3</v>
      </c>
      <c r="G70">
        <v>0.35</v>
      </c>
      <c r="H70">
        <v>0.35</v>
      </c>
      <c r="K70">
        <v>0.3</v>
      </c>
      <c r="L70">
        <v>0.35</v>
      </c>
      <c r="M70">
        <v>0.35</v>
      </c>
      <c r="P70">
        <v>0.3</v>
      </c>
      <c r="Q70">
        <v>0.35</v>
      </c>
      <c r="R70">
        <v>0.35</v>
      </c>
      <c r="U70">
        <v>0.3</v>
      </c>
      <c r="V70">
        <v>0.35</v>
      </c>
      <c r="W70">
        <v>0.35</v>
      </c>
      <c r="Z70">
        <v>0.3</v>
      </c>
      <c r="AA70">
        <v>0.35</v>
      </c>
      <c r="AB70">
        <v>0.35</v>
      </c>
    </row>
    <row r="71" spans="1:28" x14ac:dyDescent="0.3">
      <c r="A71">
        <v>0.3</v>
      </c>
      <c r="B71">
        <v>0.35</v>
      </c>
      <c r="C71">
        <v>0.35</v>
      </c>
      <c r="F71">
        <v>0.3</v>
      </c>
      <c r="G71">
        <v>0.35</v>
      </c>
      <c r="H71">
        <v>0.35</v>
      </c>
      <c r="K71">
        <v>0.3</v>
      </c>
      <c r="L71">
        <v>0.35</v>
      </c>
      <c r="M71">
        <v>0.35</v>
      </c>
      <c r="P71">
        <v>0.3</v>
      </c>
      <c r="Q71">
        <v>0.35</v>
      </c>
      <c r="R71">
        <v>0.35</v>
      </c>
      <c r="U71">
        <v>0.3</v>
      </c>
      <c r="V71">
        <v>0.35</v>
      </c>
      <c r="W71">
        <v>0.35</v>
      </c>
      <c r="Z71">
        <v>0.3</v>
      </c>
      <c r="AA71">
        <v>0.35</v>
      </c>
      <c r="AB71">
        <v>0.35</v>
      </c>
    </row>
    <row r="72" spans="1:28" x14ac:dyDescent="0.3">
      <c r="A72">
        <v>0.3</v>
      </c>
      <c r="B72">
        <v>0.35</v>
      </c>
      <c r="C72">
        <v>0.35</v>
      </c>
      <c r="F72">
        <v>0.3</v>
      </c>
      <c r="G72">
        <v>0.35</v>
      </c>
      <c r="H72">
        <v>0.35</v>
      </c>
      <c r="K72">
        <v>0.3</v>
      </c>
      <c r="L72">
        <v>0.35</v>
      </c>
      <c r="M72">
        <v>0.35</v>
      </c>
      <c r="P72">
        <v>0.3</v>
      </c>
      <c r="Q72">
        <v>0.35</v>
      </c>
      <c r="R72">
        <v>0.35</v>
      </c>
      <c r="U72">
        <v>0.3</v>
      </c>
      <c r="V72">
        <v>0.35</v>
      </c>
      <c r="W72">
        <v>0.35</v>
      </c>
      <c r="Z72">
        <v>0.3</v>
      </c>
      <c r="AA72">
        <v>0.35</v>
      </c>
      <c r="AB72">
        <v>0.35</v>
      </c>
    </row>
    <row r="73" spans="1:28" x14ac:dyDescent="0.3">
      <c r="A73">
        <v>0.3</v>
      </c>
      <c r="B73">
        <v>0.35</v>
      </c>
      <c r="C73">
        <v>0.35</v>
      </c>
      <c r="F73">
        <v>0.3</v>
      </c>
      <c r="G73">
        <v>0.35</v>
      </c>
      <c r="H73">
        <v>0.35</v>
      </c>
      <c r="K73">
        <v>0.3</v>
      </c>
      <c r="L73">
        <v>0.35</v>
      </c>
      <c r="M73">
        <v>0.35</v>
      </c>
      <c r="P73">
        <v>0.3</v>
      </c>
      <c r="Q73">
        <v>0.35</v>
      </c>
      <c r="R73">
        <v>0.35</v>
      </c>
      <c r="U73">
        <v>0.3</v>
      </c>
      <c r="V73">
        <v>0.35</v>
      </c>
      <c r="W73">
        <v>0.35</v>
      </c>
      <c r="Z73">
        <v>0.3</v>
      </c>
      <c r="AA73">
        <v>0.35</v>
      </c>
      <c r="AB73">
        <v>0.35</v>
      </c>
    </row>
    <row r="74" spans="1:28" x14ac:dyDescent="0.3">
      <c r="A74">
        <v>0.3</v>
      </c>
      <c r="B74">
        <v>0.35</v>
      </c>
      <c r="C74">
        <v>0.35</v>
      </c>
      <c r="F74">
        <v>0.3</v>
      </c>
      <c r="G74">
        <v>0.35</v>
      </c>
      <c r="H74">
        <v>0.35</v>
      </c>
      <c r="K74">
        <v>0.3</v>
      </c>
      <c r="L74">
        <v>0.35</v>
      </c>
      <c r="M74">
        <v>0.35</v>
      </c>
      <c r="P74">
        <v>0.3</v>
      </c>
      <c r="Q74">
        <v>0.35</v>
      </c>
      <c r="R74">
        <v>0.35</v>
      </c>
      <c r="U74">
        <v>0.3</v>
      </c>
      <c r="V74">
        <v>0.35</v>
      </c>
      <c r="W74">
        <v>0.35</v>
      </c>
      <c r="Z74">
        <v>0.3</v>
      </c>
      <c r="AA74">
        <v>0.35</v>
      </c>
      <c r="AB74">
        <v>0.35</v>
      </c>
    </row>
    <row r="75" spans="1:28" x14ac:dyDescent="0.3">
      <c r="A75">
        <v>0.3</v>
      </c>
      <c r="B75">
        <v>0.35</v>
      </c>
      <c r="C75">
        <v>0.35</v>
      </c>
      <c r="F75">
        <v>0.3</v>
      </c>
      <c r="G75">
        <v>0.35</v>
      </c>
      <c r="H75">
        <v>0.35</v>
      </c>
      <c r="K75">
        <v>0.3</v>
      </c>
      <c r="L75">
        <v>0.35</v>
      </c>
      <c r="M75">
        <v>0.35</v>
      </c>
      <c r="P75">
        <v>0.3</v>
      </c>
      <c r="Q75">
        <v>0.35</v>
      </c>
      <c r="R75">
        <v>0.35</v>
      </c>
      <c r="U75">
        <v>0.3</v>
      </c>
      <c r="V75">
        <v>0.35</v>
      </c>
      <c r="W75">
        <v>0.35</v>
      </c>
      <c r="Z75">
        <v>0.3</v>
      </c>
      <c r="AA75">
        <v>0.35</v>
      </c>
      <c r="AB75">
        <v>0.35</v>
      </c>
    </row>
    <row r="76" spans="1:28" x14ac:dyDescent="0.3">
      <c r="A76">
        <v>0.3</v>
      </c>
      <c r="B76">
        <v>0.35</v>
      </c>
      <c r="C76">
        <v>0.35</v>
      </c>
      <c r="F76">
        <v>0.3</v>
      </c>
      <c r="G76">
        <v>0.35</v>
      </c>
      <c r="H76">
        <v>0.35</v>
      </c>
      <c r="K76">
        <v>0.3</v>
      </c>
      <c r="L76">
        <v>0.35</v>
      </c>
      <c r="M76">
        <v>0.35</v>
      </c>
      <c r="P76">
        <v>0.3</v>
      </c>
      <c r="Q76">
        <v>0.35</v>
      </c>
      <c r="R76">
        <v>0.35</v>
      </c>
      <c r="U76">
        <v>0.3</v>
      </c>
      <c r="V76">
        <v>0.35</v>
      </c>
      <c r="W76">
        <v>0.35</v>
      </c>
      <c r="Z76">
        <v>0.3</v>
      </c>
      <c r="AA76">
        <v>0.35</v>
      </c>
      <c r="AB76">
        <v>0.35</v>
      </c>
    </row>
    <row r="77" spans="1:28" x14ac:dyDescent="0.3">
      <c r="A77">
        <v>0.3</v>
      </c>
      <c r="B77">
        <v>0.35</v>
      </c>
      <c r="C77">
        <v>0.35</v>
      </c>
      <c r="F77">
        <v>0.3</v>
      </c>
      <c r="G77">
        <v>0.35</v>
      </c>
      <c r="H77">
        <v>0.35</v>
      </c>
      <c r="K77">
        <v>0.3</v>
      </c>
      <c r="L77">
        <v>0.35</v>
      </c>
      <c r="M77">
        <v>0.35</v>
      </c>
      <c r="P77">
        <v>0.3</v>
      </c>
      <c r="Q77">
        <v>0.35</v>
      </c>
      <c r="R77">
        <v>0.35</v>
      </c>
      <c r="U77">
        <v>0.3</v>
      </c>
      <c r="V77">
        <v>0.35</v>
      </c>
      <c r="W77">
        <v>0.35</v>
      </c>
      <c r="Z77">
        <v>0.3</v>
      </c>
      <c r="AA77">
        <v>0.35</v>
      </c>
      <c r="AB77">
        <v>0.35</v>
      </c>
    </row>
    <row r="78" spans="1:28" x14ac:dyDescent="0.3">
      <c r="A78">
        <v>0.3</v>
      </c>
      <c r="B78">
        <v>0.35</v>
      </c>
      <c r="C78">
        <v>0.35</v>
      </c>
      <c r="F78">
        <v>0.3</v>
      </c>
      <c r="G78">
        <v>0.35</v>
      </c>
      <c r="H78">
        <v>0.35</v>
      </c>
      <c r="K78">
        <v>0.3</v>
      </c>
      <c r="L78">
        <v>0.35</v>
      </c>
      <c r="M78">
        <v>0.35</v>
      </c>
      <c r="P78">
        <v>0.3</v>
      </c>
      <c r="Q78">
        <v>0.35</v>
      </c>
      <c r="R78">
        <v>0.35</v>
      </c>
      <c r="U78">
        <v>0.3</v>
      </c>
      <c r="V78">
        <v>0.35</v>
      </c>
      <c r="W78">
        <v>0.35</v>
      </c>
      <c r="Z78">
        <v>0.3</v>
      </c>
      <c r="AA78">
        <v>0.35</v>
      </c>
      <c r="AB78">
        <v>0.35</v>
      </c>
    </row>
    <row r="79" spans="1:28" x14ac:dyDescent="0.3">
      <c r="A79" s="7" t="s">
        <v>103</v>
      </c>
    </row>
    <row r="80" spans="1:28" x14ac:dyDescent="0.3">
      <c r="A80" s="17">
        <f>1-((1-A2)^A61*(1-A21)^B61*(1-A40)^C61)</f>
        <v>0.64</v>
      </c>
      <c r="B80" s="17"/>
      <c r="C80" s="17">
        <f>-((ABS(C2))^A61*(ABS(C21))^B61*(ABS(C40))^C61)</f>
        <v>-0.48000000000000009</v>
      </c>
      <c r="D80" s="17"/>
      <c r="E80" s="17"/>
      <c r="F80" s="17">
        <f>1-((1-F2)^F61*(1-F21)^G61*(1-F40)^H61)</f>
        <v>0.93</v>
      </c>
      <c r="G80" s="17"/>
      <c r="H80" s="17">
        <f>-((ABS(H2))^F61*(ABS(H21))^G61*(ABS(H40))^H61)</f>
        <v>-0.23000000000000004</v>
      </c>
      <c r="I80" s="17"/>
      <c r="J80" s="17"/>
      <c r="K80" s="17">
        <f>1-((1-K2)^K61*(1-K21)^L61*(1-K40)^M61)</f>
        <v>0.93</v>
      </c>
      <c r="L80" s="17"/>
      <c r="M80" s="17">
        <f>-((ABS(M2))^K61*(ABS(M21))^L61*(ABS(M40))^M61)</f>
        <v>-0.23000000000000004</v>
      </c>
      <c r="N80" s="17"/>
      <c r="O80" s="17"/>
      <c r="P80" s="17">
        <f>1-((1-P2)^P61*(1-P21)^Q61*(1-P40)^R61)</f>
        <v>0.20999999999999985</v>
      </c>
      <c r="Q80" s="17"/>
      <c r="R80" s="17">
        <f>-((ABS(R2))^P61*(ABS(R21))^Q61*(ABS(R40))^R61)</f>
        <v>-0.84</v>
      </c>
      <c r="S80" s="17"/>
      <c r="T80" s="17"/>
      <c r="U80" s="17">
        <f>1-((1-U2)^U61*(1-U21)^V61*(1-U40)^W61)</f>
        <v>0.93</v>
      </c>
      <c r="V80" s="17"/>
      <c r="W80" s="17">
        <f>-((ABS(W2))^U61*(ABS(W21))^V61*(ABS(W40))^W61)</f>
        <v>-0.23000000000000004</v>
      </c>
      <c r="X80" s="17"/>
      <c r="Y80" s="17"/>
      <c r="Z80" s="17">
        <f>1-((1-Z2)^Z61*(1-Z21)^AA61*(1-Z40)^AB61)</f>
        <v>0.93</v>
      </c>
      <c r="AA80" s="17"/>
      <c r="AB80" s="17">
        <f>-((ABS(AB2))^Z61*(ABS(AB21))^AA61*(ABS(AB40))^AB61)</f>
        <v>-0.23000000000000004</v>
      </c>
    </row>
    <row r="81" spans="1:28" x14ac:dyDescent="0.3">
      <c r="A81" s="17">
        <f>1-((1-A3)^A62*(1-A22)^B62*(1-A41)^C62)</f>
        <v>0.79</v>
      </c>
      <c r="B81" s="17"/>
      <c r="C81" s="17">
        <f>-((ABS(C3))^A62*(ABS(C22))^B62*(ABS(C41))^C62)</f>
        <v>-0.31</v>
      </c>
      <c r="D81" s="17"/>
      <c r="E81" s="17"/>
      <c r="F81" s="17">
        <f t="shared" ref="F81:F97" si="0">1-((1-F3)^F62*(1-F22)^G62*(1-F41)^H62)</f>
        <v>0.64</v>
      </c>
      <c r="G81" s="17"/>
      <c r="H81" s="17">
        <f t="shared" ref="H81:H97" si="1">-((ABS(H3))^F62*(ABS(H22))^G62*(ABS(H41))^H62)</f>
        <v>-0.48000000000000009</v>
      </c>
      <c r="I81" s="17"/>
      <c r="J81" s="17"/>
      <c r="K81" s="17">
        <f t="shared" ref="K81:K97" si="2">1-((1-K3)^K62*(1-K22)^L62*(1-K41)^M62)</f>
        <v>0.57718262563401856</v>
      </c>
      <c r="L81" s="17"/>
      <c r="M81" s="17">
        <f t="shared" ref="M81:M97" si="3">-((ABS(M3))^K62*(ABS(M22))^L62*(ABS(M41))^M62)</f>
        <v>-0.50660866509926383</v>
      </c>
      <c r="N81" s="17"/>
      <c r="O81" s="17"/>
      <c r="P81" s="17">
        <f t="shared" ref="P81:P97" si="4">1-((1-P3)^P62*(1-P22)^Q62*(1-P41)^R62)</f>
        <v>0.93</v>
      </c>
      <c r="Q81" s="17"/>
      <c r="R81" s="17">
        <f t="shared" ref="R81:R97" si="5">-((ABS(R3))^P62*(ABS(R22))^Q62*(ABS(R41))^R62)</f>
        <v>-0.23000000000000004</v>
      </c>
      <c r="S81" s="17"/>
      <c r="T81" s="17"/>
      <c r="U81" s="17">
        <f t="shared" ref="U81:U97" si="6">1-((1-U3)^U62*(1-U22)^V62*(1-U41)^W62)</f>
        <v>0.79</v>
      </c>
      <c r="V81" s="17"/>
      <c r="W81" s="17">
        <f t="shared" ref="W81:W97" si="7">-((ABS(W3))^U62*(ABS(W22))^V62*(ABS(W41))^W62)</f>
        <v>-0.31</v>
      </c>
      <c r="X81" s="17"/>
      <c r="Y81" s="17"/>
      <c r="Z81" s="17">
        <f t="shared" ref="Z81:Z97" si="8">1-((1-Z3)^Z62*(1-Z22)^AA62*(1-Z41)^AB62)</f>
        <v>0.93</v>
      </c>
      <c r="AA81" s="17"/>
      <c r="AB81" s="17">
        <f t="shared" ref="AB81:AB97" si="9">-((ABS(AB3))^Z62*(ABS(AB22))^AA62*(ABS(AB41))^AB62)</f>
        <v>-0.23000000000000004</v>
      </c>
    </row>
    <row r="82" spans="1:28" x14ac:dyDescent="0.3">
      <c r="A82" s="17">
        <f>1-((1-A4)^A63*(1-A23)^B63*(1-A42)^C63)</f>
        <v>0.50340407759515982</v>
      </c>
      <c r="B82" s="17"/>
      <c r="C82" s="17">
        <f>-((ABS(C4))^A63*(ABS(C23))^B63*(ABS(C42))^C63)</f>
        <v>-0.53469237407012082</v>
      </c>
      <c r="D82" s="17"/>
      <c r="E82" s="17"/>
      <c r="F82" s="17">
        <f t="shared" si="0"/>
        <v>0.42999999999999994</v>
      </c>
      <c r="G82" s="17"/>
      <c r="H82" s="17">
        <f t="shared" si="1"/>
        <v>-0.56000000000000005</v>
      </c>
      <c r="I82" s="17"/>
      <c r="J82" s="17"/>
      <c r="K82" s="17">
        <f t="shared" si="2"/>
        <v>0.20999999999999985</v>
      </c>
      <c r="L82" s="17"/>
      <c r="M82" s="17">
        <f t="shared" si="3"/>
        <v>-0.84</v>
      </c>
      <c r="N82" s="17"/>
      <c r="O82" s="17"/>
      <c r="P82" s="17">
        <f t="shared" si="4"/>
        <v>0.20999999999999985</v>
      </c>
      <c r="Q82" s="17"/>
      <c r="R82" s="17">
        <f t="shared" si="5"/>
        <v>-0.84</v>
      </c>
      <c r="S82" s="17"/>
      <c r="T82" s="17"/>
      <c r="U82" s="17">
        <f t="shared" si="6"/>
        <v>0.93</v>
      </c>
      <c r="V82" s="17"/>
      <c r="W82" s="17">
        <f t="shared" si="7"/>
        <v>-0.23000000000000004</v>
      </c>
      <c r="X82" s="17"/>
      <c r="Y82" s="17"/>
      <c r="Z82" s="17">
        <f t="shared" si="8"/>
        <v>0.93</v>
      </c>
      <c r="AA82" s="17"/>
      <c r="AB82" s="17">
        <f t="shared" si="9"/>
        <v>-0.23000000000000004</v>
      </c>
    </row>
    <row r="83" spans="1:28" x14ac:dyDescent="0.3">
      <c r="A83" s="17">
        <f>1-((1-A5)^A64*(1-A24)^B64*(1-A43)^C64)</f>
        <v>0.79</v>
      </c>
      <c r="B83" s="17"/>
      <c r="C83" s="17">
        <f>-((ABS(C5))^A64*(ABS(C24))^B64*(ABS(C43))^C64)</f>
        <v>-0.31</v>
      </c>
      <c r="D83" s="17"/>
      <c r="E83" s="17"/>
      <c r="F83" s="17">
        <f t="shared" si="0"/>
        <v>0.79</v>
      </c>
      <c r="G83" s="17"/>
      <c r="H83" s="17">
        <f t="shared" si="1"/>
        <v>-0.31</v>
      </c>
      <c r="I83" s="17"/>
      <c r="J83" s="17"/>
      <c r="K83" s="17">
        <f t="shared" si="2"/>
        <v>0.71665473271722213</v>
      </c>
      <c r="L83" s="17"/>
      <c r="M83" s="17">
        <f t="shared" si="3"/>
        <v>-0.37017713834405586</v>
      </c>
      <c r="N83" s="17"/>
      <c r="O83" s="17"/>
      <c r="P83" s="17">
        <f t="shared" si="4"/>
        <v>0.64</v>
      </c>
      <c r="Q83" s="17"/>
      <c r="R83" s="17">
        <f t="shared" si="5"/>
        <v>-0.48000000000000009</v>
      </c>
      <c r="S83" s="17"/>
      <c r="T83" s="17"/>
      <c r="U83" s="17">
        <f t="shared" si="6"/>
        <v>0.79</v>
      </c>
      <c r="V83" s="17"/>
      <c r="W83" s="17">
        <f t="shared" si="7"/>
        <v>-0.31</v>
      </c>
      <c r="X83" s="17"/>
      <c r="Y83" s="17"/>
      <c r="Z83" s="17">
        <f t="shared" si="8"/>
        <v>0.79</v>
      </c>
      <c r="AA83" s="17"/>
      <c r="AB83" s="17">
        <f t="shared" si="9"/>
        <v>-0.31</v>
      </c>
    </row>
    <row r="84" spans="1:28" x14ac:dyDescent="0.3">
      <c r="A84" s="17">
        <f>1-((1-A6)^A65*(1-A25)^B65*(1-A44)^C65)</f>
        <v>0.75314367655204029</v>
      </c>
      <c r="B84" s="17"/>
      <c r="C84" s="17">
        <f>-((ABS(C6))^A65*(ABS(C25))^B65*(ABS(C44))^C65)</f>
        <v>-0.35344802308511925</v>
      </c>
      <c r="D84" s="17"/>
      <c r="E84" s="17"/>
      <c r="F84" s="17">
        <f t="shared" si="0"/>
        <v>0.79</v>
      </c>
      <c r="G84" s="17"/>
      <c r="H84" s="17">
        <f t="shared" si="1"/>
        <v>-0.31</v>
      </c>
      <c r="I84" s="17"/>
      <c r="J84" s="17"/>
      <c r="K84" s="17">
        <f t="shared" si="2"/>
        <v>0.75314367655204029</v>
      </c>
      <c r="L84" s="17"/>
      <c r="M84" s="17">
        <f t="shared" si="3"/>
        <v>-0.35344802308511925</v>
      </c>
      <c r="N84" s="17"/>
      <c r="O84" s="17"/>
      <c r="P84" s="17">
        <f t="shared" si="4"/>
        <v>0.93</v>
      </c>
      <c r="Q84" s="17"/>
      <c r="R84" s="17">
        <f t="shared" si="5"/>
        <v>-0.23000000000000004</v>
      </c>
      <c r="S84" s="17"/>
      <c r="T84" s="17"/>
      <c r="U84" s="17">
        <f t="shared" si="6"/>
        <v>0.79</v>
      </c>
      <c r="V84" s="17"/>
      <c r="W84" s="17">
        <f t="shared" si="7"/>
        <v>-0.31</v>
      </c>
      <c r="X84" s="17"/>
      <c r="Y84" s="17"/>
      <c r="Z84" s="17">
        <f t="shared" si="8"/>
        <v>0.6937489834408177</v>
      </c>
      <c r="AA84" s="17"/>
      <c r="AB84" s="17">
        <f t="shared" si="9"/>
        <v>-0.42099542303611992</v>
      </c>
    </row>
    <row r="85" spans="1:28" x14ac:dyDescent="0.3">
      <c r="A85" s="17">
        <f t="shared" ref="A85:A97" si="10">1-((1-A7)^A66*(1-A26)^B66*(1-A45)^C66)</f>
        <v>0.83194485326687251</v>
      </c>
      <c r="B85" s="17"/>
      <c r="C85" s="17">
        <f t="shared" ref="C85:C97" si="11">-((ABS(C7))^A66*(ABS(C26))^B66*(ABS(C45))^C66)</f>
        <v>-0.31838581223418422</v>
      </c>
      <c r="D85" s="17"/>
      <c r="E85" s="17"/>
      <c r="F85" s="17">
        <f t="shared" si="0"/>
        <v>0.74309159274640146</v>
      </c>
      <c r="G85" s="17"/>
      <c r="H85" s="17">
        <f t="shared" si="1"/>
        <v>-0.43885693081360294</v>
      </c>
      <c r="I85" s="17"/>
      <c r="J85" s="17"/>
      <c r="K85" s="17">
        <f t="shared" si="2"/>
        <v>0.76705540071760892</v>
      </c>
      <c r="L85" s="17"/>
      <c r="M85" s="17">
        <f t="shared" si="3"/>
        <v>-0.38859354644290234</v>
      </c>
      <c r="N85" s="17"/>
      <c r="O85" s="17"/>
      <c r="P85" s="17">
        <f t="shared" si="4"/>
        <v>0.90267275807788638</v>
      </c>
      <c r="Q85" s="17"/>
      <c r="R85" s="17">
        <f t="shared" si="5"/>
        <v>-0.25154633457912867</v>
      </c>
      <c r="S85" s="17"/>
      <c r="T85" s="17"/>
      <c r="U85" s="17">
        <f t="shared" si="6"/>
        <v>0.83194485326687251</v>
      </c>
      <c r="V85" s="17"/>
      <c r="W85" s="17">
        <f t="shared" si="7"/>
        <v>-0.31838581223418422</v>
      </c>
      <c r="X85" s="17"/>
      <c r="Y85" s="17"/>
      <c r="Z85" s="17">
        <f t="shared" si="8"/>
        <v>0.90267275807788638</v>
      </c>
      <c r="AA85" s="17"/>
      <c r="AB85" s="17">
        <f t="shared" si="9"/>
        <v>-0.25154633457912867</v>
      </c>
    </row>
    <row r="86" spans="1:28" x14ac:dyDescent="0.3">
      <c r="A86" s="17">
        <f t="shared" si="10"/>
        <v>0.20999999999999985</v>
      </c>
      <c r="B86" s="17"/>
      <c r="C86" s="17">
        <f t="shared" si="11"/>
        <v>-0.84</v>
      </c>
      <c r="D86" s="17"/>
      <c r="E86" s="17"/>
      <c r="F86" s="17">
        <f t="shared" si="0"/>
        <v>0.2836893295927303</v>
      </c>
      <c r="G86" s="17"/>
      <c r="H86" s="17">
        <f t="shared" si="1"/>
        <v>-0.74379269436826723</v>
      </c>
      <c r="I86" s="17"/>
      <c r="J86" s="17"/>
      <c r="K86" s="17">
        <f t="shared" si="2"/>
        <v>0.20999999999999985</v>
      </c>
      <c r="L86" s="17"/>
      <c r="M86" s="17">
        <f t="shared" si="3"/>
        <v>-0.84</v>
      </c>
      <c r="N86" s="17"/>
      <c r="O86" s="17"/>
      <c r="P86" s="17">
        <f t="shared" si="4"/>
        <v>0.79</v>
      </c>
      <c r="Q86" s="17"/>
      <c r="R86" s="17">
        <f t="shared" si="5"/>
        <v>-0.31</v>
      </c>
      <c r="S86" s="17"/>
      <c r="T86" s="17"/>
      <c r="U86" s="17">
        <f t="shared" si="6"/>
        <v>0.20999999999999985</v>
      </c>
      <c r="V86" s="17"/>
      <c r="W86" s="17">
        <f t="shared" si="7"/>
        <v>-0.84</v>
      </c>
      <c r="X86" s="17"/>
      <c r="Y86" s="17"/>
      <c r="Z86" s="17">
        <f t="shared" si="8"/>
        <v>0.20999999999999985</v>
      </c>
      <c r="AA86" s="17"/>
      <c r="AB86" s="17">
        <f t="shared" si="9"/>
        <v>-0.84</v>
      </c>
    </row>
    <row r="87" spans="1:28" x14ac:dyDescent="0.3">
      <c r="A87" s="17">
        <f t="shared" si="10"/>
        <v>0.93</v>
      </c>
      <c r="B87" s="17"/>
      <c r="C87" s="17">
        <f t="shared" si="11"/>
        <v>-0.23000000000000004</v>
      </c>
      <c r="D87" s="17"/>
      <c r="E87" s="17"/>
      <c r="F87" s="17">
        <f t="shared" si="0"/>
        <v>0.93</v>
      </c>
      <c r="G87" s="17"/>
      <c r="H87" s="17">
        <f t="shared" si="1"/>
        <v>-0.23000000000000004</v>
      </c>
      <c r="I87" s="17"/>
      <c r="J87" s="17"/>
      <c r="K87" s="17">
        <f t="shared" si="2"/>
        <v>0.93</v>
      </c>
      <c r="L87" s="17"/>
      <c r="M87" s="17">
        <f t="shared" si="3"/>
        <v>-0.23000000000000004</v>
      </c>
      <c r="N87" s="17"/>
      <c r="O87" s="17"/>
      <c r="P87" s="17">
        <f t="shared" si="4"/>
        <v>0.93</v>
      </c>
      <c r="Q87" s="17"/>
      <c r="R87" s="17">
        <f t="shared" si="5"/>
        <v>-0.23000000000000004</v>
      </c>
      <c r="S87" s="17"/>
      <c r="T87" s="17"/>
      <c r="U87" s="17">
        <f t="shared" si="6"/>
        <v>0.20999999999999985</v>
      </c>
      <c r="V87" s="17"/>
      <c r="W87" s="17">
        <f t="shared" si="7"/>
        <v>-0.84</v>
      </c>
      <c r="X87" s="17"/>
      <c r="Y87" s="17"/>
      <c r="Z87" s="17">
        <f t="shared" si="8"/>
        <v>0.93</v>
      </c>
      <c r="AA87" s="17"/>
      <c r="AB87" s="17">
        <f t="shared" si="9"/>
        <v>-0.23000000000000004</v>
      </c>
    </row>
    <row r="88" spans="1:28" x14ac:dyDescent="0.3">
      <c r="A88" s="17">
        <f t="shared" si="10"/>
        <v>0.54427812251016072</v>
      </c>
      <c r="B88" s="17"/>
      <c r="C88" s="17">
        <f t="shared" si="11"/>
        <v>-0.56774412909616723</v>
      </c>
      <c r="D88" s="17"/>
      <c r="E88" s="17"/>
      <c r="F88" s="17">
        <f t="shared" si="0"/>
        <v>0.64</v>
      </c>
      <c r="G88" s="17"/>
      <c r="H88" s="17">
        <f t="shared" si="1"/>
        <v>-0.48000000000000009</v>
      </c>
      <c r="I88" s="17"/>
      <c r="J88" s="17"/>
      <c r="K88" s="17">
        <f t="shared" si="2"/>
        <v>0.20999999999999985</v>
      </c>
      <c r="L88" s="17"/>
      <c r="M88" s="17">
        <f t="shared" si="3"/>
        <v>-0.84</v>
      </c>
      <c r="N88" s="17"/>
      <c r="O88" s="17"/>
      <c r="P88" s="17">
        <f t="shared" si="4"/>
        <v>0.79</v>
      </c>
      <c r="Q88" s="17"/>
      <c r="R88" s="17">
        <f t="shared" si="5"/>
        <v>-0.31</v>
      </c>
      <c r="S88" s="17"/>
      <c r="T88" s="17"/>
      <c r="U88" s="17">
        <f t="shared" si="6"/>
        <v>0.20999999999999985</v>
      </c>
      <c r="V88" s="17"/>
      <c r="W88" s="17">
        <f t="shared" si="7"/>
        <v>-0.84</v>
      </c>
      <c r="X88" s="17"/>
      <c r="Y88" s="17"/>
      <c r="Z88" s="17">
        <f t="shared" si="8"/>
        <v>0.20999999999999985</v>
      </c>
      <c r="AA88" s="17"/>
      <c r="AB88" s="17">
        <f t="shared" si="9"/>
        <v>-0.84</v>
      </c>
    </row>
    <row r="89" spans="1:28" x14ac:dyDescent="0.3">
      <c r="A89" s="17">
        <f t="shared" si="10"/>
        <v>0.93</v>
      </c>
      <c r="B89" s="17"/>
      <c r="C89" s="17">
        <f t="shared" si="11"/>
        <v>-0.23000000000000004</v>
      </c>
      <c r="D89" s="17"/>
      <c r="E89" s="17"/>
      <c r="F89" s="17">
        <f t="shared" si="0"/>
        <v>0.93</v>
      </c>
      <c r="G89" s="17"/>
      <c r="H89" s="17">
        <f t="shared" si="1"/>
        <v>-0.23000000000000004</v>
      </c>
      <c r="I89" s="17"/>
      <c r="J89" s="17"/>
      <c r="K89" s="17">
        <f t="shared" si="2"/>
        <v>0.88559121375131855</v>
      </c>
      <c r="L89" s="17"/>
      <c r="M89" s="17">
        <f t="shared" si="3"/>
        <v>-0.28680178926226124</v>
      </c>
      <c r="N89" s="17"/>
      <c r="O89" s="17"/>
      <c r="P89" s="17">
        <f t="shared" si="4"/>
        <v>0.90267275807788638</v>
      </c>
      <c r="Q89" s="17"/>
      <c r="R89" s="17">
        <f t="shared" si="5"/>
        <v>-0.25154633457912867</v>
      </c>
      <c r="S89" s="17"/>
      <c r="T89" s="17"/>
      <c r="U89" s="17">
        <f t="shared" si="6"/>
        <v>0.93</v>
      </c>
      <c r="V89" s="17"/>
      <c r="W89" s="17">
        <f t="shared" si="7"/>
        <v>-0.23000000000000004</v>
      </c>
      <c r="X89" s="17"/>
      <c r="Y89" s="17"/>
      <c r="Z89" s="17">
        <f t="shared" si="8"/>
        <v>0.93</v>
      </c>
      <c r="AA89" s="17"/>
      <c r="AB89" s="17">
        <f t="shared" si="9"/>
        <v>-0.23000000000000004</v>
      </c>
    </row>
    <row r="90" spans="1:28" x14ac:dyDescent="0.3">
      <c r="A90" s="17">
        <f t="shared" si="10"/>
        <v>0.90267275807788638</v>
      </c>
      <c r="B90" s="17"/>
      <c r="C90" s="17">
        <f t="shared" si="11"/>
        <v>-0.25154633457912867</v>
      </c>
      <c r="D90" s="17"/>
      <c r="E90" s="17"/>
      <c r="F90" s="17">
        <f t="shared" si="0"/>
        <v>0.93</v>
      </c>
      <c r="G90" s="17"/>
      <c r="H90" s="17">
        <f t="shared" si="1"/>
        <v>-0.23000000000000004</v>
      </c>
      <c r="I90" s="17"/>
      <c r="J90" s="17"/>
      <c r="K90" s="17">
        <f t="shared" si="2"/>
        <v>0.93</v>
      </c>
      <c r="L90" s="17"/>
      <c r="M90" s="17">
        <f t="shared" si="3"/>
        <v>-0.23000000000000004</v>
      </c>
      <c r="N90" s="17"/>
      <c r="O90" s="17"/>
      <c r="P90" s="17">
        <f t="shared" si="4"/>
        <v>0.93</v>
      </c>
      <c r="Q90" s="17"/>
      <c r="R90" s="17">
        <f t="shared" si="5"/>
        <v>-0.23000000000000004</v>
      </c>
      <c r="S90" s="17"/>
      <c r="T90" s="17"/>
      <c r="U90" s="17">
        <f t="shared" si="6"/>
        <v>0.46910974646559889</v>
      </c>
      <c r="V90" s="17"/>
      <c r="W90" s="17">
        <f t="shared" si="7"/>
        <v>-0.62287945788769239</v>
      </c>
      <c r="X90" s="17"/>
      <c r="Y90" s="17"/>
      <c r="Z90" s="17">
        <f t="shared" si="8"/>
        <v>0.93</v>
      </c>
      <c r="AA90" s="17"/>
      <c r="AB90" s="17">
        <f t="shared" si="9"/>
        <v>-0.23000000000000004</v>
      </c>
    </row>
    <row r="91" spans="1:28" x14ac:dyDescent="0.3">
      <c r="A91" s="17">
        <f t="shared" si="10"/>
        <v>0.20999999999999985</v>
      </c>
      <c r="B91" s="17"/>
      <c r="C91" s="17">
        <f t="shared" si="11"/>
        <v>-0.84</v>
      </c>
      <c r="D91" s="17"/>
      <c r="E91" s="17"/>
      <c r="F91" s="17">
        <f t="shared" si="0"/>
        <v>0.20999999999999985</v>
      </c>
      <c r="G91" s="17"/>
      <c r="H91" s="17">
        <f t="shared" si="1"/>
        <v>-0.84</v>
      </c>
      <c r="I91" s="17"/>
      <c r="J91" s="17"/>
      <c r="K91" s="17">
        <f t="shared" si="2"/>
        <v>0.20999999999999985</v>
      </c>
      <c r="L91" s="17"/>
      <c r="M91" s="17">
        <f t="shared" si="3"/>
        <v>-0.84</v>
      </c>
      <c r="N91" s="17"/>
      <c r="O91" s="17"/>
      <c r="P91" s="17">
        <f t="shared" si="4"/>
        <v>0.20999999999999985</v>
      </c>
      <c r="Q91" s="17"/>
      <c r="R91" s="17">
        <f t="shared" si="5"/>
        <v>-0.84</v>
      </c>
      <c r="S91" s="17"/>
      <c r="T91" s="17"/>
      <c r="U91" s="17">
        <f t="shared" si="6"/>
        <v>0.20999999999999985</v>
      </c>
      <c r="V91" s="17"/>
      <c r="W91" s="17">
        <f t="shared" si="7"/>
        <v>-0.84</v>
      </c>
      <c r="X91" s="17"/>
      <c r="Y91" s="17"/>
      <c r="Z91" s="17">
        <f t="shared" si="8"/>
        <v>0.20999999999999985</v>
      </c>
      <c r="AA91" s="17"/>
      <c r="AB91" s="17">
        <f t="shared" si="9"/>
        <v>-0.84</v>
      </c>
    </row>
    <row r="92" spans="1:28" x14ac:dyDescent="0.3">
      <c r="A92" s="17">
        <f t="shared" si="10"/>
        <v>0.64</v>
      </c>
      <c r="B92" s="17"/>
      <c r="C92" s="17">
        <f t="shared" si="11"/>
        <v>-0.48000000000000009</v>
      </c>
      <c r="D92" s="17"/>
      <c r="E92" s="17"/>
      <c r="F92" s="17">
        <f t="shared" si="0"/>
        <v>0.71665473271722213</v>
      </c>
      <c r="G92" s="17"/>
      <c r="H92" s="17">
        <f t="shared" si="1"/>
        <v>-0.37017713834405586</v>
      </c>
      <c r="I92" s="17"/>
      <c r="J92" s="17"/>
      <c r="K92" s="17">
        <f t="shared" si="2"/>
        <v>0.75314367655204029</v>
      </c>
      <c r="L92" s="17"/>
      <c r="M92" s="17">
        <f t="shared" si="3"/>
        <v>-0.35344802308511925</v>
      </c>
      <c r="N92" s="17"/>
      <c r="O92" s="17"/>
      <c r="P92" s="17">
        <f t="shared" si="4"/>
        <v>0.79</v>
      </c>
      <c r="Q92" s="17"/>
      <c r="R92" s="17">
        <f t="shared" si="5"/>
        <v>-0.31</v>
      </c>
      <c r="S92" s="17"/>
      <c r="T92" s="17"/>
      <c r="U92" s="17">
        <f t="shared" si="6"/>
        <v>0.59812091078138507</v>
      </c>
      <c r="V92" s="17"/>
      <c r="W92" s="17">
        <f t="shared" si="7"/>
        <v>-0.45530121619942032</v>
      </c>
      <c r="X92" s="17"/>
      <c r="Y92" s="17"/>
      <c r="Z92" s="17">
        <f t="shared" si="8"/>
        <v>0.50313962535393197</v>
      </c>
      <c r="AA92" s="17"/>
      <c r="AB92" s="17">
        <f t="shared" si="9"/>
        <v>-0.59259519917279135</v>
      </c>
    </row>
    <row r="93" spans="1:28" x14ac:dyDescent="0.3">
      <c r="A93" s="17">
        <f t="shared" si="10"/>
        <v>0.79</v>
      </c>
      <c r="B93" s="17"/>
      <c r="C93" s="17">
        <f t="shared" si="11"/>
        <v>-0.31</v>
      </c>
      <c r="D93" s="17"/>
      <c r="E93" s="17"/>
      <c r="F93" s="17">
        <f t="shared" si="0"/>
        <v>0.37593516122924997</v>
      </c>
      <c r="G93" s="17"/>
      <c r="H93" s="17">
        <f t="shared" si="1"/>
        <v>-0.7101790742281795</v>
      </c>
      <c r="I93" s="17"/>
      <c r="J93" s="17"/>
      <c r="K93" s="17">
        <f t="shared" si="2"/>
        <v>0.79</v>
      </c>
      <c r="L93" s="17"/>
      <c r="M93" s="17">
        <f t="shared" si="3"/>
        <v>-0.31</v>
      </c>
      <c r="N93" s="17"/>
      <c r="O93" s="17"/>
      <c r="P93" s="17">
        <f t="shared" si="4"/>
        <v>0.20999999999999985</v>
      </c>
      <c r="Q93" s="17"/>
      <c r="R93" s="17">
        <f t="shared" si="5"/>
        <v>-0.84</v>
      </c>
      <c r="S93" s="17"/>
      <c r="T93" s="17"/>
      <c r="U93" s="17">
        <f t="shared" si="6"/>
        <v>0.37593516122924997</v>
      </c>
      <c r="V93" s="17"/>
      <c r="W93" s="17">
        <f t="shared" si="7"/>
        <v>-0.7101790742281795</v>
      </c>
      <c r="X93" s="17"/>
      <c r="Y93" s="17"/>
      <c r="Z93" s="17">
        <f t="shared" si="8"/>
        <v>0.74640048604654563</v>
      </c>
      <c r="AA93" s="17"/>
      <c r="AB93" s="17">
        <f t="shared" si="9"/>
        <v>-0.36125971425166847</v>
      </c>
    </row>
    <row r="94" spans="1:28" x14ac:dyDescent="0.3">
      <c r="A94" s="17">
        <f t="shared" si="10"/>
        <v>0.79</v>
      </c>
      <c r="B94" s="17"/>
      <c r="C94" s="17">
        <f t="shared" si="11"/>
        <v>-0.31</v>
      </c>
      <c r="D94" s="17"/>
      <c r="E94" s="17"/>
      <c r="F94" s="17">
        <f t="shared" si="0"/>
        <v>0.93</v>
      </c>
      <c r="G94" s="17"/>
      <c r="H94" s="17">
        <f t="shared" si="1"/>
        <v>-0.23000000000000004</v>
      </c>
      <c r="I94" s="17"/>
      <c r="J94" s="17"/>
      <c r="K94" s="17">
        <f t="shared" si="2"/>
        <v>0.93</v>
      </c>
      <c r="L94" s="17"/>
      <c r="M94" s="17">
        <f t="shared" si="3"/>
        <v>-0.23000000000000004</v>
      </c>
      <c r="N94" s="17"/>
      <c r="O94" s="17"/>
      <c r="P94" s="17">
        <f t="shared" si="4"/>
        <v>0.20999999999999985</v>
      </c>
      <c r="Q94" s="17"/>
      <c r="R94" s="17">
        <f t="shared" si="5"/>
        <v>-0.84</v>
      </c>
      <c r="S94" s="17"/>
      <c r="T94" s="17"/>
      <c r="U94" s="17">
        <f t="shared" si="6"/>
        <v>0.64</v>
      </c>
      <c r="V94" s="17"/>
      <c r="W94" s="17">
        <f t="shared" si="7"/>
        <v>-0.48000000000000009</v>
      </c>
      <c r="X94" s="17"/>
      <c r="Y94" s="17"/>
      <c r="Z94" s="17">
        <f t="shared" si="8"/>
        <v>0.64</v>
      </c>
      <c r="AA94" s="17"/>
      <c r="AB94" s="17">
        <f t="shared" si="9"/>
        <v>-0.48000000000000009</v>
      </c>
    </row>
    <row r="95" spans="1:28" x14ac:dyDescent="0.3">
      <c r="A95" s="17">
        <f t="shared" si="10"/>
        <v>0.71665473271722213</v>
      </c>
      <c r="B95" s="17"/>
      <c r="C95" s="17">
        <f t="shared" si="11"/>
        <v>-0.37017713834405586</v>
      </c>
      <c r="D95" s="17"/>
      <c r="E95" s="17"/>
      <c r="F95" s="17">
        <f t="shared" si="0"/>
        <v>0.64</v>
      </c>
      <c r="G95" s="17"/>
      <c r="H95" s="17">
        <f t="shared" si="1"/>
        <v>-0.48000000000000009</v>
      </c>
      <c r="I95" s="17"/>
      <c r="J95" s="17"/>
      <c r="K95" s="17">
        <f t="shared" si="2"/>
        <v>0.79</v>
      </c>
      <c r="L95" s="17"/>
      <c r="M95" s="17">
        <f t="shared" si="3"/>
        <v>-0.31</v>
      </c>
      <c r="N95" s="17"/>
      <c r="O95" s="17"/>
      <c r="P95" s="17">
        <f t="shared" si="4"/>
        <v>0.20999999999999985</v>
      </c>
      <c r="Q95" s="17"/>
      <c r="R95" s="17">
        <f t="shared" si="5"/>
        <v>-0.84</v>
      </c>
      <c r="S95" s="17"/>
      <c r="T95" s="17"/>
      <c r="U95" s="17">
        <f t="shared" si="6"/>
        <v>0.93</v>
      </c>
      <c r="V95" s="17"/>
      <c r="W95" s="17">
        <f t="shared" si="7"/>
        <v>-0.23000000000000004</v>
      </c>
      <c r="X95" s="17"/>
      <c r="Y95" s="17"/>
      <c r="Z95" s="17">
        <f t="shared" si="8"/>
        <v>0.79</v>
      </c>
      <c r="AA95" s="17"/>
      <c r="AB95" s="17">
        <f t="shared" si="9"/>
        <v>-0.31</v>
      </c>
    </row>
    <row r="96" spans="1:28" x14ac:dyDescent="0.3">
      <c r="A96" s="17">
        <f t="shared" si="10"/>
        <v>0.20999999999999985</v>
      </c>
      <c r="B96" s="17"/>
      <c r="C96" s="17">
        <f t="shared" si="11"/>
        <v>-0.84</v>
      </c>
      <c r="D96" s="17"/>
      <c r="E96" s="17"/>
      <c r="F96" s="17">
        <f t="shared" si="0"/>
        <v>0.20999999999999985</v>
      </c>
      <c r="G96" s="17"/>
      <c r="H96" s="17">
        <f t="shared" si="1"/>
        <v>-0.84</v>
      </c>
      <c r="I96" s="17"/>
      <c r="J96" s="17"/>
      <c r="K96" s="17">
        <f t="shared" si="2"/>
        <v>0.64</v>
      </c>
      <c r="L96" s="17"/>
      <c r="M96" s="17">
        <f t="shared" si="3"/>
        <v>-0.48000000000000009</v>
      </c>
      <c r="N96" s="17"/>
      <c r="O96" s="17"/>
      <c r="P96" s="17">
        <f t="shared" si="4"/>
        <v>0.20999999999999985</v>
      </c>
      <c r="Q96" s="17"/>
      <c r="R96" s="17">
        <f t="shared" si="5"/>
        <v>-0.84</v>
      </c>
      <c r="S96" s="17"/>
      <c r="T96" s="17"/>
      <c r="U96" s="17">
        <f t="shared" si="6"/>
        <v>0.85517059202615875</v>
      </c>
      <c r="V96" s="17"/>
      <c r="W96" s="17">
        <f t="shared" si="7"/>
        <v>-0.33922923347484374</v>
      </c>
      <c r="X96" s="17"/>
      <c r="Y96" s="17"/>
      <c r="Z96" s="17">
        <f t="shared" si="8"/>
        <v>0.79</v>
      </c>
      <c r="AA96" s="17"/>
      <c r="AB96" s="17">
        <f t="shared" si="9"/>
        <v>-0.31</v>
      </c>
    </row>
    <row r="97" spans="1:28" x14ac:dyDescent="0.3">
      <c r="A97" s="17">
        <f t="shared" si="10"/>
        <v>0.52601335255360837</v>
      </c>
      <c r="B97" s="17"/>
      <c r="C97" s="17">
        <f t="shared" si="11"/>
        <v>-0.58385439591521981</v>
      </c>
      <c r="D97" s="17"/>
      <c r="E97" s="17"/>
      <c r="F97" s="17">
        <f t="shared" si="0"/>
        <v>0.20999999999999985</v>
      </c>
      <c r="G97" s="17"/>
      <c r="H97" s="17">
        <f t="shared" si="1"/>
        <v>-0.84</v>
      </c>
      <c r="I97" s="17"/>
      <c r="J97" s="17"/>
      <c r="K97" s="17">
        <f t="shared" si="2"/>
        <v>0.20999999999999985</v>
      </c>
      <c r="L97" s="17"/>
      <c r="M97" s="17">
        <f t="shared" si="3"/>
        <v>-0.84</v>
      </c>
      <c r="N97" s="17"/>
      <c r="O97" s="17"/>
      <c r="P97" s="17">
        <f t="shared" si="4"/>
        <v>0.20999999999999985</v>
      </c>
      <c r="Q97" s="17"/>
      <c r="R97" s="17">
        <f t="shared" si="5"/>
        <v>-0.84</v>
      </c>
      <c r="S97" s="17"/>
      <c r="T97" s="17"/>
      <c r="U97" s="17">
        <f t="shared" si="6"/>
        <v>0.36101871535064201</v>
      </c>
      <c r="V97" s="17"/>
      <c r="W97" s="17">
        <f t="shared" si="7"/>
        <v>-0.64538663516238826</v>
      </c>
      <c r="X97" s="17"/>
      <c r="Y97" s="17"/>
      <c r="Z97" s="17">
        <f t="shared" si="8"/>
        <v>0.37593516122924997</v>
      </c>
      <c r="AA97" s="17"/>
      <c r="AB97" s="17">
        <f t="shared" si="9"/>
        <v>-0.7101790742281795</v>
      </c>
    </row>
    <row r="99" spans="1:28" x14ac:dyDescent="0.3">
      <c r="A99" t="s">
        <v>5</v>
      </c>
    </row>
    <row r="100" spans="1:28" x14ac:dyDescent="0.3">
      <c r="A100" t="s">
        <v>35</v>
      </c>
    </row>
    <row r="101" spans="1:28" x14ac:dyDescent="0.3">
      <c r="A101" t="s">
        <v>10</v>
      </c>
      <c r="B101" s="4" t="s">
        <v>104</v>
      </c>
      <c r="C101" s="4"/>
      <c r="D101" s="4"/>
      <c r="E101" s="4"/>
      <c r="F101" s="4"/>
    </row>
    <row r="102" spans="1:28" x14ac:dyDescent="0.3">
      <c r="A102">
        <v>0.10920000000000001</v>
      </c>
      <c r="B102">
        <v>0.12280000000000001</v>
      </c>
      <c r="C102">
        <v>0.1391</v>
      </c>
      <c r="D102">
        <v>0.28470000000000001</v>
      </c>
      <c r="E102">
        <v>0.20810000000000001</v>
      </c>
      <c r="F102">
        <v>0.1361</v>
      </c>
    </row>
    <row r="103" spans="1:28" x14ac:dyDescent="0.3">
      <c r="A103">
        <v>0.10920000000000001</v>
      </c>
      <c r="B103">
        <v>0.12280000000000001</v>
      </c>
      <c r="C103">
        <v>0.1391</v>
      </c>
      <c r="D103">
        <v>0.28470000000000001</v>
      </c>
      <c r="E103">
        <v>0.20810000000000001</v>
      </c>
      <c r="F103">
        <v>0.1361</v>
      </c>
    </row>
    <row r="104" spans="1:28" x14ac:dyDescent="0.3">
      <c r="A104">
        <v>0.10920000000000001</v>
      </c>
      <c r="B104">
        <v>0.12280000000000001</v>
      </c>
      <c r="C104">
        <v>0.1391</v>
      </c>
      <c r="D104">
        <v>0.28470000000000001</v>
      </c>
      <c r="E104">
        <v>0.20810000000000001</v>
      </c>
      <c r="F104">
        <v>0.1361</v>
      </c>
    </row>
    <row r="105" spans="1:28" x14ac:dyDescent="0.3">
      <c r="A105">
        <v>0.10920000000000001</v>
      </c>
      <c r="B105">
        <v>0.12280000000000001</v>
      </c>
      <c r="C105">
        <v>0.1391</v>
      </c>
      <c r="D105">
        <v>0.28470000000000001</v>
      </c>
      <c r="E105">
        <v>0.20810000000000001</v>
      </c>
      <c r="F105">
        <v>0.1361</v>
      </c>
      <c r="Z105" s="1"/>
    </row>
    <row r="106" spans="1:28" x14ac:dyDescent="0.3">
      <c r="A106">
        <v>0.10920000000000001</v>
      </c>
      <c r="B106">
        <v>0.12280000000000001</v>
      </c>
      <c r="C106">
        <v>0.1391</v>
      </c>
      <c r="D106">
        <v>0.28470000000000001</v>
      </c>
      <c r="E106">
        <v>0.20810000000000001</v>
      </c>
      <c r="F106">
        <v>0.1361</v>
      </c>
    </row>
    <row r="107" spans="1:28" x14ac:dyDescent="0.3">
      <c r="A107">
        <v>0.10920000000000001</v>
      </c>
      <c r="B107">
        <v>0.12280000000000001</v>
      </c>
      <c r="C107">
        <v>0.1391</v>
      </c>
      <c r="D107">
        <v>0.28470000000000001</v>
      </c>
      <c r="E107">
        <v>0.20810000000000001</v>
      </c>
      <c r="F107">
        <v>0.1361</v>
      </c>
    </row>
    <row r="108" spans="1:28" x14ac:dyDescent="0.3">
      <c r="A108">
        <v>0.10920000000000001</v>
      </c>
      <c r="B108">
        <v>0.12280000000000001</v>
      </c>
      <c r="C108">
        <v>0.1391</v>
      </c>
      <c r="D108">
        <v>0.28470000000000001</v>
      </c>
      <c r="E108">
        <v>0.20810000000000001</v>
      </c>
      <c r="F108">
        <v>0.1361</v>
      </c>
    </row>
    <row r="109" spans="1:28" x14ac:dyDescent="0.3">
      <c r="A109">
        <v>0.10920000000000001</v>
      </c>
      <c r="B109">
        <v>0.12280000000000001</v>
      </c>
      <c r="C109">
        <v>0.1391</v>
      </c>
      <c r="D109">
        <v>0.28470000000000001</v>
      </c>
      <c r="E109">
        <v>0.20810000000000001</v>
      </c>
      <c r="F109">
        <v>0.1361</v>
      </c>
    </row>
    <row r="110" spans="1:28" x14ac:dyDescent="0.3">
      <c r="A110">
        <v>0.10920000000000001</v>
      </c>
      <c r="B110">
        <v>0.12280000000000001</v>
      </c>
      <c r="C110">
        <v>0.1391</v>
      </c>
      <c r="D110">
        <v>0.28470000000000001</v>
      </c>
      <c r="E110">
        <v>0.20810000000000001</v>
      </c>
      <c r="F110">
        <v>0.1361</v>
      </c>
    </row>
    <row r="111" spans="1:28" x14ac:dyDescent="0.3">
      <c r="A111">
        <v>0.10920000000000001</v>
      </c>
      <c r="B111">
        <v>0.12280000000000001</v>
      </c>
      <c r="C111">
        <v>0.1391</v>
      </c>
      <c r="D111">
        <v>0.28470000000000001</v>
      </c>
      <c r="E111">
        <v>0.20810000000000001</v>
      </c>
      <c r="F111">
        <v>0.1361</v>
      </c>
    </row>
    <row r="112" spans="1:28" x14ac:dyDescent="0.3">
      <c r="A112">
        <v>0.10920000000000001</v>
      </c>
      <c r="B112">
        <v>0.12280000000000001</v>
      </c>
      <c r="C112">
        <v>0.1391</v>
      </c>
      <c r="D112">
        <v>0.28470000000000001</v>
      </c>
      <c r="E112">
        <v>0.20810000000000001</v>
      </c>
      <c r="F112">
        <v>0.1361</v>
      </c>
    </row>
    <row r="113" spans="1:28" x14ac:dyDescent="0.3">
      <c r="A113">
        <v>0.10920000000000001</v>
      </c>
      <c r="B113">
        <v>0.12280000000000001</v>
      </c>
      <c r="C113">
        <v>0.1391</v>
      </c>
      <c r="D113">
        <v>0.28470000000000001</v>
      </c>
      <c r="E113">
        <v>0.20810000000000001</v>
      </c>
      <c r="F113">
        <v>0.1361</v>
      </c>
    </row>
    <row r="114" spans="1:28" x14ac:dyDescent="0.3">
      <c r="A114">
        <v>0.10920000000000001</v>
      </c>
      <c r="B114">
        <v>0.12280000000000001</v>
      </c>
      <c r="C114">
        <v>0.1391</v>
      </c>
      <c r="D114">
        <v>0.28470000000000001</v>
      </c>
      <c r="E114">
        <v>0.20810000000000001</v>
      </c>
      <c r="F114">
        <v>0.1361</v>
      </c>
    </row>
    <row r="115" spans="1:28" x14ac:dyDescent="0.3">
      <c r="A115">
        <v>0.10920000000000001</v>
      </c>
      <c r="B115">
        <v>0.12280000000000001</v>
      </c>
      <c r="C115">
        <v>0.1391</v>
      </c>
      <c r="D115">
        <v>0.28470000000000001</v>
      </c>
      <c r="E115">
        <v>0.20810000000000001</v>
      </c>
      <c r="F115">
        <v>0.1361</v>
      </c>
    </row>
    <row r="116" spans="1:28" x14ac:dyDescent="0.3">
      <c r="A116">
        <v>0.10920000000000001</v>
      </c>
      <c r="B116">
        <v>0.12280000000000001</v>
      </c>
      <c r="C116">
        <v>0.1391</v>
      </c>
      <c r="D116">
        <v>0.28470000000000001</v>
      </c>
      <c r="E116">
        <v>0.20810000000000001</v>
      </c>
      <c r="F116">
        <v>0.1361</v>
      </c>
    </row>
    <row r="117" spans="1:28" x14ac:dyDescent="0.3">
      <c r="A117">
        <v>0.10920000000000001</v>
      </c>
      <c r="B117">
        <v>0.12280000000000001</v>
      </c>
      <c r="C117">
        <v>0.1391</v>
      </c>
      <c r="D117">
        <v>0.28470000000000001</v>
      </c>
      <c r="E117">
        <v>0.20810000000000001</v>
      </c>
      <c r="F117">
        <v>0.1361</v>
      </c>
    </row>
    <row r="118" spans="1:28" x14ac:dyDescent="0.3">
      <c r="A118">
        <v>0.10920000000000001</v>
      </c>
      <c r="B118">
        <v>0.12280000000000001</v>
      </c>
      <c r="C118">
        <v>0.1391</v>
      </c>
      <c r="D118">
        <v>0.28470000000000001</v>
      </c>
      <c r="E118">
        <v>0.20810000000000001</v>
      </c>
      <c r="F118">
        <v>0.1361</v>
      </c>
    </row>
    <row r="119" spans="1:28" x14ac:dyDescent="0.3">
      <c r="A119">
        <v>0.10920000000000001</v>
      </c>
      <c r="B119">
        <v>0.12280000000000001</v>
      </c>
      <c r="C119">
        <v>0.1391</v>
      </c>
      <c r="D119">
        <v>0.28470000000000001</v>
      </c>
      <c r="E119">
        <v>0.20810000000000001</v>
      </c>
      <c r="F119">
        <v>0.1361</v>
      </c>
    </row>
    <row r="121" spans="1:28" x14ac:dyDescent="0.3">
      <c r="A121" s="7" t="s">
        <v>120</v>
      </c>
    </row>
    <row r="122" spans="1:28" x14ac:dyDescent="0.3">
      <c r="A122" s="12">
        <f>(1-(1-A80)^A102)</f>
        <v>0.10556613706120821</v>
      </c>
      <c r="B122" s="12"/>
      <c r="C122" s="12">
        <f>-((ABS(C80))^A102)</f>
        <v>-0.92297841179983542</v>
      </c>
      <c r="D122" s="12"/>
      <c r="E122" s="12"/>
      <c r="F122" s="12">
        <f>(1-(1-F80)^B102)</f>
        <v>0.27859684172022392</v>
      </c>
      <c r="G122" s="12"/>
      <c r="H122" s="12">
        <f>-((ABS(H80))^B102)</f>
        <v>-0.83487254281045198</v>
      </c>
      <c r="I122" s="12"/>
      <c r="J122" s="12"/>
      <c r="K122" s="12">
        <f>(1-(1-K80)^C102)</f>
        <v>0.30919871402468313</v>
      </c>
      <c r="L122" s="12"/>
      <c r="M122" s="12">
        <f>-((ABS(M80))^C102)</f>
        <v>-0.81511022667271782</v>
      </c>
      <c r="N122" s="12"/>
      <c r="O122" s="12"/>
      <c r="P122" s="12">
        <f>(1-(1-P80)^D102)</f>
        <v>6.4907803201809333E-2</v>
      </c>
      <c r="Q122" s="12"/>
      <c r="R122" s="12">
        <f>-((ABS(R80))^D102)</f>
        <v>-0.95157344238812536</v>
      </c>
      <c r="S122" s="12"/>
      <c r="T122" s="12"/>
      <c r="U122" s="12">
        <f>(1-(1-U80)^E102)</f>
        <v>0.42500389589983334</v>
      </c>
      <c r="V122" s="12"/>
      <c r="W122" s="12">
        <f>-((ABS(W80))^E102)</f>
        <v>-0.73650476790298525</v>
      </c>
      <c r="X122" s="12"/>
      <c r="Y122" s="12"/>
      <c r="Z122" s="12">
        <f>(1-(1-Z80)^F102)</f>
        <v>0.30366561167412276</v>
      </c>
      <c r="AA122" s="12"/>
      <c r="AB122" s="12">
        <f>-((ABS(AB80))^F102)</f>
        <v>-0.81871200474728034</v>
      </c>
    </row>
    <row r="123" spans="1:28" x14ac:dyDescent="0.3">
      <c r="A123" s="12">
        <f>(1-(1-A81)^A103)</f>
        <v>0.15669175392685031</v>
      </c>
      <c r="B123" s="12"/>
      <c r="C123" s="12">
        <f>-((ABS(C81))^A103)</f>
        <v>-0.87994736871214785</v>
      </c>
      <c r="D123" s="12"/>
      <c r="E123" s="12"/>
      <c r="F123" s="12">
        <f>(1-(1-F81)^B103)</f>
        <v>0.11790787048406492</v>
      </c>
      <c r="G123" s="12"/>
      <c r="H123" s="12">
        <f>-((ABS(H81))^B103)</f>
        <v>-0.91381108917020293</v>
      </c>
      <c r="I123" s="12"/>
      <c r="J123" s="12"/>
      <c r="K123" s="12">
        <f>(1-(1-K81)^C103)</f>
        <v>0.11284836361781114</v>
      </c>
      <c r="L123" s="12"/>
      <c r="M123" s="12">
        <f>-((ABS(M81))^C103)</f>
        <v>-0.90974559325772997</v>
      </c>
      <c r="N123" s="12"/>
      <c r="O123" s="12"/>
      <c r="P123" s="12">
        <f>(1-(1-P81)^D103)</f>
        <v>0.53097130663041336</v>
      </c>
      <c r="Q123" s="12"/>
      <c r="R123" s="12">
        <f>-((ABS(R81))^D103)</f>
        <v>-0.65808791400200362</v>
      </c>
      <c r="S123" s="12"/>
      <c r="T123" s="12"/>
      <c r="U123" s="12">
        <f>(1-(1-U81)^E103)</f>
        <v>0.27730702151722286</v>
      </c>
      <c r="V123" s="12"/>
      <c r="W123" s="12">
        <f>-((ABS(W81))^E103)</f>
        <v>-0.78370455054575283</v>
      </c>
      <c r="X123" s="12"/>
      <c r="Y123" s="12"/>
      <c r="Z123" s="12">
        <f>(1-(1-Z81)^F103)</f>
        <v>0.30366561167412276</v>
      </c>
      <c r="AA123" s="12"/>
      <c r="AB123" s="12">
        <f>-((ABS(AB81))^F103)</f>
        <v>-0.81871200474728034</v>
      </c>
    </row>
    <row r="124" spans="1:28" x14ac:dyDescent="0.3">
      <c r="A124" s="12">
        <f>(1-(1-A82)^A104)</f>
        <v>7.358933967729131E-2</v>
      </c>
      <c r="B124" s="12"/>
      <c r="C124" s="12">
        <f>-((ABS(C82))^A104)</f>
        <v>-0.93391845116397532</v>
      </c>
      <c r="D124" s="12"/>
      <c r="E124" s="12"/>
      <c r="F124" s="12">
        <f>(1-(1-F82)^B104)</f>
        <v>6.66996423022711E-2</v>
      </c>
      <c r="G124" s="12"/>
      <c r="H124" s="12">
        <f>-((ABS(H82))^B104)</f>
        <v>-0.93127402476379917</v>
      </c>
      <c r="I124" s="12"/>
      <c r="J124" s="12"/>
      <c r="K124" s="12">
        <f>(1-(1-K82)^C104)</f>
        <v>3.2257245583321215E-2</v>
      </c>
      <c r="L124" s="12"/>
      <c r="M124" s="12">
        <f>-((ABS(M82))^C104)</f>
        <v>-0.97603917392933837</v>
      </c>
      <c r="N124" s="12"/>
      <c r="O124" s="12"/>
      <c r="P124" s="12">
        <f>(1-(1-P82)^D104)</f>
        <v>6.4907803201809333E-2</v>
      </c>
      <c r="Q124" s="12"/>
      <c r="R124" s="12">
        <f>-((ABS(R82))^D104)</f>
        <v>-0.95157344238812536</v>
      </c>
      <c r="S124" s="12"/>
      <c r="T124" s="12"/>
      <c r="U124" s="12">
        <f>(1-(1-U82)^E104)</f>
        <v>0.42500389589983334</v>
      </c>
      <c r="V124" s="12"/>
      <c r="W124" s="12">
        <f>-((ABS(W82))^E104)</f>
        <v>-0.73650476790298525</v>
      </c>
      <c r="X124" s="12"/>
      <c r="Y124" s="12"/>
      <c r="Z124" s="12">
        <f>(1-(1-Z82)^F104)</f>
        <v>0.30366561167412276</v>
      </c>
      <c r="AA124" s="12"/>
      <c r="AB124" s="12">
        <f>-((ABS(AB82))^F104)</f>
        <v>-0.81871200474728034</v>
      </c>
    </row>
    <row r="125" spans="1:28" x14ac:dyDescent="0.3">
      <c r="A125" s="12">
        <f>(1-(1-A83)^A105)</f>
        <v>0.15669175392685031</v>
      </c>
      <c r="B125" s="12"/>
      <c r="C125" s="12">
        <f>-((ABS(C83))^A105)</f>
        <v>-0.87994736871214785</v>
      </c>
      <c r="D125" s="12"/>
      <c r="E125" s="12"/>
      <c r="F125" s="12">
        <f>(1-(1-F83)^B105)</f>
        <v>0.17440219545907176</v>
      </c>
      <c r="G125" s="12"/>
      <c r="H125" s="12">
        <f>-((ABS(H83))^B105)</f>
        <v>-0.86604252189603759</v>
      </c>
      <c r="I125" s="12"/>
      <c r="J125" s="12"/>
      <c r="K125" s="12">
        <f>(1-(1-K83)^C105)</f>
        <v>0.16089337410205273</v>
      </c>
      <c r="L125" s="12"/>
      <c r="M125" s="12">
        <f>-((ABS(M83))^C105)</f>
        <v>-0.87089495451433485</v>
      </c>
      <c r="N125" s="12"/>
      <c r="O125" s="12"/>
      <c r="P125" s="12">
        <f>(1-(1-P83)^D105)</f>
        <v>0.2523827353031195</v>
      </c>
      <c r="Q125" s="12"/>
      <c r="R125" s="12">
        <f>-((ABS(R83))^D105)</f>
        <v>-0.81142686108250361</v>
      </c>
      <c r="S125" s="12"/>
      <c r="T125" s="12"/>
      <c r="U125" s="12">
        <f>(1-(1-U83)^E105)</f>
        <v>0.27730702151722286</v>
      </c>
      <c r="V125" s="12"/>
      <c r="W125" s="12">
        <f>-((ABS(W83))^E105)</f>
        <v>-0.78370455054575283</v>
      </c>
      <c r="X125" s="12"/>
      <c r="Y125" s="12"/>
      <c r="Z125" s="12">
        <f>(1-(1-Z83)^F105)</f>
        <v>0.19136218636271152</v>
      </c>
      <c r="AA125" s="12"/>
      <c r="AB125" s="12">
        <f>-((ABS(AB83))^F105)</f>
        <v>-0.85265693074309934</v>
      </c>
    </row>
    <row r="126" spans="1:28" x14ac:dyDescent="0.3">
      <c r="A126" s="12">
        <f>(1-(1-A84)^A106)</f>
        <v>0.14166877318067461</v>
      </c>
      <c r="B126" s="12"/>
      <c r="C126" s="12">
        <f>-((ABS(C84))^A106)</f>
        <v>-0.89264165817246621</v>
      </c>
      <c r="D126" s="12"/>
      <c r="E126" s="12"/>
      <c r="F126" s="12">
        <f>(1-(1-F84)^B106)</f>
        <v>0.17440219545907176</v>
      </c>
      <c r="G126" s="12"/>
      <c r="H126" s="12">
        <f>-((ABS(H84))^B106)</f>
        <v>-0.86604252189603759</v>
      </c>
      <c r="I126" s="12"/>
      <c r="J126" s="12"/>
      <c r="K126" s="12">
        <f>(1-(1-K84)^C106)</f>
        <v>0.17683102034573694</v>
      </c>
      <c r="L126" s="12"/>
      <c r="M126" s="12">
        <f>-((ABS(M84))^C106)</f>
        <v>-0.86531072181217172</v>
      </c>
      <c r="N126" s="12"/>
      <c r="O126" s="12"/>
      <c r="P126" s="12">
        <f>(1-(1-P84)^D106)</f>
        <v>0.53097130663041336</v>
      </c>
      <c r="Q126" s="12"/>
      <c r="R126" s="12">
        <f>-((ABS(R84))^D106)</f>
        <v>-0.65808791400200362</v>
      </c>
      <c r="S126" s="12"/>
      <c r="T126" s="12"/>
      <c r="U126" s="12">
        <f>(1-(1-U84)^E106)</f>
        <v>0.27730702151722286</v>
      </c>
      <c r="V126" s="12"/>
      <c r="W126" s="12">
        <f>-((ABS(W84))^E106)</f>
        <v>-0.78370455054575283</v>
      </c>
      <c r="X126" s="12"/>
      <c r="Y126" s="12"/>
      <c r="Z126" s="12">
        <f>(1-(1-Z84)^F106)</f>
        <v>0.14875386500298304</v>
      </c>
      <c r="AA126" s="12"/>
      <c r="AB126" s="12">
        <f>-((ABS(AB84))^F106)</f>
        <v>-0.88892301506549287</v>
      </c>
    </row>
    <row r="127" spans="1:28" x14ac:dyDescent="0.3">
      <c r="A127" s="12">
        <f t="shared" ref="A127:A139" si="12">(1-(1-A85)^A107)</f>
        <v>0.17696303998019902</v>
      </c>
      <c r="B127" s="12"/>
      <c r="C127" s="12">
        <f t="shared" ref="C127:C139" si="13">-((ABS(C85))^A107)</f>
        <v>-0.88251591238655158</v>
      </c>
      <c r="D127" s="12"/>
      <c r="E127" s="12"/>
      <c r="F127" s="12">
        <f t="shared" ref="F127:F139" si="14">(1-(1-F85)^B107)</f>
        <v>0.15370694425834575</v>
      </c>
      <c r="G127" s="12"/>
      <c r="H127" s="12">
        <f t="shared" ref="H127:H139" si="15">-((ABS(H85))^B107)</f>
        <v>-0.9038102445266385</v>
      </c>
      <c r="I127" s="12"/>
      <c r="J127" s="12"/>
      <c r="K127" s="12">
        <f t="shared" ref="K127:K139" si="16">(1-(1-K85)^C107)</f>
        <v>0.18344612699563134</v>
      </c>
      <c r="L127" s="12"/>
      <c r="M127" s="12">
        <f t="shared" ref="M127:M139" si="17">-((ABS(M85))^C107)</f>
        <v>-0.87679655689240699</v>
      </c>
      <c r="N127" s="12"/>
      <c r="O127" s="12"/>
      <c r="P127" s="12">
        <f t="shared" ref="P127:P139" si="18">(1-(1-P85)^D107)</f>
        <v>0.48483026852638844</v>
      </c>
      <c r="Q127" s="12"/>
      <c r="R127" s="12">
        <f t="shared" ref="R127:R139" si="19">-((ABS(R85))^D107)</f>
        <v>-0.67508108964118896</v>
      </c>
      <c r="S127" s="12"/>
      <c r="T127" s="12"/>
      <c r="U127" s="12">
        <f t="shared" ref="U127:U139" si="20">(1-(1-U85)^E107)</f>
        <v>0.31005174083390286</v>
      </c>
      <c r="V127" s="12"/>
      <c r="W127" s="12">
        <f t="shared" ref="W127:W139" si="21">-((ABS(W85))^E107)</f>
        <v>-0.7880697661363637</v>
      </c>
      <c r="X127" s="12"/>
      <c r="Y127" s="12"/>
      <c r="Z127" s="12">
        <f t="shared" ref="Z127:Z139" si="22">(1-(1-Z85)^F107)</f>
        <v>0.27171946248099266</v>
      </c>
      <c r="AA127" s="12"/>
      <c r="AB127" s="12">
        <f t="shared" ref="AB127:AB139" si="23">-((ABS(AB85))^F107)</f>
        <v>-0.82875108291157862</v>
      </c>
    </row>
    <row r="128" spans="1:28" x14ac:dyDescent="0.3">
      <c r="A128" s="12">
        <f t="shared" si="12"/>
        <v>2.5412406820505051E-2</v>
      </c>
      <c r="B128" s="12"/>
      <c r="C128" s="12">
        <f t="shared" si="13"/>
        <v>-0.98114071447035822</v>
      </c>
      <c r="D128" s="12"/>
      <c r="E128" s="12"/>
      <c r="F128" s="12">
        <f t="shared" si="14"/>
        <v>4.0143181206840794E-2</v>
      </c>
      <c r="G128" s="12"/>
      <c r="H128" s="12">
        <f t="shared" si="15"/>
        <v>-0.96430472406106704</v>
      </c>
      <c r="I128" s="12"/>
      <c r="J128" s="12"/>
      <c r="K128" s="12">
        <f t="shared" si="16"/>
        <v>3.2257245583321215E-2</v>
      </c>
      <c r="L128" s="12"/>
      <c r="M128" s="12">
        <f t="shared" si="17"/>
        <v>-0.97603917392933837</v>
      </c>
      <c r="N128" s="12"/>
      <c r="O128" s="12"/>
      <c r="P128" s="12">
        <f t="shared" si="18"/>
        <v>0.35873751566039436</v>
      </c>
      <c r="Q128" s="12"/>
      <c r="R128" s="12">
        <f t="shared" si="19"/>
        <v>-0.71645789746158617</v>
      </c>
      <c r="S128" s="12"/>
      <c r="T128" s="12"/>
      <c r="U128" s="12">
        <f t="shared" si="20"/>
        <v>4.7870113031228345E-2</v>
      </c>
      <c r="V128" s="12"/>
      <c r="W128" s="12">
        <f t="shared" si="21"/>
        <v>-0.96436739689735917</v>
      </c>
      <c r="X128" s="12"/>
      <c r="Y128" s="12"/>
      <c r="Z128" s="12">
        <f t="shared" si="22"/>
        <v>3.1572647808415732E-2</v>
      </c>
      <c r="AA128" s="12"/>
      <c r="AB128" s="12">
        <f t="shared" si="23"/>
        <v>-0.97654983467872436</v>
      </c>
    </row>
    <row r="129" spans="1:28" x14ac:dyDescent="0.3">
      <c r="A129" s="12">
        <f t="shared" si="12"/>
        <v>0.25202909291321052</v>
      </c>
      <c r="B129" s="12"/>
      <c r="C129" s="12">
        <f t="shared" si="13"/>
        <v>-0.85172751964209337</v>
      </c>
      <c r="D129" s="12"/>
      <c r="E129" s="12"/>
      <c r="F129" s="12">
        <f t="shared" si="14"/>
        <v>0.27859684172022392</v>
      </c>
      <c r="G129" s="12"/>
      <c r="H129" s="12">
        <f t="shared" si="15"/>
        <v>-0.83487254281045198</v>
      </c>
      <c r="I129" s="12"/>
      <c r="J129" s="12"/>
      <c r="K129" s="12">
        <f t="shared" si="16"/>
        <v>0.30919871402468313</v>
      </c>
      <c r="L129" s="12"/>
      <c r="M129" s="12">
        <f t="shared" si="17"/>
        <v>-0.81511022667271782</v>
      </c>
      <c r="N129" s="12"/>
      <c r="O129" s="12"/>
      <c r="P129" s="12">
        <f t="shared" si="18"/>
        <v>0.53097130663041336</v>
      </c>
      <c r="Q129" s="12"/>
      <c r="R129" s="12">
        <f t="shared" si="19"/>
        <v>-0.65808791400200362</v>
      </c>
      <c r="S129" s="12"/>
      <c r="T129" s="12"/>
      <c r="U129" s="12">
        <f t="shared" si="20"/>
        <v>4.7870113031228345E-2</v>
      </c>
      <c r="V129" s="12"/>
      <c r="W129" s="12">
        <f t="shared" si="21"/>
        <v>-0.96436739689735917</v>
      </c>
      <c r="X129" s="12"/>
      <c r="Y129" s="12"/>
      <c r="Z129" s="12">
        <f t="shared" si="22"/>
        <v>0.30366561167412276</v>
      </c>
      <c r="AA129" s="12"/>
      <c r="AB129" s="12">
        <f t="shared" si="23"/>
        <v>-0.81871200474728034</v>
      </c>
    </row>
    <row r="130" spans="1:28" x14ac:dyDescent="0.3">
      <c r="A130" s="12">
        <f t="shared" si="12"/>
        <v>8.2238095239000497E-2</v>
      </c>
      <c r="B130" s="12"/>
      <c r="C130" s="12">
        <f t="shared" si="13"/>
        <v>-0.94005544566652854</v>
      </c>
      <c r="D130" s="12"/>
      <c r="E130" s="12"/>
      <c r="F130" s="12">
        <f t="shared" si="14"/>
        <v>0.11790787048406492</v>
      </c>
      <c r="G130" s="12"/>
      <c r="H130" s="12">
        <f t="shared" si="15"/>
        <v>-0.91381108917020293</v>
      </c>
      <c r="I130" s="12"/>
      <c r="J130" s="12"/>
      <c r="K130" s="12">
        <f t="shared" si="16"/>
        <v>3.2257245583321215E-2</v>
      </c>
      <c r="L130" s="12"/>
      <c r="M130" s="12">
        <f t="shared" si="17"/>
        <v>-0.97603917392933837</v>
      </c>
      <c r="N130" s="12"/>
      <c r="O130" s="12"/>
      <c r="P130" s="12">
        <f t="shared" si="18"/>
        <v>0.35873751566039436</v>
      </c>
      <c r="Q130" s="12"/>
      <c r="R130" s="12">
        <f t="shared" si="19"/>
        <v>-0.71645789746158617</v>
      </c>
      <c r="S130" s="12"/>
      <c r="T130" s="12"/>
      <c r="U130" s="12">
        <f t="shared" si="20"/>
        <v>4.7870113031228345E-2</v>
      </c>
      <c r="V130" s="12"/>
      <c r="W130" s="12">
        <f t="shared" si="21"/>
        <v>-0.96436739689735917</v>
      </c>
      <c r="X130" s="12"/>
      <c r="Y130" s="12"/>
      <c r="Z130" s="12">
        <f t="shared" si="22"/>
        <v>3.1572647808415732E-2</v>
      </c>
      <c r="AA130" s="12"/>
      <c r="AB130" s="12">
        <f t="shared" si="23"/>
        <v>-0.97654983467872436</v>
      </c>
    </row>
    <row r="131" spans="1:28" x14ac:dyDescent="0.3">
      <c r="A131" s="12">
        <f t="shared" si="12"/>
        <v>0.25202909291321052</v>
      </c>
      <c r="B131" s="12"/>
      <c r="C131" s="12">
        <f t="shared" si="13"/>
        <v>-0.85172751964209337</v>
      </c>
      <c r="D131" s="12"/>
      <c r="E131" s="12"/>
      <c r="F131" s="12">
        <f t="shared" si="14"/>
        <v>0.27859684172022392</v>
      </c>
      <c r="G131" s="12"/>
      <c r="H131" s="12">
        <f t="shared" si="15"/>
        <v>-0.83487254281045198</v>
      </c>
      <c r="I131" s="12"/>
      <c r="J131" s="12"/>
      <c r="K131" s="12">
        <f t="shared" si="16"/>
        <v>0.26034073857117235</v>
      </c>
      <c r="L131" s="12"/>
      <c r="M131" s="12">
        <f t="shared" si="17"/>
        <v>-0.84052306637042695</v>
      </c>
      <c r="N131" s="12"/>
      <c r="O131" s="12"/>
      <c r="P131" s="12">
        <f t="shared" si="18"/>
        <v>0.48483026852638844</v>
      </c>
      <c r="Q131" s="12"/>
      <c r="R131" s="12">
        <f t="shared" si="19"/>
        <v>-0.67508108964118896</v>
      </c>
      <c r="S131" s="12"/>
      <c r="T131" s="12"/>
      <c r="U131" s="12">
        <f t="shared" si="20"/>
        <v>0.42500389589983334</v>
      </c>
      <c r="V131" s="12"/>
      <c r="W131" s="12">
        <f t="shared" si="21"/>
        <v>-0.73650476790298525</v>
      </c>
      <c r="X131" s="12"/>
      <c r="Y131" s="12"/>
      <c r="Z131" s="12">
        <f t="shared" si="22"/>
        <v>0.30366561167412276</v>
      </c>
      <c r="AA131" s="12"/>
      <c r="AB131" s="12">
        <f t="shared" si="23"/>
        <v>-0.81871200474728034</v>
      </c>
    </row>
    <row r="132" spans="1:28" x14ac:dyDescent="0.3">
      <c r="A132" s="12">
        <f t="shared" si="12"/>
        <v>0.22461892240660741</v>
      </c>
      <c r="B132" s="12"/>
      <c r="C132" s="12">
        <f t="shared" si="13"/>
        <v>-0.86009710301550935</v>
      </c>
      <c r="D132" s="12"/>
      <c r="E132" s="12"/>
      <c r="F132" s="12">
        <f t="shared" si="14"/>
        <v>0.27859684172022392</v>
      </c>
      <c r="G132" s="12"/>
      <c r="H132" s="12">
        <f t="shared" si="15"/>
        <v>-0.83487254281045198</v>
      </c>
      <c r="I132" s="12"/>
      <c r="J132" s="12"/>
      <c r="K132" s="12">
        <f t="shared" si="16"/>
        <v>0.30919871402468313</v>
      </c>
      <c r="L132" s="12"/>
      <c r="M132" s="12">
        <f t="shared" si="17"/>
        <v>-0.81511022667271782</v>
      </c>
      <c r="N132" s="12"/>
      <c r="O132" s="12"/>
      <c r="P132" s="12">
        <f t="shared" si="18"/>
        <v>0.53097130663041336</v>
      </c>
      <c r="Q132" s="12"/>
      <c r="R132" s="12">
        <f t="shared" si="19"/>
        <v>-0.65808791400200362</v>
      </c>
      <c r="S132" s="12"/>
      <c r="T132" s="12"/>
      <c r="U132" s="12">
        <f t="shared" si="20"/>
        <v>0.12345646897291451</v>
      </c>
      <c r="V132" s="12"/>
      <c r="W132" s="12">
        <f t="shared" si="21"/>
        <v>-0.90618208941355338</v>
      </c>
      <c r="X132" s="12"/>
      <c r="Y132" s="12"/>
      <c r="Z132" s="12">
        <f t="shared" si="22"/>
        <v>0.30366561167412276</v>
      </c>
      <c r="AA132" s="12"/>
      <c r="AB132" s="12">
        <f t="shared" si="23"/>
        <v>-0.81871200474728034</v>
      </c>
    </row>
    <row r="133" spans="1:28" x14ac:dyDescent="0.3">
      <c r="A133" s="12">
        <f t="shared" si="12"/>
        <v>2.5412406820505051E-2</v>
      </c>
      <c r="B133" s="12"/>
      <c r="C133" s="12">
        <f t="shared" si="13"/>
        <v>-0.98114071447035822</v>
      </c>
      <c r="D133" s="12"/>
      <c r="E133" s="12"/>
      <c r="F133" s="12">
        <f t="shared" si="14"/>
        <v>2.8531760139420048E-2</v>
      </c>
      <c r="G133" s="12"/>
      <c r="H133" s="12">
        <f t="shared" si="15"/>
        <v>-0.97881698376837645</v>
      </c>
      <c r="I133" s="12"/>
      <c r="J133" s="12"/>
      <c r="K133" s="12">
        <f t="shared" si="16"/>
        <v>3.2257245583321215E-2</v>
      </c>
      <c r="L133" s="12"/>
      <c r="M133" s="12">
        <f t="shared" si="17"/>
        <v>-0.97603917392933837</v>
      </c>
      <c r="N133" s="12"/>
      <c r="O133" s="12"/>
      <c r="P133" s="12">
        <f t="shared" si="18"/>
        <v>6.4907803201809333E-2</v>
      </c>
      <c r="Q133" s="12"/>
      <c r="R133" s="12">
        <f t="shared" si="19"/>
        <v>-0.95157344238812536</v>
      </c>
      <c r="S133" s="12"/>
      <c r="T133" s="12"/>
      <c r="U133" s="12">
        <f t="shared" si="20"/>
        <v>4.7870113031228345E-2</v>
      </c>
      <c r="V133" s="12"/>
      <c r="W133" s="12">
        <f t="shared" si="21"/>
        <v>-0.96436739689735917</v>
      </c>
      <c r="X133" s="12"/>
      <c r="Y133" s="12"/>
      <c r="Z133" s="12">
        <f t="shared" si="22"/>
        <v>3.1572647808415732E-2</v>
      </c>
      <c r="AA133" s="12"/>
      <c r="AB133" s="12">
        <f t="shared" si="23"/>
        <v>-0.97654983467872436</v>
      </c>
    </row>
    <row r="134" spans="1:28" x14ac:dyDescent="0.3">
      <c r="A134" s="12">
        <f t="shared" si="12"/>
        <v>0.10556613706120821</v>
      </c>
      <c r="B134" s="12"/>
      <c r="C134" s="12">
        <f t="shared" si="13"/>
        <v>-0.92297841179983542</v>
      </c>
      <c r="D134" s="12"/>
      <c r="E134" s="12"/>
      <c r="F134" s="12">
        <f t="shared" si="14"/>
        <v>0.14346640755484719</v>
      </c>
      <c r="G134" s="12"/>
      <c r="H134" s="12">
        <f t="shared" si="15"/>
        <v>-0.88511703263193076</v>
      </c>
      <c r="I134" s="12"/>
      <c r="J134" s="12"/>
      <c r="K134" s="12">
        <f t="shared" si="16"/>
        <v>0.17683102034573694</v>
      </c>
      <c r="L134" s="12"/>
      <c r="M134" s="12">
        <f t="shared" si="17"/>
        <v>-0.86531072181217172</v>
      </c>
      <c r="N134" s="12"/>
      <c r="O134" s="12"/>
      <c r="P134" s="12">
        <f t="shared" si="18"/>
        <v>0.35873751566039436</v>
      </c>
      <c r="Q134" s="12"/>
      <c r="R134" s="12">
        <f t="shared" si="19"/>
        <v>-0.71645789746158617</v>
      </c>
      <c r="S134" s="12"/>
      <c r="T134" s="12"/>
      <c r="U134" s="12">
        <f t="shared" si="20"/>
        <v>0.17279670689446491</v>
      </c>
      <c r="V134" s="12"/>
      <c r="W134" s="12">
        <f t="shared" si="21"/>
        <v>-0.84896929345859473</v>
      </c>
      <c r="X134" s="12"/>
      <c r="Y134" s="12"/>
      <c r="Z134" s="12">
        <f t="shared" si="22"/>
        <v>9.0804041130243096E-2</v>
      </c>
      <c r="AA134" s="12"/>
      <c r="AB134" s="12">
        <f t="shared" si="23"/>
        <v>-0.93126307071695302</v>
      </c>
    </row>
    <row r="135" spans="1:28" x14ac:dyDescent="0.3">
      <c r="A135" s="12">
        <f t="shared" si="12"/>
        <v>0.15669175392685031</v>
      </c>
      <c r="B135" s="12"/>
      <c r="C135" s="12">
        <f t="shared" si="13"/>
        <v>-0.87994736871214785</v>
      </c>
      <c r="D135" s="12"/>
      <c r="E135" s="12"/>
      <c r="F135" s="12">
        <f t="shared" si="14"/>
        <v>5.6255988385854994E-2</v>
      </c>
      <c r="G135" s="12"/>
      <c r="H135" s="12">
        <f t="shared" si="15"/>
        <v>-0.95884404334859963</v>
      </c>
      <c r="I135" s="12"/>
      <c r="J135" s="12"/>
      <c r="K135" s="12">
        <f t="shared" si="16"/>
        <v>0.19513933361744573</v>
      </c>
      <c r="L135" s="12"/>
      <c r="M135" s="12">
        <f t="shared" si="17"/>
        <v>-0.8496663357615597</v>
      </c>
      <c r="N135" s="12"/>
      <c r="O135" s="12"/>
      <c r="P135" s="12">
        <f t="shared" si="18"/>
        <v>6.4907803201809333E-2</v>
      </c>
      <c r="Q135" s="12"/>
      <c r="R135" s="12">
        <f t="shared" si="19"/>
        <v>-0.95157344238812536</v>
      </c>
      <c r="S135" s="12"/>
      <c r="T135" s="12"/>
      <c r="U135" s="12">
        <f t="shared" si="20"/>
        <v>9.3459307135839609E-2</v>
      </c>
      <c r="V135" s="12"/>
      <c r="W135" s="12">
        <f t="shared" si="21"/>
        <v>-0.93125722260067678</v>
      </c>
      <c r="X135" s="12"/>
      <c r="Y135" s="12"/>
      <c r="Z135" s="12">
        <f t="shared" si="22"/>
        <v>0.17033150386966001</v>
      </c>
      <c r="AA135" s="12"/>
      <c r="AB135" s="12">
        <f t="shared" si="23"/>
        <v>-0.87060115419900808</v>
      </c>
    </row>
    <row r="136" spans="1:28" x14ac:dyDescent="0.3">
      <c r="A136" s="12">
        <f t="shared" si="12"/>
        <v>0.15669175392685031</v>
      </c>
      <c r="B136" s="12"/>
      <c r="C136" s="12">
        <f t="shared" si="13"/>
        <v>-0.87994736871214785</v>
      </c>
      <c r="D136" s="12"/>
      <c r="E136" s="12"/>
      <c r="F136" s="12">
        <f t="shared" si="14"/>
        <v>0.27859684172022392</v>
      </c>
      <c r="G136" s="12"/>
      <c r="H136" s="12">
        <f t="shared" si="15"/>
        <v>-0.83487254281045198</v>
      </c>
      <c r="I136" s="12"/>
      <c r="J136" s="12"/>
      <c r="K136" s="12">
        <f t="shared" si="16"/>
        <v>0.30919871402468313</v>
      </c>
      <c r="L136" s="12"/>
      <c r="M136" s="12">
        <f t="shared" si="17"/>
        <v>-0.81511022667271782</v>
      </c>
      <c r="N136" s="12"/>
      <c r="O136" s="12"/>
      <c r="P136" s="12">
        <f t="shared" si="18"/>
        <v>6.4907803201809333E-2</v>
      </c>
      <c r="Q136" s="12"/>
      <c r="R136" s="12">
        <f t="shared" si="19"/>
        <v>-0.95157344238812536</v>
      </c>
      <c r="S136" s="12"/>
      <c r="T136" s="12"/>
      <c r="U136" s="12">
        <f t="shared" si="20"/>
        <v>0.19152508303754034</v>
      </c>
      <c r="V136" s="12"/>
      <c r="W136" s="12">
        <f t="shared" si="21"/>
        <v>-0.85835373548811</v>
      </c>
      <c r="X136" s="12"/>
      <c r="Y136" s="12"/>
      <c r="Z136" s="12">
        <f t="shared" si="22"/>
        <v>0.12981264051479435</v>
      </c>
      <c r="AA136" s="12"/>
      <c r="AB136" s="12">
        <f t="shared" si="23"/>
        <v>-0.90493405555388196</v>
      </c>
    </row>
    <row r="137" spans="1:28" x14ac:dyDescent="0.3">
      <c r="A137" s="12">
        <f t="shared" si="12"/>
        <v>0.128649463039612</v>
      </c>
      <c r="B137" s="12"/>
      <c r="C137" s="12">
        <f t="shared" si="13"/>
        <v>-0.89716087873899075</v>
      </c>
      <c r="D137" s="12"/>
      <c r="E137" s="12"/>
      <c r="F137" s="12">
        <f t="shared" si="14"/>
        <v>0.11790787048406492</v>
      </c>
      <c r="G137" s="12"/>
      <c r="H137" s="12">
        <f t="shared" si="15"/>
        <v>-0.91381108917020293</v>
      </c>
      <c r="I137" s="12"/>
      <c r="J137" s="12"/>
      <c r="K137" s="12">
        <f t="shared" si="16"/>
        <v>0.19513933361744573</v>
      </c>
      <c r="L137" s="12"/>
      <c r="M137" s="12">
        <f t="shared" si="17"/>
        <v>-0.8496663357615597</v>
      </c>
      <c r="N137" s="12"/>
      <c r="O137" s="12"/>
      <c r="P137" s="12">
        <f t="shared" si="18"/>
        <v>6.4907803201809333E-2</v>
      </c>
      <c r="Q137" s="12"/>
      <c r="R137" s="12">
        <f t="shared" si="19"/>
        <v>-0.95157344238812536</v>
      </c>
      <c r="S137" s="12"/>
      <c r="T137" s="12"/>
      <c r="U137" s="12">
        <f t="shared" si="20"/>
        <v>0.42500389589983334</v>
      </c>
      <c r="V137" s="12"/>
      <c r="W137" s="12">
        <f t="shared" si="21"/>
        <v>-0.73650476790298525</v>
      </c>
      <c r="X137" s="12"/>
      <c r="Y137" s="12"/>
      <c r="Z137" s="12">
        <f t="shared" si="22"/>
        <v>0.19136218636271152</v>
      </c>
      <c r="AA137" s="12"/>
      <c r="AB137" s="12">
        <f t="shared" si="23"/>
        <v>-0.85265693074309934</v>
      </c>
    </row>
    <row r="138" spans="1:28" x14ac:dyDescent="0.3">
      <c r="A138" s="12">
        <f t="shared" si="12"/>
        <v>2.5412406820505051E-2</v>
      </c>
      <c r="B138" s="12"/>
      <c r="C138" s="12">
        <f t="shared" si="13"/>
        <v>-0.98114071447035822</v>
      </c>
      <c r="D138" s="12"/>
      <c r="E138" s="12"/>
      <c r="F138" s="12">
        <f t="shared" si="14"/>
        <v>2.8531760139420048E-2</v>
      </c>
      <c r="G138" s="12"/>
      <c r="H138" s="12">
        <f t="shared" si="15"/>
        <v>-0.97881698376837645</v>
      </c>
      <c r="I138" s="12"/>
      <c r="J138" s="12"/>
      <c r="K138" s="12">
        <f t="shared" si="16"/>
        <v>0.13247564144699875</v>
      </c>
      <c r="L138" s="12"/>
      <c r="M138" s="12">
        <f t="shared" si="17"/>
        <v>-0.90294366657752678</v>
      </c>
      <c r="N138" s="12"/>
      <c r="O138" s="12"/>
      <c r="P138" s="12">
        <f t="shared" si="18"/>
        <v>6.4907803201809333E-2</v>
      </c>
      <c r="Q138" s="12"/>
      <c r="R138" s="12">
        <f t="shared" si="19"/>
        <v>-0.95157344238812536</v>
      </c>
      <c r="S138" s="12"/>
      <c r="T138" s="12"/>
      <c r="U138" s="12">
        <f t="shared" si="20"/>
        <v>0.33107983102577188</v>
      </c>
      <c r="V138" s="12"/>
      <c r="W138" s="12">
        <f t="shared" si="21"/>
        <v>-0.79853811396069252</v>
      </c>
      <c r="X138" s="12"/>
      <c r="Y138" s="12"/>
      <c r="Z138" s="12">
        <f t="shared" si="22"/>
        <v>0.19136218636271152</v>
      </c>
      <c r="AA138" s="12"/>
      <c r="AB138" s="12">
        <f t="shared" si="23"/>
        <v>-0.85265693074309934</v>
      </c>
    </row>
    <row r="139" spans="1:28" x14ac:dyDescent="0.3">
      <c r="A139" s="12">
        <f t="shared" si="12"/>
        <v>7.8291359164378127E-2</v>
      </c>
      <c r="B139" s="12"/>
      <c r="C139" s="12">
        <f t="shared" si="13"/>
        <v>-0.94293217984657418</v>
      </c>
      <c r="D139" s="12"/>
      <c r="E139" s="12"/>
      <c r="F139" s="12">
        <f t="shared" si="14"/>
        <v>2.8531760139420048E-2</v>
      </c>
      <c r="G139" s="12"/>
      <c r="H139" s="12">
        <f t="shared" si="15"/>
        <v>-0.97881698376837645</v>
      </c>
      <c r="I139" s="12"/>
      <c r="J139" s="12"/>
      <c r="K139" s="12">
        <f t="shared" si="16"/>
        <v>3.2257245583321215E-2</v>
      </c>
      <c r="L139" s="12"/>
      <c r="M139" s="12">
        <f t="shared" si="17"/>
        <v>-0.97603917392933837</v>
      </c>
      <c r="N139" s="12"/>
      <c r="O139" s="12"/>
      <c r="P139" s="12">
        <f t="shared" si="18"/>
        <v>6.4907803201809333E-2</v>
      </c>
      <c r="Q139" s="12"/>
      <c r="R139" s="12">
        <f t="shared" si="19"/>
        <v>-0.95157344238812536</v>
      </c>
      <c r="S139" s="12"/>
      <c r="T139" s="12"/>
      <c r="U139" s="12">
        <f t="shared" si="20"/>
        <v>8.8992229049279503E-2</v>
      </c>
      <c r="V139" s="12"/>
      <c r="W139" s="12">
        <f t="shared" si="21"/>
        <v>-0.91290068987698569</v>
      </c>
      <c r="X139" s="12"/>
      <c r="Y139" s="12"/>
      <c r="Z139" s="12">
        <f t="shared" si="22"/>
        <v>6.2155654914115566E-2</v>
      </c>
      <c r="AA139" s="12"/>
      <c r="AB139" s="12">
        <f t="shared" si="23"/>
        <v>-0.95448952652418295</v>
      </c>
    </row>
    <row r="142" spans="1:28" ht="15" x14ac:dyDescent="0.3">
      <c r="A142" s="7" t="s">
        <v>33</v>
      </c>
      <c r="B142" s="7" t="s">
        <v>38</v>
      </c>
      <c r="C142" s="7"/>
      <c r="D142" s="7"/>
      <c r="E142" s="7"/>
      <c r="R142" s="2"/>
    </row>
    <row r="144" spans="1:28" x14ac:dyDescent="0.3">
      <c r="A144" s="8">
        <f>MIN(A122:A139)</f>
        <v>2.5412406820505051E-2</v>
      </c>
      <c r="B144" s="8"/>
      <c r="C144" s="8">
        <f>MIN(C122:C139)</f>
        <v>-0.98114071447035822</v>
      </c>
      <c r="D144" s="8"/>
      <c r="E144" s="8"/>
      <c r="F144" s="8">
        <f>MIN(F122:F139)</f>
        <v>2.8531760139420048E-2</v>
      </c>
      <c r="G144" s="8"/>
      <c r="H144" s="8">
        <f>MIN(H122:H139)</f>
        <v>-0.97881698376837645</v>
      </c>
      <c r="I144" s="8"/>
      <c r="J144" s="8"/>
      <c r="K144" s="8">
        <f>MIN(K122:K139)</f>
        <v>3.2257245583321215E-2</v>
      </c>
      <c r="L144" s="8"/>
      <c r="M144" s="8">
        <f>MIN(M122:M139)</f>
        <v>-0.97603917392933837</v>
      </c>
      <c r="N144" s="8"/>
      <c r="O144" s="8"/>
      <c r="P144" s="8">
        <f>MIN(P122:P139)</f>
        <v>6.4907803201809333E-2</v>
      </c>
      <c r="Q144" s="8"/>
      <c r="R144" s="8">
        <f>MIN(R122:R139)</f>
        <v>-0.95157344238812536</v>
      </c>
      <c r="S144" s="8"/>
      <c r="T144" s="8"/>
      <c r="U144" s="8">
        <f>MIN(U122:U139)</f>
        <v>4.7870113031228345E-2</v>
      </c>
      <c r="V144" s="8"/>
      <c r="W144" s="8">
        <f>MIN(W122:W139)</f>
        <v>-0.96436739689735917</v>
      </c>
      <c r="X144" s="8"/>
      <c r="Y144" s="8"/>
      <c r="Z144" s="8">
        <f>MIN(Z122:Z139)</f>
        <v>3.1572647808415732E-2</v>
      </c>
      <c r="AA144" s="8"/>
      <c r="AB144" s="8">
        <f>MIN(AB122:AB139)</f>
        <v>-0.97654983467872436</v>
      </c>
    </row>
    <row r="145" spans="1:35" x14ac:dyDescent="0.3">
      <c r="A145" s="8">
        <f t="shared" ref="A145:A161" si="24">MIN(A123:A140)</f>
        <v>2.5412406820505051E-2</v>
      </c>
      <c r="B145" s="8"/>
      <c r="C145" s="8">
        <f t="shared" ref="C145:C161" si="25">MIN(C123:C140)</f>
        <v>-0.98114071447035822</v>
      </c>
      <c r="D145" s="8"/>
      <c r="E145" s="8"/>
      <c r="F145" s="8">
        <f t="shared" ref="F145:F161" si="26">MIN(F123:F140)</f>
        <v>2.8531760139420048E-2</v>
      </c>
      <c r="G145" s="8"/>
      <c r="H145" s="8">
        <f t="shared" ref="H145:H161" si="27">MIN(H123:H140)</f>
        <v>-0.97881698376837645</v>
      </c>
      <c r="I145" s="8"/>
      <c r="J145" s="8"/>
      <c r="K145" s="8">
        <f t="shared" ref="K145:K161" si="28">MIN(K123:K140)</f>
        <v>3.2257245583321215E-2</v>
      </c>
      <c r="L145" s="8"/>
      <c r="M145" s="8">
        <f t="shared" ref="M145:M161" si="29">MIN(M123:M140)</f>
        <v>-0.97603917392933837</v>
      </c>
      <c r="N145" s="8"/>
      <c r="O145" s="8"/>
      <c r="P145" s="8">
        <f t="shared" ref="P145:P161" si="30">MIN(P123:P140)</f>
        <v>6.4907803201809333E-2</v>
      </c>
      <c r="Q145" s="8"/>
      <c r="R145" s="8">
        <f t="shared" ref="R145:R161" si="31">MIN(R123:R140)</f>
        <v>-0.95157344238812536</v>
      </c>
      <c r="S145" s="8"/>
      <c r="T145" s="8"/>
      <c r="U145" s="8">
        <f t="shared" ref="U145:U161" si="32">MIN(U123:U140)</f>
        <v>4.7870113031228345E-2</v>
      </c>
      <c r="V145" s="8"/>
      <c r="W145" s="8">
        <f t="shared" ref="W145:W161" si="33">MIN(W123:W140)</f>
        <v>-0.96436739689735917</v>
      </c>
      <c r="X145" s="8"/>
      <c r="Y145" s="8"/>
      <c r="Z145" s="8">
        <f t="shared" ref="Z145:Z161" si="34">MIN(Z123:Z140)</f>
        <v>3.1572647808415732E-2</v>
      </c>
      <c r="AA145" s="8"/>
      <c r="AB145" s="8">
        <f t="shared" ref="AB145:AB161" si="35">MIN(AB123:AB140)</f>
        <v>-0.97654983467872436</v>
      </c>
    </row>
    <row r="146" spans="1:35" x14ac:dyDescent="0.3">
      <c r="A146" s="8">
        <f t="shared" si="24"/>
        <v>2.5412406820505051E-2</v>
      </c>
      <c r="B146" s="8"/>
      <c r="C146" s="8">
        <f t="shared" si="25"/>
        <v>-0.98114071447035822</v>
      </c>
      <c r="D146" s="8"/>
      <c r="E146" s="8"/>
      <c r="F146" s="8">
        <f t="shared" si="26"/>
        <v>2.8531760139420048E-2</v>
      </c>
      <c r="G146" s="8"/>
      <c r="H146" s="8">
        <f t="shared" si="27"/>
        <v>-0.97881698376837645</v>
      </c>
      <c r="I146" s="8"/>
      <c r="J146" s="8"/>
      <c r="K146" s="8">
        <f t="shared" si="28"/>
        <v>3.2257245583321215E-2</v>
      </c>
      <c r="L146" s="8"/>
      <c r="M146" s="8">
        <f t="shared" si="29"/>
        <v>-0.97603917392933837</v>
      </c>
      <c r="N146" s="8"/>
      <c r="O146" s="8"/>
      <c r="P146" s="8">
        <f t="shared" si="30"/>
        <v>6.4907803201809333E-2</v>
      </c>
      <c r="Q146" s="8"/>
      <c r="R146" s="8">
        <f t="shared" si="31"/>
        <v>-0.95157344238812536</v>
      </c>
      <c r="S146" s="8"/>
      <c r="T146" s="8"/>
      <c r="U146" s="8">
        <f t="shared" si="32"/>
        <v>4.7870113031228345E-2</v>
      </c>
      <c r="V146" s="8"/>
      <c r="W146" s="8">
        <f t="shared" si="33"/>
        <v>-0.96436739689735917</v>
      </c>
      <c r="X146" s="8"/>
      <c r="Y146" s="8"/>
      <c r="Z146" s="8">
        <f t="shared" si="34"/>
        <v>3.1572647808415732E-2</v>
      </c>
      <c r="AA146" s="8"/>
      <c r="AB146" s="8">
        <f t="shared" si="35"/>
        <v>-0.97654983467872436</v>
      </c>
    </row>
    <row r="147" spans="1:35" x14ac:dyDescent="0.3">
      <c r="A147" s="8">
        <f t="shared" si="24"/>
        <v>2.5412406820505051E-2</v>
      </c>
      <c r="B147" s="8"/>
      <c r="C147" s="8">
        <f t="shared" si="25"/>
        <v>-0.98114071447035822</v>
      </c>
      <c r="D147" s="8"/>
      <c r="E147" s="8"/>
      <c r="F147" s="8">
        <f t="shared" si="26"/>
        <v>2.8531760139420048E-2</v>
      </c>
      <c r="G147" s="8"/>
      <c r="H147" s="8">
        <f t="shared" si="27"/>
        <v>-0.97881698376837645</v>
      </c>
      <c r="I147" s="8"/>
      <c r="J147" s="8"/>
      <c r="K147" s="8">
        <f t="shared" si="28"/>
        <v>3.2257245583321215E-2</v>
      </c>
      <c r="L147" s="8"/>
      <c r="M147" s="8">
        <f t="shared" si="29"/>
        <v>-0.97603917392933837</v>
      </c>
      <c r="N147" s="8"/>
      <c r="O147" s="8"/>
      <c r="P147" s="8">
        <f t="shared" si="30"/>
        <v>6.4907803201809333E-2</v>
      </c>
      <c r="Q147" s="8"/>
      <c r="R147" s="8">
        <f t="shared" si="31"/>
        <v>-0.95157344238812536</v>
      </c>
      <c r="S147" s="8"/>
      <c r="T147" s="8"/>
      <c r="U147" s="8">
        <f t="shared" si="32"/>
        <v>4.7870113031228345E-2</v>
      </c>
      <c r="V147" s="8"/>
      <c r="W147" s="8">
        <f t="shared" si="33"/>
        <v>-0.96436739689735917</v>
      </c>
      <c r="X147" s="8"/>
      <c r="Y147" s="8"/>
      <c r="Z147" s="8">
        <f t="shared" si="34"/>
        <v>3.1572647808415732E-2</v>
      </c>
      <c r="AA147" s="8"/>
      <c r="AB147" s="8">
        <f t="shared" si="35"/>
        <v>-0.97654983467872436</v>
      </c>
    </row>
    <row r="148" spans="1:35" x14ac:dyDescent="0.3">
      <c r="A148" s="8">
        <f t="shared" si="24"/>
        <v>2.5412406820505051E-2</v>
      </c>
      <c r="B148" s="8"/>
      <c r="C148" s="8">
        <f t="shared" si="25"/>
        <v>-0.98114071447035822</v>
      </c>
      <c r="D148" s="8"/>
      <c r="E148" s="8"/>
      <c r="F148" s="8">
        <f t="shared" si="26"/>
        <v>2.8531760139420048E-2</v>
      </c>
      <c r="G148" s="8"/>
      <c r="H148" s="8">
        <f t="shared" si="27"/>
        <v>-0.97881698376837645</v>
      </c>
      <c r="I148" s="8"/>
      <c r="J148" s="8"/>
      <c r="K148" s="8">
        <f t="shared" si="28"/>
        <v>3.2257245583321215E-2</v>
      </c>
      <c r="L148" s="8"/>
      <c r="M148" s="8">
        <f t="shared" si="29"/>
        <v>-0.97603917392933837</v>
      </c>
      <c r="N148" s="8"/>
      <c r="O148" s="8"/>
      <c r="P148" s="8">
        <f t="shared" si="30"/>
        <v>6.4907803201809333E-2</v>
      </c>
      <c r="Q148" s="8"/>
      <c r="R148" s="8">
        <f t="shared" si="31"/>
        <v>-0.95157344238812536</v>
      </c>
      <c r="S148" s="8"/>
      <c r="T148" s="8"/>
      <c r="U148" s="8">
        <f t="shared" si="32"/>
        <v>4.7870113031228345E-2</v>
      </c>
      <c r="V148" s="8"/>
      <c r="W148" s="8">
        <f t="shared" si="33"/>
        <v>-0.96436739689735917</v>
      </c>
      <c r="X148" s="8"/>
      <c r="Y148" s="8"/>
      <c r="Z148" s="8">
        <f t="shared" si="34"/>
        <v>3.1572647808415732E-2</v>
      </c>
      <c r="AA148" s="8"/>
      <c r="AB148" s="8">
        <f t="shared" si="35"/>
        <v>-0.97654983467872436</v>
      </c>
    </row>
    <row r="149" spans="1:35" x14ac:dyDescent="0.3">
      <c r="A149" s="8">
        <f t="shared" si="24"/>
        <v>2.5412406820505051E-2</v>
      </c>
      <c r="B149" s="8"/>
      <c r="C149" s="8">
        <f t="shared" si="25"/>
        <v>-0.98114071447035822</v>
      </c>
      <c r="D149" s="8"/>
      <c r="E149" s="8"/>
      <c r="F149" s="8">
        <f t="shared" si="26"/>
        <v>2.8531760139420048E-2</v>
      </c>
      <c r="G149" s="8"/>
      <c r="H149" s="8">
        <f t="shared" si="27"/>
        <v>-0.97881698376837645</v>
      </c>
      <c r="I149" s="8"/>
      <c r="J149" s="8"/>
      <c r="K149" s="8">
        <f t="shared" si="28"/>
        <v>3.2257245583321215E-2</v>
      </c>
      <c r="L149" s="8"/>
      <c r="M149" s="8">
        <f t="shared" si="29"/>
        <v>-0.97603917392933837</v>
      </c>
      <c r="N149" s="8"/>
      <c r="O149" s="8"/>
      <c r="P149" s="8">
        <f t="shared" si="30"/>
        <v>6.4907803201809333E-2</v>
      </c>
      <c r="Q149" s="8"/>
      <c r="R149" s="8">
        <f t="shared" si="31"/>
        <v>-0.95157344238812536</v>
      </c>
      <c r="S149" s="8"/>
      <c r="T149" s="8"/>
      <c r="U149" s="8">
        <f t="shared" si="32"/>
        <v>4.7870113031228345E-2</v>
      </c>
      <c r="V149" s="8"/>
      <c r="W149" s="8">
        <f t="shared" si="33"/>
        <v>-0.96436739689735917</v>
      </c>
      <c r="X149" s="8"/>
      <c r="Y149" s="8"/>
      <c r="Z149" s="8">
        <f t="shared" si="34"/>
        <v>3.1572647808415732E-2</v>
      </c>
      <c r="AA149" s="8"/>
      <c r="AB149" s="8">
        <f t="shared" si="35"/>
        <v>-0.97654983467872436</v>
      </c>
    </row>
    <row r="150" spans="1:35" x14ac:dyDescent="0.3">
      <c r="A150" s="8">
        <f t="shared" si="24"/>
        <v>2.5412406820505051E-2</v>
      </c>
      <c r="B150" s="8"/>
      <c r="C150" s="8">
        <f t="shared" si="25"/>
        <v>-0.98114071447035822</v>
      </c>
      <c r="D150" s="8"/>
      <c r="E150" s="8"/>
      <c r="F150" s="8">
        <f t="shared" si="26"/>
        <v>2.8531760139420048E-2</v>
      </c>
      <c r="G150" s="8"/>
      <c r="H150" s="8">
        <f t="shared" si="27"/>
        <v>-0.97881698376837645</v>
      </c>
      <c r="I150" s="8"/>
      <c r="J150" s="8"/>
      <c r="K150" s="8">
        <f t="shared" si="28"/>
        <v>3.2257245583321215E-2</v>
      </c>
      <c r="L150" s="8"/>
      <c r="M150" s="8">
        <f t="shared" si="29"/>
        <v>-0.97603917392933837</v>
      </c>
      <c r="N150" s="8"/>
      <c r="O150" s="8"/>
      <c r="P150" s="8">
        <f t="shared" si="30"/>
        <v>6.4907803201809333E-2</v>
      </c>
      <c r="Q150" s="8"/>
      <c r="R150" s="8">
        <f t="shared" si="31"/>
        <v>-0.95157344238812536</v>
      </c>
      <c r="S150" s="8"/>
      <c r="T150" s="8"/>
      <c r="U150" s="8">
        <f t="shared" si="32"/>
        <v>4.7870113031228345E-2</v>
      </c>
      <c r="V150" s="8"/>
      <c r="W150" s="8">
        <f t="shared" si="33"/>
        <v>-0.96436739689735917</v>
      </c>
      <c r="X150" s="8"/>
      <c r="Y150" s="8"/>
      <c r="Z150" s="8">
        <f t="shared" si="34"/>
        <v>3.1572647808415732E-2</v>
      </c>
      <c r="AA150" s="8"/>
      <c r="AB150" s="8">
        <f t="shared" si="35"/>
        <v>-0.97654983467872436</v>
      </c>
    </row>
    <row r="151" spans="1:35" x14ac:dyDescent="0.3">
      <c r="A151" s="8">
        <f t="shared" si="24"/>
        <v>2.5412406820505051E-2</v>
      </c>
      <c r="B151" s="8"/>
      <c r="C151" s="8">
        <f t="shared" si="25"/>
        <v>-0.98114071447035822</v>
      </c>
      <c r="D151" s="8"/>
      <c r="E151" s="8"/>
      <c r="F151" s="8">
        <f t="shared" si="26"/>
        <v>2.8531760139420048E-2</v>
      </c>
      <c r="G151" s="8"/>
      <c r="H151" s="8">
        <f t="shared" si="27"/>
        <v>-0.97881698376837645</v>
      </c>
      <c r="I151" s="8"/>
      <c r="J151" s="8"/>
      <c r="K151" s="8">
        <f t="shared" si="28"/>
        <v>3.2257245583321215E-2</v>
      </c>
      <c r="L151" s="8"/>
      <c r="M151" s="8">
        <f t="shared" si="29"/>
        <v>-0.97603917392933837</v>
      </c>
      <c r="N151" s="8"/>
      <c r="O151" s="8"/>
      <c r="P151" s="8">
        <f t="shared" si="30"/>
        <v>6.4907803201809333E-2</v>
      </c>
      <c r="Q151" s="8"/>
      <c r="R151" s="8">
        <f t="shared" si="31"/>
        <v>-0.95157344238812536</v>
      </c>
      <c r="S151" s="8"/>
      <c r="T151" s="8"/>
      <c r="U151" s="8">
        <f t="shared" si="32"/>
        <v>4.7870113031228345E-2</v>
      </c>
      <c r="V151" s="8"/>
      <c r="W151" s="8">
        <f t="shared" si="33"/>
        <v>-0.96436739689735917</v>
      </c>
      <c r="X151" s="8"/>
      <c r="Y151" s="8"/>
      <c r="Z151" s="8">
        <f t="shared" si="34"/>
        <v>3.1572647808415732E-2</v>
      </c>
      <c r="AA151" s="8"/>
      <c r="AB151" s="8">
        <f t="shared" si="35"/>
        <v>-0.97654983467872436</v>
      </c>
    </row>
    <row r="152" spans="1:35" x14ac:dyDescent="0.3">
      <c r="A152" s="8">
        <f t="shared" si="24"/>
        <v>2.5412406820505051E-2</v>
      </c>
      <c r="B152" s="8"/>
      <c r="C152" s="8">
        <f t="shared" si="25"/>
        <v>-0.98114071447035822</v>
      </c>
      <c r="D152" s="8"/>
      <c r="E152" s="8"/>
      <c r="F152" s="8">
        <f t="shared" si="26"/>
        <v>2.8531760139420048E-2</v>
      </c>
      <c r="G152" s="8"/>
      <c r="H152" s="8">
        <f t="shared" si="27"/>
        <v>-0.97881698376837645</v>
      </c>
      <c r="I152" s="8"/>
      <c r="J152" s="8"/>
      <c r="K152" s="8">
        <f t="shared" si="28"/>
        <v>3.2257245583321215E-2</v>
      </c>
      <c r="L152" s="8"/>
      <c r="M152" s="8">
        <f t="shared" si="29"/>
        <v>-0.97603917392933837</v>
      </c>
      <c r="N152" s="8"/>
      <c r="O152" s="8"/>
      <c r="P152" s="8">
        <f t="shared" si="30"/>
        <v>6.4907803201809333E-2</v>
      </c>
      <c r="Q152" s="8"/>
      <c r="R152" s="8">
        <f t="shared" si="31"/>
        <v>-0.95157344238812536</v>
      </c>
      <c r="S152" s="8"/>
      <c r="T152" s="8"/>
      <c r="U152" s="8">
        <f t="shared" si="32"/>
        <v>4.7870113031228345E-2</v>
      </c>
      <c r="V152" s="8"/>
      <c r="W152" s="8">
        <f t="shared" si="33"/>
        <v>-0.96436739689735917</v>
      </c>
      <c r="X152" s="8"/>
      <c r="Y152" s="8"/>
      <c r="Z152" s="8">
        <f t="shared" si="34"/>
        <v>3.1572647808415732E-2</v>
      </c>
      <c r="AA152" s="8"/>
      <c r="AB152" s="8">
        <f t="shared" si="35"/>
        <v>-0.97654983467872436</v>
      </c>
    </row>
    <row r="153" spans="1:35" x14ac:dyDescent="0.3">
      <c r="A153" s="8">
        <f t="shared" si="24"/>
        <v>2.5412406820505051E-2</v>
      </c>
      <c r="B153" s="8"/>
      <c r="C153" s="8">
        <f t="shared" si="25"/>
        <v>-0.98114071447035822</v>
      </c>
      <c r="D153" s="8"/>
      <c r="E153" s="8"/>
      <c r="F153" s="8">
        <f t="shared" si="26"/>
        <v>2.8531760139420048E-2</v>
      </c>
      <c r="G153" s="8"/>
      <c r="H153" s="8">
        <f t="shared" si="27"/>
        <v>-0.97881698376837645</v>
      </c>
      <c r="I153" s="8"/>
      <c r="J153" s="8"/>
      <c r="K153" s="8">
        <f t="shared" si="28"/>
        <v>3.2257245583321215E-2</v>
      </c>
      <c r="L153" s="8"/>
      <c r="M153" s="8">
        <f t="shared" si="29"/>
        <v>-0.97603917392933837</v>
      </c>
      <c r="N153" s="8"/>
      <c r="O153" s="8"/>
      <c r="P153" s="8">
        <f t="shared" si="30"/>
        <v>6.4907803201809333E-2</v>
      </c>
      <c r="Q153" s="8"/>
      <c r="R153" s="8">
        <f t="shared" si="31"/>
        <v>-0.95157344238812536</v>
      </c>
      <c r="S153" s="8"/>
      <c r="T153" s="8"/>
      <c r="U153" s="8">
        <f t="shared" si="32"/>
        <v>4.7870113031228345E-2</v>
      </c>
      <c r="V153" s="8"/>
      <c r="W153" s="8">
        <f t="shared" si="33"/>
        <v>-0.96436739689735917</v>
      </c>
      <c r="X153" s="8"/>
      <c r="Y153" s="8"/>
      <c r="Z153" s="8">
        <f t="shared" si="34"/>
        <v>3.1572647808415732E-2</v>
      </c>
      <c r="AA153" s="8"/>
      <c r="AB153" s="8">
        <f t="shared" si="35"/>
        <v>-0.97654983467872436</v>
      </c>
    </row>
    <row r="154" spans="1:35" x14ac:dyDescent="0.3">
      <c r="A154" s="8">
        <f t="shared" si="24"/>
        <v>2.5412406820505051E-2</v>
      </c>
      <c r="B154" s="8"/>
      <c r="C154" s="8">
        <f t="shared" si="25"/>
        <v>-0.98114071447035822</v>
      </c>
      <c r="D154" s="8"/>
      <c r="E154" s="8"/>
      <c r="F154" s="8">
        <f t="shared" si="26"/>
        <v>2.8531760139420048E-2</v>
      </c>
      <c r="G154" s="8"/>
      <c r="H154" s="8">
        <f t="shared" si="27"/>
        <v>-0.97881698376837645</v>
      </c>
      <c r="I154" s="8"/>
      <c r="J154" s="8"/>
      <c r="K154" s="8">
        <f t="shared" si="28"/>
        <v>3.2257245583321215E-2</v>
      </c>
      <c r="L154" s="8"/>
      <c r="M154" s="8">
        <f t="shared" si="29"/>
        <v>-0.97603917392933837</v>
      </c>
      <c r="N154" s="8"/>
      <c r="O154" s="8"/>
      <c r="P154" s="8">
        <f t="shared" si="30"/>
        <v>6.4907803201809333E-2</v>
      </c>
      <c r="Q154" s="8"/>
      <c r="R154" s="8">
        <f t="shared" si="31"/>
        <v>-0.95157344238812536</v>
      </c>
      <c r="S154" s="8"/>
      <c r="T154" s="8"/>
      <c r="U154" s="8">
        <f t="shared" si="32"/>
        <v>4.7870113031228345E-2</v>
      </c>
      <c r="V154" s="8"/>
      <c r="W154" s="8">
        <f t="shared" si="33"/>
        <v>-0.96436739689735917</v>
      </c>
      <c r="X154" s="8"/>
      <c r="Y154" s="8"/>
      <c r="Z154" s="8">
        <f t="shared" si="34"/>
        <v>3.1572647808415732E-2</v>
      </c>
      <c r="AA154" s="8"/>
      <c r="AB154" s="8">
        <f t="shared" si="35"/>
        <v>-0.97654983467872436</v>
      </c>
    </row>
    <row r="155" spans="1:35" x14ac:dyDescent="0.3">
      <c r="A155" s="8">
        <f t="shared" si="24"/>
        <v>2.5412406820505051E-2</v>
      </c>
      <c r="B155" s="8"/>
      <c r="C155" s="8">
        <f t="shared" si="25"/>
        <v>-0.98114071447035822</v>
      </c>
      <c r="D155" s="8"/>
      <c r="E155" s="8"/>
      <c r="F155" s="8">
        <f t="shared" si="26"/>
        <v>2.8531760139420048E-2</v>
      </c>
      <c r="G155" s="8"/>
      <c r="H155" s="8">
        <f t="shared" si="27"/>
        <v>-0.97881698376837645</v>
      </c>
      <c r="I155" s="8"/>
      <c r="J155" s="8"/>
      <c r="K155" s="8">
        <f t="shared" si="28"/>
        <v>3.2257245583321215E-2</v>
      </c>
      <c r="L155" s="8"/>
      <c r="M155" s="8">
        <f t="shared" si="29"/>
        <v>-0.97603917392933837</v>
      </c>
      <c r="N155" s="8"/>
      <c r="O155" s="8"/>
      <c r="P155" s="8">
        <f t="shared" si="30"/>
        <v>6.4907803201809333E-2</v>
      </c>
      <c r="Q155" s="8"/>
      <c r="R155" s="8">
        <f t="shared" si="31"/>
        <v>-0.95157344238812536</v>
      </c>
      <c r="S155" s="8"/>
      <c r="T155" s="8"/>
      <c r="U155" s="8">
        <f t="shared" si="32"/>
        <v>4.7870113031228345E-2</v>
      </c>
      <c r="V155" s="8"/>
      <c r="W155" s="8">
        <f t="shared" si="33"/>
        <v>-0.96436739689735917</v>
      </c>
      <c r="X155" s="8"/>
      <c r="Y155" s="8"/>
      <c r="Z155" s="8">
        <f t="shared" si="34"/>
        <v>3.1572647808415732E-2</v>
      </c>
      <c r="AA155" s="8"/>
      <c r="AB155" s="8">
        <f t="shared" si="35"/>
        <v>-0.97654983467872436</v>
      </c>
    </row>
    <row r="156" spans="1:35" x14ac:dyDescent="0.3">
      <c r="A156" s="8">
        <f t="shared" si="24"/>
        <v>2.5412406820505051E-2</v>
      </c>
      <c r="B156" s="8"/>
      <c r="C156" s="8">
        <f t="shared" si="25"/>
        <v>-0.98114071447035822</v>
      </c>
      <c r="D156" s="8"/>
      <c r="E156" s="8"/>
      <c r="F156" s="8">
        <f t="shared" si="26"/>
        <v>2.8531760139420048E-2</v>
      </c>
      <c r="G156" s="8"/>
      <c r="H156" s="8">
        <f t="shared" si="27"/>
        <v>-0.97881698376837645</v>
      </c>
      <c r="I156" s="8"/>
      <c r="J156" s="8"/>
      <c r="K156" s="8">
        <f t="shared" si="28"/>
        <v>3.2257245583321215E-2</v>
      </c>
      <c r="L156" s="8"/>
      <c r="M156" s="8">
        <f t="shared" si="29"/>
        <v>-0.97603917392933837</v>
      </c>
      <c r="N156" s="8"/>
      <c r="O156" s="8"/>
      <c r="P156" s="8">
        <f t="shared" si="30"/>
        <v>6.4907803201809333E-2</v>
      </c>
      <c r="Q156" s="8"/>
      <c r="R156" s="8">
        <f t="shared" si="31"/>
        <v>-0.95157344238812536</v>
      </c>
      <c r="S156" s="8"/>
      <c r="T156" s="8"/>
      <c r="U156" s="8">
        <f t="shared" si="32"/>
        <v>4.7870113031228345E-2</v>
      </c>
      <c r="V156" s="8"/>
      <c r="W156" s="8">
        <f t="shared" si="33"/>
        <v>-0.96436739689735917</v>
      </c>
      <c r="X156" s="8"/>
      <c r="Y156" s="8"/>
      <c r="Z156" s="8">
        <f t="shared" si="34"/>
        <v>3.1572647808415732E-2</v>
      </c>
      <c r="AA156" s="8"/>
      <c r="AB156" s="8">
        <f t="shared" si="35"/>
        <v>-0.97654983467872436</v>
      </c>
    </row>
    <row r="157" spans="1:35" x14ac:dyDescent="0.3">
      <c r="A157" s="8">
        <f t="shared" si="24"/>
        <v>2.5412406820505051E-2</v>
      </c>
      <c r="B157" s="8"/>
      <c r="C157" s="8">
        <f t="shared" si="25"/>
        <v>-0.98114071447035822</v>
      </c>
      <c r="D157" s="8"/>
      <c r="E157" s="8"/>
      <c r="F157" s="8">
        <f t="shared" si="26"/>
        <v>2.8531760139420048E-2</v>
      </c>
      <c r="G157" s="8"/>
      <c r="H157" s="8">
        <f t="shared" si="27"/>
        <v>-0.97881698376837645</v>
      </c>
      <c r="I157" s="8"/>
      <c r="J157" s="8"/>
      <c r="K157" s="8">
        <f t="shared" si="28"/>
        <v>3.2257245583321215E-2</v>
      </c>
      <c r="L157" s="8"/>
      <c r="M157" s="8">
        <f t="shared" si="29"/>
        <v>-0.97603917392933837</v>
      </c>
      <c r="N157" s="8"/>
      <c r="O157" s="8"/>
      <c r="P157" s="8">
        <f t="shared" si="30"/>
        <v>6.4907803201809333E-2</v>
      </c>
      <c r="Q157" s="8"/>
      <c r="R157" s="8">
        <f t="shared" si="31"/>
        <v>-0.95157344238812536</v>
      </c>
      <c r="S157" s="8"/>
      <c r="T157" s="8"/>
      <c r="U157" s="8">
        <f t="shared" si="32"/>
        <v>4.7870113031228345E-2</v>
      </c>
      <c r="V157" s="8"/>
      <c r="W157" s="8">
        <f t="shared" si="33"/>
        <v>-0.96436739689735917</v>
      </c>
      <c r="X157" s="8"/>
      <c r="Y157" s="8"/>
      <c r="Z157" s="8">
        <f t="shared" si="34"/>
        <v>3.1572647808415732E-2</v>
      </c>
      <c r="AA157" s="8"/>
      <c r="AB157" s="8">
        <f t="shared" si="35"/>
        <v>-0.97654983467872436</v>
      </c>
    </row>
    <row r="158" spans="1:35" x14ac:dyDescent="0.3">
      <c r="A158" s="8">
        <f t="shared" si="24"/>
        <v>2.5412406820505051E-2</v>
      </c>
      <c r="B158" s="8"/>
      <c r="C158" s="8">
        <f t="shared" si="25"/>
        <v>-0.98114071447035822</v>
      </c>
      <c r="D158" s="8"/>
      <c r="E158" s="8"/>
      <c r="F158" s="8">
        <f t="shared" si="26"/>
        <v>2.8531760139420048E-2</v>
      </c>
      <c r="G158" s="8"/>
      <c r="H158" s="8">
        <f t="shared" si="27"/>
        <v>-0.97881698376837645</v>
      </c>
      <c r="I158" s="8"/>
      <c r="J158" s="8"/>
      <c r="K158" s="8">
        <f t="shared" si="28"/>
        <v>3.2257245583321215E-2</v>
      </c>
      <c r="L158" s="8"/>
      <c r="M158" s="8">
        <f t="shared" si="29"/>
        <v>-0.97603917392933837</v>
      </c>
      <c r="N158" s="8"/>
      <c r="O158" s="8"/>
      <c r="P158" s="8">
        <f t="shared" si="30"/>
        <v>6.4907803201809333E-2</v>
      </c>
      <c r="Q158" s="8"/>
      <c r="R158" s="8">
        <f t="shared" si="31"/>
        <v>-0.95157344238812536</v>
      </c>
      <c r="S158" s="8"/>
      <c r="T158" s="8"/>
      <c r="U158" s="8">
        <f t="shared" si="32"/>
        <v>4.7870113031228345E-2</v>
      </c>
      <c r="V158" s="8"/>
      <c r="W158" s="8">
        <f t="shared" si="33"/>
        <v>-0.96436739689735917</v>
      </c>
      <c r="X158" s="8"/>
      <c r="Y158" s="8"/>
      <c r="Z158" s="8">
        <f t="shared" si="34"/>
        <v>3.1572647808415732E-2</v>
      </c>
      <c r="AA158" s="8"/>
      <c r="AB158" s="8">
        <f t="shared" si="35"/>
        <v>-0.97654983467872436</v>
      </c>
    </row>
    <row r="159" spans="1:35" x14ac:dyDescent="0.3">
      <c r="A159" s="8">
        <f t="shared" si="24"/>
        <v>2.5412406820505051E-2</v>
      </c>
      <c r="B159" s="8"/>
      <c r="C159" s="8">
        <f t="shared" si="25"/>
        <v>-0.98114071447035822</v>
      </c>
      <c r="D159" s="8"/>
      <c r="E159" s="8"/>
      <c r="F159" s="8">
        <f t="shared" si="26"/>
        <v>2.8531760139420048E-2</v>
      </c>
      <c r="G159" s="8"/>
      <c r="H159" s="8">
        <f t="shared" si="27"/>
        <v>-0.97881698376837645</v>
      </c>
      <c r="I159" s="8"/>
      <c r="J159" s="8"/>
      <c r="K159" s="8">
        <f t="shared" si="28"/>
        <v>3.2257245583321215E-2</v>
      </c>
      <c r="L159" s="8"/>
      <c r="M159" s="8">
        <f t="shared" si="29"/>
        <v>-0.97603917392933837</v>
      </c>
      <c r="N159" s="8"/>
      <c r="O159" s="8"/>
      <c r="P159" s="8">
        <f t="shared" si="30"/>
        <v>6.4907803201809333E-2</v>
      </c>
      <c r="Q159" s="8"/>
      <c r="R159" s="8">
        <f t="shared" si="31"/>
        <v>-0.95157344238812536</v>
      </c>
      <c r="S159" s="8"/>
      <c r="T159" s="8"/>
      <c r="U159" s="8">
        <f t="shared" si="32"/>
        <v>4.7870113031228345E-2</v>
      </c>
      <c r="V159" s="8"/>
      <c r="W159" s="8">
        <f t="shared" si="33"/>
        <v>-0.96436739689735917</v>
      </c>
      <c r="X159" s="8"/>
      <c r="Y159" s="8"/>
      <c r="Z159" s="8">
        <f t="shared" si="34"/>
        <v>3.1572647808415732E-2</v>
      </c>
      <c r="AA159" s="8"/>
      <c r="AB159" s="8">
        <f t="shared" si="35"/>
        <v>-0.97654983467872436</v>
      </c>
    </row>
    <row r="160" spans="1:35" x14ac:dyDescent="0.3">
      <c r="A160" s="8">
        <f t="shared" si="24"/>
        <v>2.5412406820505051E-2</v>
      </c>
      <c r="B160" s="8"/>
      <c r="C160" s="8">
        <f t="shared" si="25"/>
        <v>-0.98114071447035822</v>
      </c>
      <c r="D160" s="8"/>
      <c r="E160" s="8"/>
      <c r="F160" s="8">
        <f t="shared" si="26"/>
        <v>2.8531760139420048E-2</v>
      </c>
      <c r="G160" s="8"/>
      <c r="H160" s="8">
        <f t="shared" si="27"/>
        <v>-0.97881698376837645</v>
      </c>
      <c r="I160" s="8"/>
      <c r="J160" s="8"/>
      <c r="K160" s="8">
        <f t="shared" si="28"/>
        <v>3.2257245583321215E-2</v>
      </c>
      <c r="L160" s="8"/>
      <c r="M160" s="8">
        <f t="shared" si="29"/>
        <v>-0.97603917392933837</v>
      </c>
      <c r="N160" s="8"/>
      <c r="O160" s="8"/>
      <c r="P160" s="8">
        <f t="shared" si="30"/>
        <v>6.4907803201809333E-2</v>
      </c>
      <c r="Q160" s="8"/>
      <c r="R160" s="8">
        <f t="shared" si="31"/>
        <v>-0.95157344238812536</v>
      </c>
      <c r="S160" s="8"/>
      <c r="T160" s="8"/>
      <c r="U160" s="8">
        <f t="shared" si="32"/>
        <v>4.7870113031228345E-2</v>
      </c>
      <c r="V160" s="8"/>
      <c r="W160" s="8">
        <f t="shared" si="33"/>
        <v>-0.96436739689735917</v>
      </c>
      <c r="X160" s="8"/>
      <c r="Y160" s="8"/>
      <c r="Z160" s="8">
        <f t="shared" si="34"/>
        <v>3.1572647808415732E-2</v>
      </c>
      <c r="AA160" s="8"/>
      <c r="AB160" s="8">
        <f t="shared" si="35"/>
        <v>-0.97654983467872436</v>
      </c>
      <c r="AI160" t="s">
        <v>102</v>
      </c>
    </row>
    <row r="161" spans="1:28" x14ac:dyDescent="0.3">
      <c r="A161" s="8">
        <f t="shared" si="24"/>
        <v>2.5412406820505051E-2</v>
      </c>
      <c r="B161" s="8"/>
      <c r="C161" s="8">
        <f t="shared" si="25"/>
        <v>-0.98114071447035822</v>
      </c>
      <c r="D161" s="8"/>
      <c r="E161" s="8"/>
      <c r="F161" s="8">
        <f t="shared" si="26"/>
        <v>2.8531760139420048E-2</v>
      </c>
      <c r="G161" s="8"/>
      <c r="H161" s="8">
        <f t="shared" si="27"/>
        <v>-0.97881698376837645</v>
      </c>
      <c r="I161" s="8"/>
      <c r="J161" s="8"/>
      <c r="K161" s="8">
        <f t="shared" si="28"/>
        <v>3.2257245583321215E-2</v>
      </c>
      <c r="L161" s="8"/>
      <c r="M161" s="8">
        <f t="shared" si="29"/>
        <v>-0.97603917392933837</v>
      </c>
      <c r="N161" s="8"/>
      <c r="O161" s="8"/>
      <c r="P161" s="8">
        <f t="shared" si="30"/>
        <v>6.4907803201809333E-2</v>
      </c>
      <c r="Q161" s="8"/>
      <c r="R161" s="8">
        <f t="shared" si="31"/>
        <v>-0.95157344238812536</v>
      </c>
      <c r="S161" s="8"/>
      <c r="T161" s="8"/>
      <c r="U161" s="8">
        <f t="shared" si="32"/>
        <v>4.7870113031228345E-2</v>
      </c>
      <c r="V161" s="8"/>
      <c r="W161" s="8">
        <f t="shared" si="33"/>
        <v>-0.96436739689735917</v>
      </c>
      <c r="X161" s="8"/>
      <c r="Y161" s="8"/>
      <c r="Z161" s="8">
        <f t="shared" si="34"/>
        <v>3.1572647808415732E-2</v>
      </c>
      <c r="AA161" s="8"/>
      <c r="AB161" s="8">
        <f t="shared" si="35"/>
        <v>-0.97654983467872436</v>
      </c>
    </row>
    <row r="163" spans="1:28" x14ac:dyDescent="0.3">
      <c r="A163" s="7" t="s">
        <v>121</v>
      </c>
    </row>
    <row r="164" spans="1:28" x14ac:dyDescent="0.3">
      <c r="A164" s="10" t="s">
        <v>101</v>
      </c>
      <c r="B164" s="7"/>
      <c r="C164" s="7"/>
      <c r="D164" s="7"/>
      <c r="E164" s="7"/>
      <c r="F164" s="13" t="s">
        <v>40</v>
      </c>
    </row>
    <row r="165" spans="1:28" x14ac:dyDescent="0.3">
      <c r="A165" s="11">
        <f>SQRT((1/(6*2))*((A122-A144)^2+(C122-C144)^2+(F122-F144)^2+(H122-H144)^2+(K122-K144)^2+(M122-M144)^2+(P122-P144)^2+(R122-R144)^2+(U122-U144)^2+(W122-W144)^2+(Z122-Z144)^2+(AB122-AB144)^2))</f>
        <v>0.20181537632520857</v>
      </c>
      <c r="B165">
        <v>1</v>
      </c>
      <c r="F165" s="14">
        <f>((1/(6*2))*(ABS((A122-A144)+(B122-B144)+(C122-C144)+(D122-D144)+(F122-F144)+(G122-G144)+(H122-H144)+(I122-I144)+(K122-K144)+(L122-L144)+(M122-M144)+(N122-N144)+(P122-P144)+(Q122-Q144)+(R122-R144)+(S122-S144)+(U122-U144)+(V122-V144)+(W122-W144)+(X122-X144)+(Z122-Z144)+(AA122-AA144)+(AB122-AB144))))</f>
        <v>0.16709359806733892</v>
      </c>
    </row>
    <row r="166" spans="1:28" x14ac:dyDescent="0.3">
      <c r="A166" s="11">
        <f t="shared" ref="A166:A182" si="36">SQRT((1/(6*2))*((A123-A145)^2+(C123-C145)^2+(F123-F145)^2+(H123-H145)^2+(K123-K145)^2+(M123-M145)^2+(P123-P145)^2+(R123-R145)^2+(U123-U145)^2+(W123-W145)^2+(Z123-Z145)^2+(AB123-AB145)^2))</f>
        <v>0.21176926278970876</v>
      </c>
      <c r="B166">
        <v>2</v>
      </c>
      <c r="F166" s="14">
        <f t="shared" ref="F166:F182" si="37">((1/(6*2))*(ABS((A123-A145)+(B123-B145)+(C123-C145)+(D123-D145)+(F123-F145)+(G123-G145)+(H123-H145)+(I123-I145)+(K123-K145)+(L123-L145)+(M123-M145)+(N123-N145)+(P123-P145)+(Q123-Q145)+(R123-R145)+(S123-S145)+(U123-U145)+(V123-V145)+(W123-W145)+(X123-X145)+(Z123-Z145)+(AA123-AA145)+(AB123-AB145))))</f>
        <v>0.17777658141357922</v>
      </c>
    </row>
    <row r="167" spans="1:28" x14ac:dyDescent="0.3">
      <c r="A167" s="11">
        <f t="shared" si="36"/>
        <v>0.15847363308730494</v>
      </c>
      <c r="B167">
        <v>3</v>
      </c>
      <c r="F167" s="14">
        <f t="shared" si="37"/>
        <v>0.10133643691589395</v>
      </c>
    </row>
    <row r="168" spans="1:28" x14ac:dyDescent="0.3">
      <c r="A168" s="11">
        <f t="shared" si="36"/>
        <v>0.15000655694350579</v>
      </c>
      <c r="B168">
        <v>4</v>
      </c>
      <c r="F168" s="14">
        <f t="shared" si="37"/>
        <v>0.14552513739372791</v>
      </c>
    </row>
    <row r="169" spans="1:28" x14ac:dyDescent="0.3">
      <c r="A169" s="11">
        <f t="shared" si="36"/>
        <v>0.20382702145438084</v>
      </c>
      <c r="B169">
        <v>5</v>
      </c>
      <c r="F169" s="14">
        <f t="shared" si="37"/>
        <v>0.17442994751581331</v>
      </c>
    </row>
    <row r="170" spans="1:28" x14ac:dyDescent="0.3">
      <c r="A170" s="11">
        <f t="shared" si="36"/>
        <v>0.20792915074399423</v>
      </c>
      <c r="B170">
        <v>6</v>
      </c>
      <c r="F170" s="14">
        <f t="shared" si="37"/>
        <v>0.18530237501069283</v>
      </c>
    </row>
    <row r="171" spans="1:28" x14ac:dyDescent="0.3">
      <c r="A171" s="11">
        <f t="shared" si="36"/>
        <v>0.10876605252046537</v>
      </c>
      <c r="B171">
        <v>7</v>
      </c>
      <c r="F171" s="14">
        <f t="shared" si="37"/>
        <v>4.6255744846654526E-2</v>
      </c>
    </row>
    <row r="172" spans="1:28" x14ac:dyDescent="0.3">
      <c r="A172" s="11">
        <f t="shared" si="36"/>
        <v>0.2338529548082337</v>
      </c>
      <c r="B172">
        <v>8</v>
      </c>
      <c r="F172" s="14">
        <f t="shared" si="37"/>
        <v>0.19811580373079646</v>
      </c>
    </row>
    <row r="173" spans="1:28" x14ac:dyDescent="0.3">
      <c r="A173" s="11">
        <f t="shared" si="36"/>
        <v>0.11501674986690855</v>
      </c>
      <c r="B173">
        <v>9</v>
      </c>
      <c r="F173" s="14">
        <f t="shared" si="37"/>
        <v>6.5103184962522306E-2</v>
      </c>
    </row>
    <row r="174" spans="1:28" x14ac:dyDescent="0.3">
      <c r="A174" s="11">
        <f t="shared" si="36"/>
        <v>0.25292022245643853</v>
      </c>
      <c r="B174">
        <v>10</v>
      </c>
      <c r="F174" s="14">
        <f t="shared" si="37"/>
        <v>0.23708175231150888</v>
      </c>
    </row>
    <row r="175" spans="1:28" x14ac:dyDescent="0.3">
      <c r="A175" s="11">
        <f t="shared" si="36"/>
        <v>0.23301952264361889</v>
      </c>
      <c r="B175">
        <v>11</v>
      </c>
      <c r="F175" s="14">
        <f t="shared" si="37"/>
        <v>0.20628179619291923</v>
      </c>
    </row>
    <row r="176" spans="1:28" x14ac:dyDescent="0.3">
      <c r="A176" s="11">
        <f>SQRT((1/(6*2))*((A133-A155)^2+(C133-C155)^2+(F133-F155)^2+(H133-H155)^2+(K133-K155)^2+(M133-M155)^2+(P133-P155)^2+(R133-R155)^2+(U133-U155)^2+(W133-W155)^2+(Z133-Z155)^2+(AB133-AB155)^2))</f>
        <v>0</v>
      </c>
      <c r="B176">
        <v>12</v>
      </c>
      <c r="F176" s="14">
        <f t="shared" si="37"/>
        <v>0</v>
      </c>
    </row>
    <row r="177" spans="1:37" x14ac:dyDescent="0.3">
      <c r="A177" s="11">
        <f t="shared" si="36"/>
        <v>0.14173253533397023</v>
      </c>
      <c r="B177">
        <v>13</v>
      </c>
      <c r="F177" s="14">
        <f t="shared" si="37"/>
        <v>0.12300341419278378</v>
      </c>
    </row>
    <row r="178" spans="1:37" x14ac:dyDescent="0.3">
      <c r="A178" s="11">
        <f t="shared" si="36"/>
        <v>9.3450691768484681E-2</v>
      </c>
      <c r="B178">
        <v>14</v>
      </c>
      <c r="F178" s="14">
        <f t="shared" si="37"/>
        <v>7.4402641056243723E-2</v>
      </c>
    </row>
    <row r="179" spans="1:37" x14ac:dyDescent="0.3">
      <c r="A179" s="11">
        <f t="shared" si="36"/>
        <v>0.14718955270846371</v>
      </c>
      <c r="B179">
        <v>15</v>
      </c>
      <c r="F179" s="14">
        <f t="shared" si="37"/>
        <v>0.12365641952900402</v>
      </c>
    </row>
    <row r="180" spans="1:37" x14ac:dyDescent="0.3">
      <c r="A180" s="11">
        <f t="shared" si="36"/>
        <v>0.16006728871478967</v>
      </c>
      <c r="B180">
        <v>16</v>
      </c>
      <c r="F180" s="14">
        <f t="shared" si="37"/>
        <v>0.12662772312067463</v>
      </c>
    </row>
    <row r="181" spans="1:37" x14ac:dyDescent="0.3">
      <c r="A181" s="11">
        <f t="shared" si="36"/>
        <v>0.11689593797738163</v>
      </c>
      <c r="B181">
        <v>17</v>
      </c>
      <c r="F181" s="14">
        <f t="shared" si="37"/>
        <v>7.5502945553051676E-2</v>
      </c>
    </row>
    <row r="182" spans="1:37" x14ac:dyDescent="0.3">
      <c r="A182" s="11">
        <f t="shared" si="36"/>
        <v>2.8893343518167722E-2</v>
      </c>
      <c r="B182">
        <v>18</v>
      </c>
      <c r="F182" s="14">
        <f t="shared" si="37"/>
        <v>1.9693302105526916E-2</v>
      </c>
    </row>
    <row r="184" spans="1:37" x14ac:dyDescent="0.3">
      <c r="A184" s="7" t="s">
        <v>122</v>
      </c>
    </row>
    <row r="185" spans="1:37" x14ac:dyDescent="0.3">
      <c r="A185" t="s">
        <v>41</v>
      </c>
      <c r="C185" t="s">
        <v>44</v>
      </c>
    </row>
    <row r="186" spans="1:37" x14ac:dyDescent="0.3">
      <c r="A186" t="s">
        <v>42</v>
      </c>
    </row>
    <row r="187" spans="1:37" x14ac:dyDescent="0.3">
      <c r="A187">
        <v>0.5</v>
      </c>
      <c r="B187" s="9">
        <v>11</v>
      </c>
      <c r="C187" s="14">
        <f>ABS(A165-A165)</f>
        <v>0</v>
      </c>
      <c r="D187" s="9">
        <v>21</v>
      </c>
      <c r="E187" s="14">
        <f>ABS(A166-A165)</f>
        <v>9.9538864645001834E-3</v>
      </c>
      <c r="F187" s="9">
        <v>31</v>
      </c>
      <c r="G187" s="14">
        <f>ABS(A167-A165)</f>
        <v>4.3341743237903629E-2</v>
      </c>
      <c r="H187" s="9">
        <v>41</v>
      </c>
      <c r="I187" s="14">
        <f>ABS(A168-A165)</f>
        <v>5.1808819381702786E-2</v>
      </c>
      <c r="J187" s="9">
        <v>51</v>
      </c>
      <c r="K187" s="14">
        <f>ABS(A169-A165)</f>
        <v>2.0116451291722626E-3</v>
      </c>
      <c r="L187" s="9">
        <v>61</v>
      </c>
      <c r="M187" s="14">
        <f>ABS(A170-A165)</f>
        <v>6.1137744187856613E-3</v>
      </c>
      <c r="N187" s="9">
        <v>71</v>
      </c>
      <c r="O187" s="14">
        <f>ABS(A171-A165)</f>
        <v>9.3049323804743206E-2</v>
      </c>
      <c r="P187" s="9">
        <v>81</v>
      </c>
      <c r="Q187" s="14">
        <f>ABS(A172-A165)</f>
        <v>3.2037578483025131E-2</v>
      </c>
      <c r="R187" s="9">
        <v>91</v>
      </c>
      <c r="S187" s="14">
        <f>ABS(A173-A165)</f>
        <v>8.6798626458300027E-2</v>
      </c>
      <c r="T187" s="9">
        <v>101</v>
      </c>
      <c r="U187" s="14">
        <f>ABS(A174-A165)</f>
        <v>5.1104846131229953E-2</v>
      </c>
      <c r="V187" s="9">
        <v>111</v>
      </c>
      <c r="W187" s="14">
        <f>ABS(A175-A165)</f>
        <v>3.1204146318410314E-2</v>
      </c>
      <c r="X187" s="9">
        <v>121</v>
      </c>
      <c r="Y187" s="14">
        <f>ABS(A176-A165)</f>
        <v>0.20181537632520857</v>
      </c>
      <c r="Z187" s="9">
        <v>131</v>
      </c>
      <c r="AA187" s="14">
        <f>ABS(A177-A165)</f>
        <v>6.008284099123834E-2</v>
      </c>
      <c r="AB187" s="9">
        <v>141</v>
      </c>
      <c r="AC187" s="14">
        <f>ABS(A178-A165)</f>
        <v>0.10836468455672389</v>
      </c>
      <c r="AD187" s="9">
        <v>151</v>
      </c>
      <c r="AE187" s="14">
        <f>ABS(A179-A165)</f>
        <v>5.4625823616744867E-2</v>
      </c>
      <c r="AF187" s="9">
        <v>161</v>
      </c>
      <c r="AG187" s="14">
        <f>ABS(A180-A165)</f>
        <v>4.1748087610418899E-2</v>
      </c>
      <c r="AH187" s="9">
        <v>171</v>
      </c>
      <c r="AI187" s="14">
        <f>ABS(A181-A165)</f>
        <v>8.4919438347826948E-2</v>
      </c>
      <c r="AJ187" s="9">
        <v>181</v>
      </c>
      <c r="AK187" s="14">
        <f>ABS(A182-A165)</f>
        <v>0.17292203280704085</v>
      </c>
    </row>
    <row r="188" spans="1:37" x14ac:dyDescent="0.3">
      <c r="B188" s="9">
        <v>12</v>
      </c>
      <c r="C188" s="14">
        <f>ABS(A165-A166)</f>
        <v>9.9538864645001834E-3</v>
      </c>
      <c r="D188" s="9">
        <v>22</v>
      </c>
      <c r="E188" s="14">
        <f>ABS(A166-A166)</f>
        <v>0</v>
      </c>
      <c r="F188" s="9">
        <v>32</v>
      </c>
      <c r="G188" s="14">
        <f>ABS(A167-A166)</f>
        <v>5.3295629702403813E-2</v>
      </c>
      <c r="H188" s="9">
        <v>42</v>
      </c>
      <c r="I188" s="14">
        <f>ABS(A168-A166)</f>
        <v>6.176270584620297E-2</v>
      </c>
      <c r="J188" s="9">
        <v>52</v>
      </c>
      <c r="K188" s="14">
        <f>ABS(A169-A166)</f>
        <v>7.9422413353279209E-3</v>
      </c>
      <c r="L188" s="9">
        <v>62</v>
      </c>
      <c r="M188" s="14">
        <f>ABS(A170-A166)</f>
        <v>3.8401120457145221E-3</v>
      </c>
      <c r="N188" s="9">
        <v>72</v>
      </c>
      <c r="O188" s="14">
        <f>ABS(A171-A166)</f>
        <v>0.10300321026924339</v>
      </c>
      <c r="P188" s="9">
        <v>82</v>
      </c>
      <c r="Q188" s="14">
        <f>ABS(A172-A166)</f>
        <v>2.2083692018524947E-2</v>
      </c>
      <c r="R188" s="9">
        <v>92</v>
      </c>
      <c r="S188" s="14">
        <f>ABS(A173-A166)</f>
        <v>9.675251292280021E-2</v>
      </c>
      <c r="T188" s="9">
        <v>102</v>
      </c>
      <c r="U188" s="14">
        <f>ABS(A174-A166)</f>
        <v>4.1150959666729769E-2</v>
      </c>
      <c r="V188" s="9">
        <v>112</v>
      </c>
      <c r="W188" s="14">
        <f>ABS(A175-A166)</f>
        <v>2.1250259853910131E-2</v>
      </c>
      <c r="X188" s="9">
        <v>122</v>
      </c>
      <c r="Y188" s="14">
        <f>ABS(A176-A166)</f>
        <v>0.21176926278970876</v>
      </c>
      <c r="Z188" s="9">
        <v>132</v>
      </c>
      <c r="AA188" s="14">
        <f>ABS(A177-A166)</f>
        <v>7.0036727455738523E-2</v>
      </c>
      <c r="AB188" s="9">
        <v>142</v>
      </c>
      <c r="AC188" s="14">
        <f>ABS(A178-A166)</f>
        <v>0.11831857102122408</v>
      </c>
      <c r="AD188" s="9">
        <v>152</v>
      </c>
      <c r="AE188" s="14">
        <f>ABS(A179-A166)</f>
        <v>6.4579710081245051E-2</v>
      </c>
      <c r="AF188" s="9">
        <v>162</v>
      </c>
      <c r="AG188" s="14">
        <f>ABS(A180-A166)</f>
        <v>5.1701974074919083E-2</v>
      </c>
      <c r="AH188" s="9">
        <v>172</v>
      </c>
      <c r="AI188" s="14">
        <f>ABS(A181-A166)</f>
        <v>9.4873324812327131E-2</v>
      </c>
      <c r="AJ188" s="9">
        <v>182</v>
      </c>
      <c r="AK188" s="14">
        <f>ABS(A182-A166)</f>
        <v>0.18287591927154104</v>
      </c>
    </row>
    <row r="189" spans="1:37" x14ac:dyDescent="0.3">
      <c r="B189" s="9">
        <v>13</v>
      </c>
      <c r="C189" s="14">
        <f>ABS(A165-A167)</f>
        <v>4.3341743237903629E-2</v>
      </c>
      <c r="D189" s="9">
        <v>23</v>
      </c>
      <c r="E189" s="14">
        <f>ABS(A166-A167)</f>
        <v>5.3295629702403813E-2</v>
      </c>
      <c r="F189" s="9">
        <v>33</v>
      </c>
      <c r="G189" s="14">
        <f>ABS(A167-A167)</f>
        <v>0</v>
      </c>
      <c r="H189" s="9">
        <v>43</v>
      </c>
      <c r="I189" s="14">
        <f>ABS(A168-A167)</f>
        <v>8.4670761437991571E-3</v>
      </c>
      <c r="J189" s="9">
        <v>53</v>
      </c>
      <c r="K189" s="14">
        <f>ABS(A169-A167)</f>
        <v>4.5353388367075892E-2</v>
      </c>
      <c r="L189" s="9">
        <v>63</v>
      </c>
      <c r="M189" s="14">
        <f>ABS(A170-A167)</f>
        <v>4.9455517656689291E-2</v>
      </c>
      <c r="N189" s="9">
        <v>73</v>
      </c>
      <c r="O189" s="14">
        <f>ABS(A171-A167)</f>
        <v>4.9707580566839576E-2</v>
      </c>
      <c r="P189" s="9">
        <v>83</v>
      </c>
      <c r="Q189" s="14">
        <f>ABS(A172-A167)</f>
        <v>7.537932172092876E-2</v>
      </c>
      <c r="R189" s="9">
        <v>93</v>
      </c>
      <c r="S189" s="14">
        <f>ABS(A173-A167)</f>
        <v>4.3456883220396397E-2</v>
      </c>
      <c r="T189" s="9">
        <v>103</v>
      </c>
      <c r="U189" s="14">
        <f>ABS(A174-A167)</f>
        <v>9.4446589369133582E-2</v>
      </c>
      <c r="V189" s="9">
        <v>113</v>
      </c>
      <c r="W189" s="14">
        <f>ABS(A175-A167)</f>
        <v>7.4545889556313943E-2</v>
      </c>
      <c r="X189" s="9">
        <v>123</v>
      </c>
      <c r="Y189" s="14">
        <f>ABS(A176-A167)</f>
        <v>0.15847363308730494</v>
      </c>
      <c r="Z189" s="9">
        <v>133</v>
      </c>
      <c r="AA189" s="14">
        <f>ABS(A177-A167)</f>
        <v>1.6741097753334711E-2</v>
      </c>
      <c r="AB189" s="9">
        <v>143</v>
      </c>
      <c r="AC189" s="14">
        <f>ABS(A178-A167)</f>
        <v>6.5022941318820263E-2</v>
      </c>
      <c r="AD189" s="9">
        <v>153</v>
      </c>
      <c r="AE189" s="14">
        <f>ABS(A179-A167)</f>
        <v>1.1284080378841238E-2</v>
      </c>
      <c r="AF189" s="9">
        <v>163</v>
      </c>
      <c r="AG189" s="14">
        <f>ABS(A180-A167)</f>
        <v>1.5936556274847302E-3</v>
      </c>
      <c r="AH189" s="9">
        <v>173</v>
      </c>
      <c r="AI189" s="14">
        <f>ABS(A181-A167)</f>
        <v>4.1577695109923318E-2</v>
      </c>
      <c r="AJ189" s="9">
        <v>183</v>
      </c>
      <c r="AK189" s="14">
        <f>ABS(A182-A167)</f>
        <v>0.12958028956913722</v>
      </c>
    </row>
    <row r="190" spans="1:37" x14ac:dyDescent="0.3">
      <c r="B190" s="9">
        <v>14</v>
      </c>
      <c r="C190" s="14">
        <f>ABS(A165-A168)</f>
        <v>5.1808819381702786E-2</v>
      </c>
      <c r="D190" s="9">
        <v>24</v>
      </c>
      <c r="E190" s="14">
        <f>ABS(A166-A168)</f>
        <v>6.176270584620297E-2</v>
      </c>
      <c r="F190" s="9">
        <v>34</v>
      </c>
      <c r="G190" s="14">
        <f>ABS(A167-A168)</f>
        <v>8.4670761437991571E-3</v>
      </c>
      <c r="H190" s="9">
        <v>44</v>
      </c>
      <c r="I190" s="14">
        <f>ABS(A168-A168)</f>
        <v>0</v>
      </c>
      <c r="J190" s="9">
        <v>54</v>
      </c>
      <c r="K190" s="14">
        <f>ABS(A169-A168)</f>
        <v>5.3820464510875049E-2</v>
      </c>
      <c r="L190" s="9">
        <v>64</v>
      </c>
      <c r="M190" s="14">
        <f>ABS(A170-A168)</f>
        <v>5.7922593800488448E-2</v>
      </c>
      <c r="N190" s="9">
        <v>74</v>
      </c>
      <c r="O190" s="14">
        <f>ABS(A171-A168)</f>
        <v>4.1240504423040419E-2</v>
      </c>
      <c r="P190" s="9">
        <v>84</v>
      </c>
      <c r="Q190" s="14">
        <f>ABS(A172-A168)</f>
        <v>8.3846397864727917E-2</v>
      </c>
      <c r="R190" s="9">
        <v>94</v>
      </c>
      <c r="S190" s="14">
        <f>ABS(A173-A168)</f>
        <v>3.498980707659724E-2</v>
      </c>
      <c r="T190" s="9">
        <v>104</v>
      </c>
      <c r="U190" s="14">
        <f>ABS(A174-A168)</f>
        <v>0.10291366551293274</v>
      </c>
      <c r="V190" s="9">
        <v>114</v>
      </c>
      <c r="W190" s="14">
        <f>ABS(A175-A168)</f>
        <v>8.30129657001131E-2</v>
      </c>
      <c r="X190" s="9">
        <v>124</v>
      </c>
      <c r="Y190" s="14">
        <f>ABS(A176-A168)</f>
        <v>0.15000655694350579</v>
      </c>
      <c r="Z190" s="9">
        <v>134</v>
      </c>
      <c r="AA190" s="14">
        <f>ABS(A177-A168)</f>
        <v>8.2740216095355534E-3</v>
      </c>
      <c r="AB190" s="9">
        <v>144</v>
      </c>
      <c r="AC190" s="14">
        <f>ABS(A178-A168)</f>
        <v>5.6555865175021106E-2</v>
      </c>
      <c r="AD190" s="9">
        <v>154</v>
      </c>
      <c r="AE190" s="14">
        <f>ABS(A179-A168)</f>
        <v>2.817004235042081E-3</v>
      </c>
      <c r="AF190" s="9">
        <v>164</v>
      </c>
      <c r="AG190" s="14">
        <f>ABS(A180-A168)</f>
        <v>1.0060731771283887E-2</v>
      </c>
      <c r="AH190" s="9">
        <v>174</v>
      </c>
      <c r="AI190" s="14">
        <f>ABS(A181-A168)</f>
        <v>3.3110618966124161E-2</v>
      </c>
      <c r="AJ190" s="9">
        <v>184</v>
      </c>
      <c r="AK190" s="14">
        <f>ABS(A182-A168)</f>
        <v>0.12111321342533807</v>
      </c>
    </row>
    <row r="191" spans="1:37" x14ac:dyDescent="0.3">
      <c r="B191" s="9">
        <v>15</v>
      </c>
      <c r="C191" s="14">
        <f>ABS(A165-A169)</f>
        <v>2.0116451291722626E-3</v>
      </c>
      <c r="D191" s="9">
        <v>25</v>
      </c>
      <c r="E191" s="14">
        <f>ABS(A166-A169)</f>
        <v>7.9422413353279209E-3</v>
      </c>
      <c r="F191" s="9">
        <v>35</v>
      </c>
      <c r="G191" s="14">
        <f>ABS(A167-A169)</f>
        <v>4.5353388367075892E-2</v>
      </c>
      <c r="H191" s="9">
        <v>45</v>
      </c>
      <c r="I191" s="14">
        <f>ABS(A168-A169)</f>
        <v>5.3820464510875049E-2</v>
      </c>
      <c r="J191" s="9">
        <v>55</v>
      </c>
      <c r="K191" s="14">
        <f>ABS(A169-A169)</f>
        <v>0</v>
      </c>
      <c r="L191" s="9">
        <v>65</v>
      </c>
      <c r="M191" s="14">
        <f>ABS(A170-A169)</f>
        <v>4.1021292896133987E-3</v>
      </c>
      <c r="N191" s="9">
        <v>75</v>
      </c>
      <c r="O191" s="14">
        <f>ABS(A171-A169)</f>
        <v>9.5060968933915468E-2</v>
      </c>
      <c r="P191" s="9">
        <v>85</v>
      </c>
      <c r="Q191" s="14">
        <f>ABS(A172-A169)</f>
        <v>3.0025933353852868E-2</v>
      </c>
      <c r="R191" s="9">
        <v>95</v>
      </c>
      <c r="S191" s="14">
        <f>ABS(A173-A169)</f>
        <v>8.8810271587472289E-2</v>
      </c>
      <c r="T191" s="9">
        <v>105</v>
      </c>
      <c r="U191" s="14">
        <f>ABS(A174-A169)</f>
        <v>4.909320100205769E-2</v>
      </c>
      <c r="V191" s="9">
        <v>115</v>
      </c>
      <c r="W191" s="14">
        <f>ABS(A175-A169)</f>
        <v>2.9192501189238051E-2</v>
      </c>
      <c r="X191" s="9">
        <v>125</v>
      </c>
      <c r="Y191" s="14">
        <f>ABS(A176-A169)</f>
        <v>0.20382702145438084</v>
      </c>
      <c r="Z191" s="9">
        <v>135</v>
      </c>
      <c r="AA191" s="14">
        <f>ABS(A177-A169)</f>
        <v>6.2094486120410602E-2</v>
      </c>
      <c r="AB191" s="9">
        <v>145</v>
      </c>
      <c r="AC191" s="14">
        <f>ABS(A178-A169)</f>
        <v>0.11037632968589615</v>
      </c>
      <c r="AD191" s="9">
        <v>155</v>
      </c>
      <c r="AE191" s="14">
        <f>ABS(A179-A169)</f>
        <v>5.663746874591713E-2</v>
      </c>
      <c r="AF191" s="9">
        <v>165</v>
      </c>
      <c r="AG191" s="14">
        <f>ABS(A180-A169)</f>
        <v>4.3759732739591162E-2</v>
      </c>
      <c r="AH191" s="9">
        <v>175</v>
      </c>
      <c r="AI191" s="14">
        <f>ABS(A181-A169)</f>
        <v>8.693108347699921E-2</v>
      </c>
      <c r="AJ191" s="9">
        <v>185</v>
      </c>
      <c r="AK191" s="14">
        <f>ABS(A182-A169)</f>
        <v>0.17493367793621312</v>
      </c>
    </row>
    <row r="192" spans="1:37" x14ac:dyDescent="0.3">
      <c r="B192" s="9">
        <v>16</v>
      </c>
      <c r="C192" s="14">
        <f>ABS(A165-A170)</f>
        <v>6.1137744187856613E-3</v>
      </c>
      <c r="D192" s="9">
        <v>26</v>
      </c>
      <c r="E192" s="14">
        <f>ABS(A166-A170)</f>
        <v>3.8401120457145221E-3</v>
      </c>
      <c r="F192" s="9">
        <v>36</v>
      </c>
      <c r="G192" s="14">
        <f>ABS(A167-A170)</f>
        <v>4.9455517656689291E-2</v>
      </c>
      <c r="H192" s="9">
        <v>46</v>
      </c>
      <c r="I192" s="14">
        <f>ABS(A168-A170)</f>
        <v>5.7922593800488448E-2</v>
      </c>
      <c r="J192" s="9">
        <v>56</v>
      </c>
      <c r="K192" s="14">
        <f>ABS(A169-A170)</f>
        <v>4.1021292896133987E-3</v>
      </c>
      <c r="L192" s="9">
        <v>66</v>
      </c>
      <c r="M192" s="14">
        <f>ABS(A170-A170)</f>
        <v>0</v>
      </c>
      <c r="N192" s="9">
        <v>76</v>
      </c>
      <c r="O192" s="14">
        <f>ABS(A171-A170)</f>
        <v>9.9163098223528867E-2</v>
      </c>
      <c r="P192" s="9">
        <v>86</v>
      </c>
      <c r="Q192" s="14">
        <f>ABS(A172-A170)</f>
        <v>2.592380406423947E-2</v>
      </c>
      <c r="R192" s="9">
        <v>96</v>
      </c>
      <c r="S192" s="14">
        <f>ABS(A173-A170)</f>
        <v>9.2912400877085688E-2</v>
      </c>
      <c r="T192" s="9">
        <v>106</v>
      </c>
      <c r="U192" s="14">
        <f>ABS(A174-A170)</f>
        <v>4.4991071712444292E-2</v>
      </c>
      <c r="V192" s="9">
        <v>116</v>
      </c>
      <c r="W192" s="14">
        <f>ABS(A175-A170)</f>
        <v>2.5090371899624653E-2</v>
      </c>
      <c r="X192" s="9">
        <v>126</v>
      </c>
      <c r="Y192" s="14">
        <f>ABS(A176-A170)</f>
        <v>0.20792915074399423</v>
      </c>
      <c r="Z192" s="9">
        <v>136</v>
      </c>
      <c r="AA192" s="14">
        <f>ABS(A177-A170)</f>
        <v>6.6196615410024001E-2</v>
      </c>
      <c r="AB192" s="9">
        <v>146</v>
      </c>
      <c r="AC192" s="14">
        <f>ABS(A178-A170)</f>
        <v>0.11447845897550955</v>
      </c>
      <c r="AD192" s="9">
        <v>156</v>
      </c>
      <c r="AE192" s="14">
        <f>ABS(A179-A170)</f>
        <v>6.0739598035530529E-2</v>
      </c>
      <c r="AF192" s="9">
        <v>166</v>
      </c>
      <c r="AG192" s="14">
        <f>ABS(A180-A170)</f>
        <v>4.786186202920456E-2</v>
      </c>
      <c r="AH192" s="9">
        <v>176</v>
      </c>
      <c r="AI192" s="14">
        <f>ABS(A181-A170)</f>
        <v>9.1033212766612609E-2</v>
      </c>
      <c r="AJ192" s="9">
        <v>186</v>
      </c>
      <c r="AK192" s="14">
        <f>ABS(A182-A170)</f>
        <v>0.17903580722582652</v>
      </c>
    </row>
    <row r="193" spans="2:38" x14ac:dyDescent="0.3">
      <c r="B193" s="9">
        <v>17</v>
      </c>
      <c r="C193" s="14">
        <f>ABS(A165-A171)</f>
        <v>9.3049323804743206E-2</v>
      </c>
      <c r="D193" s="9">
        <v>27</v>
      </c>
      <c r="E193" s="14">
        <f>ABS(A166-A171)</f>
        <v>0.10300321026924339</v>
      </c>
      <c r="F193" s="9">
        <v>37</v>
      </c>
      <c r="G193" s="14">
        <f>ABS(A167-A171)</f>
        <v>4.9707580566839576E-2</v>
      </c>
      <c r="H193" s="9">
        <v>47</v>
      </c>
      <c r="I193" s="14">
        <f>ABS(A168-A171)</f>
        <v>4.1240504423040419E-2</v>
      </c>
      <c r="J193" s="9">
        <v>57</v>
      </c>
      <c r="K193" s="14">
        <f>ABS(A169-A171)</f>
        <v>9.5060968933915468E-2</v>
      </c>
      <c r="L193" s="9">
        <v>67</v>
      </c>
      <c r="M193" s="14">
        <f>ABS(A170-A171)</f>
        <v>9.9163098223528867E-2</v>
      </c>
      <c r="N193" s="9">
        <v>77</v>
      </c>
      <c r="O193" s="14">
        <f>ABS(A171-A171)</f>
        <v>0</v>
      </c>
      <c r="P193" s="9">
        <v>87</v>
      </c>
      <c r="Q193" s="14">
        <f>ABS(A172-A171)</f>
        <v>0.12508690228776834</v>
      </c>
      <c r="R193" s="9">
        <v>97</v>
      </c>
      <c r="S193" s="14">
        <f>ABS(A173-A171)</f>
        <v>6.2506973464431792E-3</v>
      </c>
      <c r="T193" s="9">
        <v>107</v>
      </c>
      <c r="U193" s="14">
        <f>ABS(A174-A171)</f>
        <v>0.14415416993597316</v>
      </c>
      <c r="V193" s="9">
        <v>117</v>
      </c>
      <c r="W193" s="14">
        <f>ABS(A175-A171)</f>
        <v>0.12425347012315352</v>
      </c>
      <c r="X193" s="9">
        <v>127</v>
      </c>
      <c r="Y193" s="14">
        <f>ABS(A176-A171)</f>
        <v>0.10876605252046537</v>
      </c>
      <c r="Z193" s="9">
        <v>137</v>
      </c>
      <c r="AA193" s="14">
        <f>ABS(A177-A171)</f>
        <v>3.2966482813504866E-2</v>
      </c>
      <c r="AB193" s="9">
        <v>147</v>
      </c>
      <c r="AC193" s="14">
        <f>ABS(A178-A171)</f>
        <v>1.5315360751980686E-2</v>
      </c>
      <c r="AD193" s="9">
        <v>157</v>
      </c>
      <c r="AE193" s="14">
        <f>ABS(A179-A171)</f>
        <v>3.8423500187998338E-2</v>
      </c>
      <c r="AF193" s="9">
        <v>167</v>
      </c>
      <c r="AG193" s="14">
        <f>ABS(A180-A171)</f>
        <v>5.1301236194324307E-2</v>
      </c>
      <c r="AH193" s="9">
        <v>177</v>
      </c>
      <c r="AI193" s="14">
        <f>ABS(A181-A171)</f>
        <v>8.1298854569162582E-3</v>
      </c>
      <c r="AJ193" s="9">
        <v>187</v>
      </c>
      <c r="AK193" s="14">
        <f>ABS(A182-A171)</f>
        <v>7.9872709002297648E-2</v>
      </c>
    </row>
    <row r="194" spans="2:38" x14ac:dyDescent="0.3">
      <c r="B194" s="9">
        <v>18</v>
      </c>
      <c r="C194" s="14">
        <f>ABS(A165-A172)</f>
        <v>3.2037578483025131E-2</v>
      </c>
      <c r="D194" s="9">
        <v>28</v>
      </c>
      <c r="E194" s="14">
        <f>ABS(A166-A172)</f>
        <v>2.2083692018524947E-2</v>
      </c>
      <c r="F194" s="9">
        <v>38</v>
      </c>
      <c r="G194" s="14">
        <f>ABS(A167-A172)</f>
        <v>7.537932172092876E-2</v>
      </c>
      <c r="H194" s="9">
        <v>48</v>
      </c>
      <c r="I194" s="14">
        <f>ABS(A168-A172)</f>
        <v>8.3846397864727917E-2</v>
      </c>
      <c r="J194" s="9">
        <v>58</v>
      </c>
      <c r="K194" s="14">
        <f>ABS(A169-A172)</f>
        <v>3.0025933353852868E-2</v>
      </c>
      <c r="L194" s="9">
        <v>68</v>
      </c>
      <c r="M194" s="14">
        <f>ABS(A170-A172)</f>
        <v>2.592380406423947E-2</v>
      </c>
      <c r="N194" s="9">
        <v>78</v>
      </c>
      <c r="O194" s="14">
        <f>ABS(A171-A172)</f>
        <v>0.12508690228776834</v>
      </c>
      <c r="P194" s="9">
        <v>88</v>
      </c>
      <c r="Q194" s="14">
        <f>ABS(A172-A172)</f>
        <v>0</v>
      </c>
      <c r="R194" s="9">
        <v>98</v>
      </c>
      <c r="S194" s="14">
        <f>ABS(A173-A172)</f>
        <v>0.11883620494132516</v>
      </c>
      <c r="T194" s="9">
        <v>108</v>
      </c>
      <c r="U194" s="14">
        <f>ABS(A174-A172)</f>
        <v>1.9067267648204822E-2</v>
      </c>
      <c r="V194" s="9">
        <v>118</v>
      </c>
      <c r="W194" s="14">
        <f>ABS(A175-A172)</f>
        <v>8.3343216461481684E-4</v>
      </c>
      <c r="X194" s="9">
        <v>128</v>
      </c>
      <c r="Y194" s="14">
        <f>ABS(A176-A172)</f>
        <v>0.2338529548082337</v>
      </c>
      <c r="Z194" s="9">
        <v>138</v>
      </c>
      <c r="AA194" s="14">
        <f>ABS(A177-A172)</f>
        <v>9.2120419474263471E-2</v>
      </c>
      <c r="AB194" s="9">
        <v>148</v>
      </c>
      <c r="AC194" s="14">
        <f>ABS(A178-A172)</f>
        <v>0.14040226303974901</v>
      </c>
      <c r="AD194" s="9">
        <v>158</v>
      </c>
      <c r="AE194" s="14">
        <f>ABS(A179-A172)</f>
        <v>8.6663402099769998E-2</v>
      </c>
      <c r="AF194" s="9">
        <v>168</v>
      </c>
      <c r="AG194" s="14">
        <f>ABS(A180-A172)</f>
        <v>7.378566609344403E-2</v>
      </c>
      <c r="AH194" s="9">
        <v>178</v>
      </c>
      <c r="AI194" s="14">
        <f>ABS(A181-A172)</f>
        <v>0.11695701683085208</v>
      </c>
      <c r="AJ194" s="9">
        <v>188</v>
      </c>
      <c r="AK194" s="14">
        <f>ABS(A182-A172)</f>
        <v>0.20495961129006599</v>
      </c>
    </row>
    <row r="195" spans="2:38" x14ac:dyDescent="0.3">
      <c r="B195" s="9">
        <v>19</v>
      </c>
      <c r="C195" s="14">
        <f>ABS(A165-A173)</f>
        <v>8.6798626458300027E-2</v>
      </c>
      <c r="D195" s="9">
        <v>29</v>
      </c>
      <c r="E195" s="14">
        <f>ABS(A166-A173)</f>
        <v>9.675251292280021E-2</v>
      </c>
      <c r="F195" s="9">
        <v>39</v>
      </c>
      <c r="G195" s="14">
        <f>ABS(A167-A173)</f>
        <v>4.3456883220396397E-2</v>
      </c>
      <c r="H195" s="9">
        <v>49</v>
      </c>
      <c r="I195" s="14">
        <f>ABS(A168-A173)</f>
        <v>3.498980707659724E-2</v>
      </c>
      <c r="J195" s="9">
        <v>59</v>
      </c>
      <c r="K195" s="14">
        <f>ABS(A169-A173)</f>
        <v>8.8810271587472289E-2</v>
      </c>
      <c r="L195" s="9">
        <v>69</v>
      </c>
      <c r="M195" s="14">
        <f>ABS(A170-A173)</f>
        <v>9.2912400877085688E-2</v>
      </c>
      <c r="N195" s="9">
        <v>79</v>
      </c>
      <c r="O195" s="14">
        <f>ABS(A171-A173)</f>
        <v>6.2506973464431792E-3</v>
      </c>
      <c r="P195" s="9">
        <v>89</v>
      </c>
      <c r="Q195" s="14">
        <f>ABS(A172-A173)</f>
        <v>0.11883620494132516</v>
      </c>
      <c r="R195" s="9">
        <v>99</v>
      </c>
      <c r="S195" s="14">
        <f>ABS(A173-A173)</f>
        <v>0</v>
      </c>
      <c r="T195" s="9">
        <v>109</v>
      </c>
      <c r="U195" s="14">
        <f>ABS(A174-A173)</f>
        <v>0.13790347258952998</v>
      </c>
      <c r="V195" s="9">
        <v>119</v>
      </c>
      <c r="W195" s="14">
        <f>ABS(A175-A173)</f>
        <v>0.11800277277671034</v>
      </c>
      <c r="X195" s="9">
        <v>129</v>
      </c>
      <c r="Y195" s="14">
        <f>ABS(A176-A173)</f>
        <v>0.11501674986690855</v>
      </c>
      <c r="Z195" s="9">
        <v>139</v>
      </c>
      <c r="AA195" s="14">
        <f>ABS(A177-A173)</f>
        <v>2.6715785467061687E-2</v>
      </c>
      <c r="AB195" s="9">
        <v>149</v>
      </c>
      <c r="AC195" s="14">
        <f>ABS(A178-A173)</f>
        <v>2.1566058098423865E-2</v>
      </c>
      <c r="AD195" s="9">
        <v>159</v>
      </c>
      <c r="AE195" s="14">
        <f>ABS(A179-A173)</f>
        <v>3.2172802841555159E-2</v>
      </c>
      <c r="AF195" s="9">
        <v>169</v>
      </c>
      <c r="AG195" s="14">
        <f>ABS(A180-A173)</f>
        <v>4.5050538847881128E-2</v>
      </c>
      <c r="AH195" s="9">
        <v>179</v>
      </c>
      <c r="AI195" s="14">
        <f>ABS(A181-A173)</f>
        <v>1.879188110473079E-3</v>
      </c>
      <c r="AJ195" s="9">
        <v>189</v>
      </c>
      <c r="AK195" s="14">
        <f>ABS(A182-A173)</f>
        <v>8.6123406348740827E-2</v>
      </c>
    </row>
    <row r="196" spans="2:38" x14ac:dyDescent="0.3">
      <c r="B196" s="9">
        <v>110</v>
      </c>
      <c r="C196" s="14">
        <f>ABS(A165-A174)</f>
        <v>5.1104846131229953E-2</v>
      </c>
      <c r="D196" s="9">
        <v>210</v>
      </c>
      <c r="E196" s="14">
        <f>ABS(A166-A174)</f>
        <v>4.1150959666729769E-2</v>
      </c>
      <c r="F196" s="9">
        <v>310</v>
      </c>
      <c r="G196" s="14">
        <f>ABS(A167-A174)</f>
        <v>9.4446589369133582E-2</v>
      </c>
      <c r="H196" s="9">
        <v>410</v>
      </c>
      <c r="I196" s="14">
        <f>ABS(A168-A174)</f>
        <v>0.10291366551293274</v>
      </c>
      <c r="J196" s="9">
        <v>510</v>
      </c>
      <c r="K196" s="14">
        <f>ABS(A169-A174)</f>
        <v>4.909320100205769E-2</v>
      </c>
      <c r="L196" s="9">
        <v>610</v>
      </c>
      <c r="M196" s="14">
        <f>ABS(A170-A174)</f>
        <v>4.4991071712444292E-2</v>
      </c>
      <c r="N196" s="9">
        <v>710</v>
      </c>
      <c r="O196" s="14">
        <f>ABS(A171-A174)</f>
        <v>0.14415416993597316</v>
      </c>
      <c r="P196" s="9">
        <v>810</v>
      </c>
      <c r="Q196" s="14">
        <f>ABS(A172-A174)</f>
        <v>1.9067267648204822E-2</v>
      </c>
      <c r="R196" s="9">
        <v>910</v>
      </c>
      <c r="S196" s="14">
        <f>ABS(A173-A174)</f>
        <v>0.13790347258952998</v>
      </c>
      <c r="T196" s="9">
        <v>1010</v>
      </c>
      <c r="U196" s="14">
        <f>ABS(A174-A174)</f>
        <v>0</v>
      </c>
      <c r="V196" s="9">
        <v>1110</v>
      </c>
      <c r="W196" s="14">
        <f>ABS(A175-A174)</f>
        <v>1.9900699812819639E-2</v>
      </c>
      <c r="X196" s="9">
        <v>1210</v>
      </c>
      <c r="Y196" s="14">
        <f>ABS(A176-A174)</f>
        <v>0.25292022245643853</v>
      </c>
      <c r="Z196" s="9">
        <v>1310</v>
      </c>
      <c r="AA196" s="14">
        <f>ABS(A177-A174)</f>
        <v>0.11118768712246829</v>
      </c>
      <c r="AB196" s="9">
        <v>1410</v>
      </c>
      <c r="AC196" s="14">
        <f>ABS(A178-A174)</f>
        <v>0.15946953068795383</v>
      </c>
      <c r="AD196" s="9">
        <v>1510</v>
      </c>
      <c r="AE196" s="14">
        <f>ABS(A179-A174)</f>
        <v>0.10573066974797482</v>
      </c>
      <c r="AF196" s="9">
        <v>1610</v>
      </c>
      <c r="AG196" s="14">
        <f>ABS(A180-A174)</f>
        <v>9.2852933741648852E-2</v>
      </c>
      <c r="AH196" s="9">
        <v>1710</v>
      </c>
      <c r="AI196" s="14">
        <f>ABS(A181-A174)</f>
        <v>0.1360242844790569</v>
      </c>
      <c r="AJ196" s="9">
        <v>1810</v>
      </c>
      <c r="AK196" s="14">
        <f>ABS(A182-A174)</f>
        <v>0.22402687893827081</v>
      </c>
    </row>
    <row r="197" spans="2:38" x14ac:dyDescent="0.3">
      <c r="B197" s="9">
        <v>111</v>
      </c>
      <c r="C197" s="14">
        <f>ABS(A165-A175)</f>
        <v>3.1204146318410314E-2</v>
      </c>
      <c r="D197" s="9">
        <v>211</v>
      </c>
      <c r="E197" s="14">
        <f>ABS(A166-A175)</f>
        <v>2.1250259853910131E-2</v>
      </c>
      <c r="F197" s="9">
        <v>311</v>
      </c>
      <c r="G197" s="14">
        <f>ABS(A167-A175)</f>
        <v>7.4545889556313943E-2</v>
      </c>
      <c r="H197" s="9">
        <v>411</v>
      </c>
      <c r="I197" s="14">
        <f>ABS(A168-A175)</f>
        <v>8.30129657001131E-2</v>
      </c>
      <c r="J197" s="9">
        <v>511</v>
      </c>
      <c r="K197" s="14">
        <f>ABS(A169-A175)</f>
        <v>2.9192501189238051E-2</v>
      </c>
      <c r="L197" s="9">
        <v>611</v>
      </c>
      <c r="M197" s="14">
        <f>ABS(A170-A175)</f>
        <v>2.5090371899624653E-2</v>
      </c>
      <c r="N197" s="9">
        <v>711</v>
      </c>
      <c r="O197" s="14">
        <f>ABS(A171-A175)</f>
        <v>0.12425347012315352</v>
      </c>
      <c r="P197" s="9">
        <v>811</v>
      </c>
      <c r="Q197" s="14">
        <f>ABS(A172-A175)</f>
        <v>8.3343216461481684E-4</v>
      </c>
      <c r="R197" s="9">
        <v>911</v>
      </c>
      <c r="S197" s="14">
        <f>ABS(A173-A175)</f>
        <v>0.11800277277671034</v>
      </c>
      <c r="T197" s="9">
        <v>1011</v>
      </c>
      <c r="U197" s="14">
        <f>ABS(A174-A175)</f>
        <v>1.9900699812819639E-2</v>
      </c>
      <c r="V197" s="9">
        <v>1111</v>
      </c>
      <c r="W197" s="14">
        <f>ABS(A175-A175)</f>
        <v>0</v>
      </c>
      <c r="X197" s="9">
        <v>1211</v>
      </c>
      <c r="Y197" s="14">
        <f>ABS(A176-A175)</f>
        <v>0.23301952264361889</v>
      </c>
      <c r="Z197" s="9">
        <v>1311</v>
      </c>
      <c r="AA197" s="14">
        <f>ABS(A177-A175)</f>
        <v>9.1286987309648654E-2</v>
      </c>
      <c r="AB197" s="9">
        <v>1411</v>
      </c>
      <c r="AC197" s="14">
        <f>ABS(A178-A175)</f>
        <v>0.13956883087513422</v>
      </c>
      <c r="AD197" s="9">
        <v>1511</v>
      </c>
      <c r="AE197" s="14">
        <f>ABS(A179-A175)</f>
        <v>8.5829969935155181E-2</v>
      </c>
      <c r="AF197" s="9">
        <v>1611</v>
      </c>
      <c r="AG197" s="14">
        <f>ABS(A180-A175)</f>
        <v>7.2952233928829213E-2</v>
      </c>
      <c r="AH197" s="9">
        <v>1711</v>
      </c>
      <c r="AI197" s="14">
        <f>ABS(A181-A175)</f>
        <v>0.11612358466623726</v>
      </c>
      <c r="AJ197" s="9">
        <v>1811</v>
      </c>
      <c r="AK197" s="14">
        <f>ABS(A182-A175)</f>
        <v>0.20412617912545117</v>
      </c>
    </row>
    <row r="198" spans="2:38" x14ac:dyDescent="0.3">
      <c r="B198" s="9">
        <v>112</v>
      </c>
      <c r="C198" s="14">
        <f>ABS(A165-A176)</f>
        <v>0.20181537632520857</v>
      </c>
      <c r="D198" s="9">
        <v>212</v>
      </c>
      <c r="E198" s="14">
        <f>ABS(A166-A176)</f>
        <v>0.21176926278970876</v>
      </c>
      <c r="F198" s="9">
        <v>312</v>
      </c>
      <c r="G198" s="14">
        <f>ABS(A167-A176)</f>
        <v>0.15847363308730494</v>
      </c>
      <c r="H198" s="9">
        <v>412</v>
      </c>
      <c r="I198" s="14">
        <f>ABS(A168-A176)</f>
        <v>0.15000655694350579</v>
      </c>
      <c r="J198" s="9">
        <v>512</v>
      </c>
      <c r="K198" s="14">
        <f>ABS(A169-A176)</f>
        <v>0.20382702145438084</v>
      </c>
      <c r="L198" s="9">
        <v>612</v>
      </c>
      <c r="M198" s="14">
        <f>ABS(A170-A176)</f>
        <v>0.20792915074399423</v>
      </c>
      <c r="N198" s="9">
        <v>712</v>
      </c>
      <c r="O198" s="14">
        <f>ABS(A171-A176)</f>
        <v>0.10876605252046537</v>
      </c>
      <c r="P198" s="9">
        <v>812</v>
      </c>
      <c r="Q198" s="14">
        <f>ABS(A172-A176)</f>
        <v>0.2338529548082337</v>
      </c>
      <c r="R198" s="9">
        <v>912</v>
      </c>
      <c r="S198" s="14">
        <f>ABS(A173-A176)</f>
        <v>0.11501674986690855</v>
      </c>
      <c r="T198" s="9">
        <v>1012</v>
      </c>
      <c r="U198" s="14">
        <f>ABS(A174-A176)</f>
        <v>0.25292022245643853</v>
      </c>
      <c r="V198" s="9">
        <v>1112</v>
      </c>
      <c r="W198" s="14">
        <f>ABS(A175-A176)</f>
        <v>0.23301952264361889</v>
      </c>
      <c r="X198" s="9">
        <v>1212</v>
      </c>
      <c r="Y198" s="14">
        <f>ABS(A176-A176)</f>
        <v>0</v>
      </c>
      <c r="Z198" s="9">
        <v>1312</v>
      </c>
      <c r="AA198" s="14">
        <f>ABS(A177-A176)</f>
        <v>0.14173253533397023</v>
      </c>
      <c r="AB198" s="9">
        <v>1412</v>
      </c>
      <c r="AC198" s="14">
        <f>ABS(A178-A176)</f>
        <v>9.3450691768484681E-2</v>
      </c>
      <c r="AD198" s="9">
        <v>1512</v>
      </c>
      <c r="AE198" s="14">
        <f>ABS(A179-A176)</f>
        <v>0.14718955270846371</v>
      </c>
      <c r="AF198" s="9">
        <v>1612</v>
      </c>
      <c r="AG198" s="14">
        <f>ABS(A180-A176)</f>
        <v>0.16006728871478967</v>
      </c>
      <c r="AH198" s="9">
        <v>1712</v>
      </c>
      <c r="AI198" s="14">
        <f>ABS(A181-A176)</f>
        <v>0.11689593797738163</v>
      </c>
      <c r="AJ198" s="9">
        <v>1812</v>
      </c>
      <c r="AK198" s="14">
        <f>ABS(A182-A176)</f>
        <v>2.8893343518167722E-2</v>
      </c>
    </row>
    <row r="199" spans="2:38" x14ac:dyDescent="0.3">
      <c r="B199" s="9">
        <v>113</v>
      </c>
      <c r="C199" s="14">
        <f>ABS(A165-A177)</f>
        <v>6.008284099123834E-2</v>
      </c>
      <c r="D199" s="9">
        <v>213</v>
      </c>
      <c r="E199" s="14">
        <f>ABS(A166-A177)</f>
        <v>7.0036727455738523E-2</v>
      </c>
      <c r="F199" s="9">
        <v>313</v>
      </c>
      <c r="G199" s="14">
        <f>ABS(A167-A177)</f>
        <v>1.6741097753334711E-2</v>
      </c>
      <c r="H199" s="9">
        <v>413</v>
      </c>
      <c r="I199" s="14">
        <f>ABS(A168-A177)</f>
        <v>8.2740216095355534E-3</v>
      </c>
      <c r="J199" s="9">
        <v>513</v>
      </c>
      <c r="K199" s="14">
        <f>ABS(A169-A177)</f>
        <v>6.2094486120410602E-2</v>
      </c>
      <c r="L199" s="9">
        <v>613</v>
      </c>
      <c r="M199" s="14">
        <f>ABS(A170-A177)</f>
        <v>6.6196615410024001E-2</v>
      </c>
      <c r="N199" s="9">
        <v>713</v>
      </c>
      <c r="O199" s="14">
        <f>ABS(A171-A177)</f>
        <v>3.2966482813504866E-2</v>
      </c>
      <c r="P199" s="9">
        <v>813</v>
      </c>
      <c r="Q199" s="14">
        <f>ABS(A172-A177)</f>
        <v>9.2120419474263471E-2</v>
      </c>
      <c r="R199" s="9">
        <v>913</v>
      </c>
      <c r="S199" s="14">
        <f>ABS(A173-A177)</f>
        <v>2.6715785467061687E-2</v>
      </c>
      <c r="T199" s="9">
        <v>1013</v>
      </c>
      <c r="U199" s="14">
        <f>ABS(A174-A177)</f>
        <v>0.11118768712246829</v>
      </c>
      <c r="V199" s="9">
        <v>1113</v>
      </c>
      <c r="W199" s="14">
        <f>ABS(A175-A177)</f>
        <v>9.1286987309648654E-2</v>
      </c>
      <c r="X199" s="9">
        <v>1213</v>
      </c>
      <c r="Y199" s="14">
        <f>ABS(A176-A177)</f>
        <v>0.14173253533397023</v>
      </c>
      <c r="Z199" s="9">
        <v>1313</v>
      </c>
      <c r="AA199" s="14">
        <f>ABS(A177-A177)</f>
        <v>0</v>
      </c>
      <c r="AB199" s="9">
        <v>1413</v>
      </c>
      <c r="AC199" s="14">
        <f>ABS(A178-A177)</f>
        <v>4.8281843565485552E-2</v>
      </c>
      <c r="AD199" s="9">
        <v>1513</v>
      </c>
      <c r="AE199" s="14">
        <f>ABS(A179-A177)</f>
        <v>5.4570173744934725E-3</v>
      </c>
      <c r="AF199" s="9">
        <v>1613</v>
      </c>
      <c r="AG199" s="14">
        <f>ABS(A180-A177)</f>
        <v>1.8334753380819441E-2</v>
      </c>
      <c r="AH199" s="9">
        <v>1713</v>
      </c>
      <c r="AI199" s="14">
        <f>ABS(A181-A177)</f>
        <v>2.4836597356588608E-2</v>
      </c>
      <c r="AJ199" s="9">
        <v>1813</v>
      </c>
      <c r="AK199" s="14">
        <f>ABS(A182-A177)</f>
        <v>0.11283919181580251</v>
      </c>
    </row>
    <row r="200" spans="2:38" x14ac:dyDescent="0.3">
      <c r="B200" s="9">
        <v>114</v>
      </c>
      <c r="C200" s="14">
        <f>ABS(A165-A178)</f>
        <v>0.10836468455672389</v>
      </c>
      <c r="D200" s="9">
        <v>214</v>
      </c>
      <c r="E200" s="14">
        <f>ABS(A166-A178)</f>
        <v>0.11831857102122408</v>
      </c>
      <c r="F200" s="9">
        <v>314</v>
      </c>
      <c r="G200" s="14">
        <f>ABS(A167-A178)</f>
        <v>6.5022941318820263E-2</v>
      </c>
      <c r="H200" s="9">
        <v>414</v>
      </c>
      <c r="I200" s="14">
        <f>ABS(A168-A178)</f>
        <v>5.6555865175021106E-2</v>
      </c>
      <c r="J200" s="9">
        <v>514</v>
      </c>
      <c r="K200" s="14">
        <f>ABS(A169-A178)</f>
        <v>0.11037632968589615</v>
      </c>
      <c r="L200" s="9">
        <v>614</v>
      </c>
      <c r="M200" s="14">
        <f>ABS(A170-A178)</f>
        <v>0.11447845897550955</v>
      </c>
      <c r="N200" s="9">
        <v>714</v>
      </c>
      <c r="O200" s="14">
        <f>ABS(A171-A178)</f>
        <v>1.5315360751980686E-2</v>
      </c>
      <c r="P200" s="9">
        <v>814</v>
      </c>
      <c r="Q200" s="14">
        <f>ABS(A172-A178)</f>
        <v>0.14040226303974901</v>
      </c>
      <c r="R200" s="9">
        <v>914</v>
      </c>
      <c r="S200" s="14">
        <f>ABS(A173-A178)</f>
        <v>2.1566058098423865E-2</v>
      </c>
      <c r="T200" s="9">
        <v>1014</v>
      </c>
      <c r="U200" s="14">
        <f>ABS(A174-A178)</f>
        <v>0.15946953068795383</v>
      </c>
      <c r="V200" s="9">
        <v>1114</v>
      </c>
      <c r="W200" s="14">
        <f>ABS(A175-A178)</f>
        <v>0.13956883087513422</v>
      </c>
      <c r="X200" s="9">
        <v>1214</v>
      </c>
      <c r="Y200" s="14">
        <f>ABS(A176-A178)</f>
        <v>9.3450691768484681E-2</v>
      </c>
      <c r="Z200" s="9">
        <v>1314</v>
      </c>
      <c r="AA200" s="14">
        <f>ABS(A177-A178)</f>
        <v>4.8281843565485552E-2</v>
      </c>
      <c r="AB200" s="9">
        <v>1414</v>
      </c>
      <c r="AC200" s="14">
        <f>ABS(A178-A178)</f>
        <v>0</v>
      </c>
      <c r="AD200" s="9">
        <v>1514</v>
      </c>
      <c r="AE200" s="14">
        <f>ABS(A179-A178)</f>
        <v>5.3738860939979025E-2</v>
      </c>
      <c r="AF200" s="9">
        <v>1614</v>
      </c>
      <c r="AG200" s="14">
        <f>ABS(A180-A178)</f>
        <v>6.6616596946304993E-2</v>
      </c>
      <c r="AH200" s="9">
        <v>1714</v>
      </c>
      <c r="AI200" s="14">
        <f>ABS(A181-A178)</f>
        <v>2.3445246208896944E-2</v>
      </c>
      <c r="AJ200" s="9">
        <v>1814</v>
      </c>
      <c r="AK200" s="14">
        <f>ABS(A182-A178)</f>
        <v>6.4557348250316962E-2</v>
      </c>
    </row>
    <row r="201" spans="2:38" x14ac:dyDescent="0.3">
      <c r="B201" s="9">
        <v>115</v>
      </c>
      <c r="C201" s="14">
        <f>ABS(A165-A179)</f>
        <v>5.4625823616744867E-2</v>
      </c>
      <c r="D201" s="9">
        <v>215</v>
      </c>
      <c r="E201" s="14">
        <f>ABS(A166-A179)</f>
        <v>6.4579710081245051E-2</v>
      </c>
      <c r="F201" s="9">
        <v>315</v>
      </c>
      <c r="G201" s="14">
        <f>ABS(A167-A179)</f>
        <v>1.1284080378841238E-2</v>
      </c>
      <c r="H201" s="9">
        <v>415</v>
      </c>
      <c r="I201" s="14">
        <f>ABS(A168-A179)</f>
        <v>2.817004235042081E-3</v>
      </c>
      <c r="J201" s="9">
        <v>515</v>
      </c>
      <c r="K201" s="14">
        <f>ABS(A169-A179)</f>
        <v>5.663746874591713E-2</v>
      </c>
      <c r="L201" s="9">
        <v>615</v>
      </c>
      <c r="M201" s="14">
        <f>ABS(A170-A179)</f>
        <v>6.0739598035530529E-2</v>
      </c>
      <c r="N201" s="9">
        <v>715</v>
      </c>
      <c r="O201" s="14">
        <f>ABS(A171-A179)</f>
        <v>3.8423500187998338E-2</v>
      </c>
      <c r="P201" s="9">
        <v>815</v>
      </c>
      <c r="Q201" s="14">
        <f>ABS(A172-A179)</f>
        <v>8.6663402099769998E-2</v>
      </c>
      <c r="R201" s="9">
        <v>915</v>
      </c>
      <c r="S201" s="14">
        <f>ABS(A173-A179)</f>
        <v>3.2172802841555159E-2</v>
      </c>
      <c r="T201" s="9">
        <v>1015</v>
      </c>
      <c r="U201" s="14">
        <f>ABS(A174-A179)</f>
        <v>0.10573066974797482</v>
      </c>
      <c r="V201" s="9">
        <v>1115</v>
      </c>
      <c r="W201" s="14">
        <f>ABS(A175-A179)</f>
        <v>8.5829969935155181E-2</v>
      </c>
      <c r="X201" s="9">
        <v>1215</v>
      </c>
      <c r="Y201" s="14">
        <f>ABS(A176-A179)</f>
        <v>0.14718955270846371</v>
      </c>
      <c r="Z201" s="9">
        <v>1315</v>
      </c>
      <c r="AA201" s="14">
        <f>ABS(A177-A179)</f>
        <v>5.4570173744934725E-3</v>
      </c>
      <c r="AB201" s="9">
        <v>1415</v>
      </c>
      <c r="AC201" s="14">
        <f>ABS(A178-A179)</f>
        <v>5.3738860939979025E-2</v>
      </c>
      <c r="AD201" s="9">
        <v>1515</v>
      </c>
      <c r="AE201" s="14">
        <f>ABS(A179-A179)</f>
        <v>0</v>
      </c>
      <c r="AF201" s="9">
        <v>1615</v>
      </c>
      <c r="AG201" s="14">
        <f>ABS(A180-A179)</f>
        <v>1.2877736006325968E-2</v>
      </c>
      <c r="AH201" s="9">
        <v>1715</v>
      </c>
      <c r="AI201" s="14">
        <f>ABS(A181-A179)</f>
        <v>3.029361473108208E-2</v>
      </c>
      <c r="AJ201" s="9">
        <v>1815</v>
      </c>
      <c r="AK201" s="14">
        <f>ABS(A182-A179)</f>
        <v>0.11829620919029599</v>
      </c>
    </row>
    <row r="202" spans="2:38" x14ac:dyDescent="0.3">
      <c r="B202" s="9">
        <v>116</v>
      </c>
      <c r="C202" s="14">
        <f>ABS(A165-A180)</f>
        <v>4.1748087610418899E-2</v>
      </c>
      <c r="D202" s="9">
        <v>216</v>
      </c>
      <c r="E202" s="14">
        <f>ABS(A166-A180)</f>
        <v>5.1701974074919083E-2</v>
      </c>
      <c r="F202" s="9">
        <v>316</v>
      </c>
      <c r="G202" s="14">
        <f>ABS(A167-A180)</f>
        <v>1.5936556274847302E-3</v>
      </c>
      <c r="H202" s="9">
        <v>416</v>
      </c>
      <c r="I202" s="14">
        <f>ABS(A168-A180)</f>
        <v>1.0060731771283887E-2</v>
      </c>
      <c r="J202" s="9">
        <v>516</v>
      </c>
      <c r="K202" s="14">
        <f>ABS(A169-A180)</f>
        <v>4.3759732739591162E-2</v>
      </c>
      <c r="L202" s="9">
        <v>616</v>
      </c>
      <c r="M202" s="14">
        <f>ABS(A170-A180)</f>
        <v>4.786186202920456E-2</v>
      </c>
      <c r="N202" s="9">
        <v>716</v>
      </c>
      <c r="O202" s="14">
        <f>ABS(A171-A180)</f>
        <v>5.1301236194324307E-2</v>
      </c>
      <c r="P202" s="9">
        <v>816</v>
      </c>
      <c r="Q202" s="14">
        <f>ABS(A172-A180)</f>
        <v>7.378566609344403E-2</v>
      </c>
      <c r="R202" s="9">
        <v>916</v>
      </c>
      <c r="S202" s="14">
        <f>ABS(A173-A180)</f>
        <v>4.5050538847881128E-2</v>
      </c>
      <c r="T202" s="9">
        <v>1016</v>
      </c>
      <c r="U202" s="14">
        <f>ABS(A174-A180)</f>
        <v>9.2852933741648852E-2</v>
      </c>
      <c r="V202" s="9">
        <v>1116</v>
      </c>
      <c r="W202" s="14">
        <f>ABS(A175-A180)</f>
        <v>7.2952233928829213E-2</v>
      </c>
      <c r="X202" s="9">
        <v>1216</v>
      </c>
      <c r="Y202" s="14">
        <f>ABS(A176-A180)</f>
        <v>0.16006728871478967</v>
      </c>
      <c r="Z202" s="9">
        <v>1316</v>
      </c>
      <c r="AA202" s="14">
        <f>ABS(A177-A180)</f>
        <v>1.8334753380819441E-2</v>
      </c>
      <c r="AB202" s="9">
        <v>1416</v>
      </c>
      <c r="AC202" s="14">
        <f>ABS(A178-A180)</f>
        <v>6.6616596946304993E-2</v>
      </c>
      <c r="AD202" s="9">
        <v>1516</v>
      </c>
      <c r="AE202" s="14">
        <f>ABS(A179-A180)</f>
        <v>1.2877736006325968E-2</v>
      </c>
      <c r="AF202" s="9">
        <v>1616</v>
      </c>
      <c r="AG202" s="14">
        <f>ABS(A180-A180)</f>
        <v>0</v>
      </c>
      <c r="AH202" s="9">
        <v>1716</v>
      </c>
      <c r="AI202" s="14">
        <f>ABS(A181-A180)</f>
        <v>4.3171350737408049E-2</v>
      </c>
      <c r="AJ202" s="9">
        <v>1816</v>
      </c>
      <c r="AK202" s="14">
        <f>ABS(A182-A180)</f>
        <v>0.13117394519662195</v>
      </c>
    </row>
    <row r="203" spans="2:38" x14ac:dyDescent="0.3">
      <c r="B203" s="9">
        <v>117</v>
      </c>
      <c r="C203" s="14">
        <f>ABS(A165-A181)</f>
        <v>8.4919438347826948E-2</v>
      </c>
      <c r="D203" s="9">
        <v>217</v>
      </c>
      <c r="E203" s="14">
        <f>ABS(A166-A181)</f>
        <v>9.4873324812327131E-2</v>
      </c>
      <c r="F203" s="9">
        <v>317</v>
      </c>
      <c r="G203" s="14">
        <f>ABS(A167-A181)</f>
        <v>4.1577695109923318E-2</v>
      </c>
      <c r="H203" s="9">
        <v>417</v>
      </c>
      <c r="I203" s="14">
        <f>ABS(A168-A181)</f>
        <v>3.3110618966124161E-2</v>
      </c>
      <c r="J203" s="9">
        <v>517</v>
      </c>
      <c r="K203" s="14">
        <f>ABS(A169-A181)</f>
        <v>8.693108347699921E-2</v>
      </c>
      <c r="L203" s="9">
        <v>617</v>
      </c>
      <c r="M203" s="14">
        <f>ABS(A170-A181)</f>
        <v>9.1033212766612609E-2</v>
      </c>
      <c r="N203" s="9">
        <v>717</v>
      </c>
      <c r="O203" s="14">
        <f>ABS(A171-A181)</f>
        <v>8.1298854569162582E-3</v>
      </c>
      <c r="P203" s="9">
        <v>817</v>
      </c>
      <c r="Q203" s="14">
        <f>ABS(A172-A181)</f>
        <v>0.11695701683085208</v>
      </c>
      <c r="R203" s="9">
        <v>917</v>
      </c>
      <c r="S203" s="14">
        <f>ABS(A173-A181)</f>
        <v>1.879188110473079E-3</v>
      </c>
      <c r="T203" s="9">
        <v>1017</v>
      </c>
      <c r="U203" s="14">
        <f>ABS(A174-A181)</f>
        <v>0.1360242844790569</v>
      </c>
      <c r="V203" s="9">
        <v>1117</v>
      </c>
      <c r="W203" s="14">
        <f>ABS(A175-A181)</f>
        <v>0.11612358466623726</v>
      </c>
      <c r="X203" s="9">
        <v>1217</v>
      </c>
      <c r="Y203" s="14">
        <f>ABS(A176-A181)</f>
        <v>0.11689593797738163</v>
      </c>
      <c r="Z203" s="9">
        <v>1317</v>
      </c>
      <c r="AA203" s="14">
        <f>ABS(A177-A181)</f>
        <v>2.4836597356588608E-2</v>
      </c>
      <c r="AB203" s="9">
        <v>1417</v>
      </c>
      <c r="AC203" s="14">
        <f>ABS(A178-A181)</f>
        <v>2.3445246208896944E-2</v>
      </c>
      <c r="AD203" s="9">
        <v>1517</v>
      </c>
      <c r="AE203" s="14">
        <f>ABS(A179-A181)</f>
        <v>3.029361473108208E-2</v>
      </c>
      <c r="AF203" s="9">
        <v>1617</v>
      </c>
      <c r="AG203" s="14">
        <f>ABS(A180-A181)</f>
        <v>4.3171350737408049E-2</v>
      </c>
      <c r="AH203" s="9">
        <v>1717</v>
      </c>
      <c r="AI203" s="14">
        <f>ABS(A181-A181)</f>
        <v>0</v>
      </c>
      <c r="AJ203" s="9">
        <v>1817</v>
      </c>
      <c r="AK203" s="14">
        <f>ABS(A182-A181)</f>
        <v>8.8002594459213906E-2</v>
      </c>
    </row>
    <row r="204" spans="2:38" x14ac:dyDescent="0.3">
      <c r="B204" s="9">
        <v>118</v>
      </c>
      <c r="C204" s="14">
        <f>ABS(A165-A182)</f>
        <v>0.17292203280704085</v>
      </c>
      <c r="D204" s="9">
        <v>218</v>
      </c>
      <c r="E204" s="14">
        <f>ABS(A166-A182)</f>
        <v>0.18287591927154104</v>
      </c>
      <c r="F204" s="9">
        <v>318</v>
      </c>
      <c r="G204" s="14">
        <f>ABS(A167-A182)</f>
        <v>0.12958028956913722</v>
      </c>
      <c r="H204" s="9">
        <v>418</v>
      </c>
      <c r="I204" s="14">
        <f>ABS(A168-A182)</f>
        <v>0.12111321342533807</v>
      </c>
      <c r="J204" s="9">
        <v>518</v>
      </c>
      <c r="K204" s="14">
        <f>ABS(A169-A182)</f>
        <v>0.17493367793621312</v>
      </c>
      <c r="L204" s="9">
        <v>618</v>
      </c>
      <c r="M204" s="14">
        <f>ABS(A170-A182)</f>
        <v>0.17903580722582652</v>
      </c>
      <c r="N204" s="9">
        <v>718</v>
      </c>
      <c r="O204" s="14">
        <f>ABS(A171-A182)</f>
        <v>7.9872709002297648E-2</v>
      </c>
      <c r="P204" s="9">
        <v>818</v>
      </c>
      <c r="Q204" s="14">
        <f>ABS(A172-A182)</f>
        <v>0.20495961129006599</v>
      </c>
      <c r="R204" s="9">
        <v>918</v>
      </c>
      <c r="S204" s="14">
        <f>ABS(A173-A182)</f>
        <v>8.6123406348740827E-2</v>
      </c>
      <c r="T204" s="9">
        <v>1018</v>
      </c>
      <c r="U204" s="14">
        <f>ABS(A174-A182)</f>
        <v>0.22402687893827081</v>
      </c>
      <c r="V204" s="9">
        <v>1118</v>
      </c>
      <c r="W204" s="14">
        <f>ABS(A175-A182)</f>
        <v>0.20412617912545117</v>
      </c>
      <c r="X204" s="9">
        <v>1218</v>
      </c>
      <c r="Y204" s="14">
        <f>ABS(A176-A182)</f>
        <v>2.8893343518167722E-2</v>
      </c>
      <c r="Z204" s="9">
        <v>1318</v>
      </c>
      <c r="AA204" s="14">
        <f>ABS(A177-A182)</f>
        <v>0.11283919181580251</v>
      </c>
      <c r="AB204" s="9">
        <v>1418</v>
      </c>
      <c r="AC204" s="14">
        <f>ABS(A178-A182)</f>
        <v>6.4557348250316962E-2</v>
      </c>
      <c r="AD204" s="9">
        <v>1518</v>
      </c>
      <c r="AE204" s="14">
        <f>ABS(A179-A182)</f>
        <v>0.11829620919029599</v>
      </c>
      <c r="AF204" s="9">
        <v>1618</v>
      </c>
      <c r="AG204" s="14">
        <f>ABS(A180-A182)</f>
        <v>0.13117394519662195</v>
      </c>
      <c r="AH204" s="9">
        <v>1718</v>
      </c>
      <c r="AI204" s="14">
        <f>ABS(A181-A182)</f>
        <v>8.8002594459213906E-2</v>
      </c>
      <c r="AJ204" s="9">
        <v>1818</v>
      </c>
      <c r="AK204" s="14">
        <f>ABS(A182-A182)</f>
        <v>0</v>
      </c>
    </row>
    <row r="206" spans="2:38" x14ac:dyDescent="0.3">
      <c r="C206">
        <v>1</v>
      </c>
      <c r="E206">
        <v>2</v>
      </c>
      <c r="G206">
        <v>3</v>
      </c>
      <c r="I206">
        <v>4</v>
      </c>
      <c r="K206">
        <v>5</v>
      </c>
      <c r="M206">
        <v>6</v>
      </c>
      <c r="O206">
        <v>7</v>
      </c>
      <c r="Q206">
        <v>8</v>
      </c>
      <c r="S206">
        <v>9</v>
      </c>
      <c r="U206">
        <v>10</v>
      </c>
      <c r="W206">
        <v>11</v>
      </c>
      <c r="Y206">
        <v>12</v>
      </c>
      <c r="AA206">
        <v>13</v>
      </c>
      <c r="AC206">
        <v>14</v>
      </c>
      <c r="AE206">
        <v>15</v>
      </c>
      <c r="AG206">
        <v>16</v>
      </c>
      <c r="AI206">
        <v>17</v>
      </c>
      <c r="AK206">
        <v>18</v>
      </c>
      <c r="AL206" s="15" t="s">
        <v>432</v>
      </c>
    </row>
    <row r="207" spans="2:38" x14ac:dyDescent="0.3">
      <c r="B207" s="9" t="s">
        <v>43</v>
      </c>
      <c r="C207" s="14">
        <f>A165-A165</f>
        <v>0</v>
      </c>
      <c r="D207" s="9" t="s">
        <v>128</v>
      </c>
      <c r="E207" s="14">
        <f>A165-A166</f>
        <v>-9.9538864645001834E-3</v>
      </c>
      <c r="F207" s="9" t="s">
        <v>129</v>
      </c>
      <c r="G207" s="14">
        <f>A165-A167</f>
        <v>4.3341743237903629E-2</v>
      </c>
      <c r="H207" s="9" t="s">
        <v>130</v>
      </c>
      <c r="I207" s="14">
        <f>A165-A168</f>
        <v>5.1808819381702786E-2</v>
      </c>
      <c r="J207" s="9" t="s">
        <v>131</v>
      </c>
      <c r="K207" s="14">
        <f>A165-A169</f>
        <v>-2.0116451291722626E-3</v>
      </c>
      <c r="L207" s="9" t="s">
        <v>140</v>
      </c>
      <c r="M207" s="14">
        <f>A165-A170</f>
        <v>-6.1137744187856613E-3</v>
      </c>
      <c r="N207" s="9" t="s">
        <v>141</v>
      </c>
      <c r="O207" s="14">
        <f>A165-A171</f>
        <v>9.3049323804743206E-2</v>
      </c>
      <c r="P207" s="9" t="s">
        <v>142</v>
      </c>
      <c r="Q207" s="14">
        <f>A165-A172</f>
        <v>-3.2037578483025131E-2</v>
      </c>
      <c r="R207" s="9" t="s">
        <v>143</v>
      </c>
      <c r="S207" s="14">
        <f>A165-A173</f>
        <v>8.6798626458300027E-2</v>
      </c>
      <c r="T207" s="9" t="s">
        <v>144</v>
      </c>
      <c r="U207" s="14">
        <f>A165-A174</f>
        <v>-5.1104846131229953E-2</v>
      </c>
      <c r="V207" s="9" t="s">
        <v>132</v>
      </c>
      <c r="W207" s="14">
        <f>A165-A175</f>
        <v>-3.1204146318410314E-2</v>
      </c>
      <c r="X207" s="9" t="s">
        <v>145</v>
      </c>
      <c r="Y207" s="14">
        <f>A165-A176</f>
        <v>0.20181537632520857</v>
      </c>
      <c r="Z207" s="9" t="s">
        <v>146</v>
      </c>
      <c r="AA207" s="14">
        <f>A165-A177</f>
        <v>6.008284099123834E-2</v>
      </c>
      <c r="AB207" s="9" t="s">
        <v>151</v>
      </c>
      <c r="AC207" s="14">
        <f>A165-A178</f>
        <v>0.10836468455672389</v>
      </c>
      <c r="AD207" s="9" t="s">
        <v>147</v>
      </c>
      <c r="AE207" s="14">
        <f>A165-A179</f>
        <v>5.4625823616744867E-2</v>
      </c>
      <c r="AF207" s="9" t="s">
        <v>148</v>
      </c>
      <c r="AG207" s="14">
        <f>A165-A180</f>
        <v>4.1748087610418899E-2</v>
      </c>
      <c r="AH207" s="9" t="s">
        <v>149</v>
      </c>
      <c r="AI207" s="14">
        <f>A165-A181</f>
        <v>8.4919438347826948E-2</v>
      </c>
      <c r="AJ207" s="9" t="s">
        <v>150</v>
      </c>
      <c r="AK207" s="14">
        <f>A165-A182</f>
        <v>0.17292203280704085</v>
      </c>
      <c r="AL207" s="16">
        <f>SUM(C207,E207,G207,I207,K207,M207,O207,Q207,S207,U207,W207,Y207,AA207,AC207,AE207,AG207,AI207,AK207)</f>
        <v>0.86705092019272856</v>
      </c>
    </row>
    <row r="208" spans="2:38" x14ac:dyDescent="0.3">
      <c r="B208" s="9" t="s">
        <v>45</v>
      </c>
      <c r="C208" s="14">
        <f>A166-A165</f>
        <v>9.9538864645001834E-3</v>
      </c>
      <c r="D208" s="9" t="s">
        <v>152</v>
      </c>
      <c r="E208" s="14">
        <f>A166-A166</f>
        <v>0</v>
      </c>
      <c r="F208" s="9" t="s">
        <v>174</v>
      </c>
      <c r="G208" s="14">
        <f>A166-A167</f>
        <v>5.3295629702403813E-2</v>
      </c>
      <c r="H208" s="9" t="s">
        <v>189</v>
      </c>
      <c r="I208" s="14">
        <f>A166-A168</f>
        <v>6.176270584620297E-2</v>
      </c>
      <c r="J208" s="9" t="s">
        <v>204</v>
      </c>
      <c r="K208" s="14">
        <f>A166-A169</f>
        <v>7.9422413353279209E-3</v>
      </c>
      <c r="L208" s="9" t="s">
        <v>219</v>
      </c>
      <c r="M208" s="14">
        <f>A166-A170</f>
        <v>3.8401120457145221E-3</v>
      </c>
      <c r="N208" s="9" t="s">
        <v>234</v>
      </c>
      <c r="O208" s="14">
        <f>A166-A171</f>
        <v>0.10300321026924339</v>
      </c>
      <c r="P208" s="9" t="s">
        <v>249</v>
      </c>
      <c r="Q208" s="14">
        <f>A166-A172</f>
        <v>-2.2083692018524947E-2</v>
      </c>
      <c r="R208" s="9" t="s">
        <v>263</v>
      </c>
      <c r="S208" s="14">
        <f>A166-A173</f>
        <v>9.675251292280021E-2</v>
      </c>
      <c r="T208" s="9" t="s">
        <v>279</v>
      </c>
      <c r="U208" s="14">
        <f>A166-A174</f>
        <v>-4.1150959666729769E-2</v>
      </c>
      <c r="V208" s="9" t="s">
        <v>296</v>
      </c>
      <c r="W208" s="14">
        <f>A166-A175</f>
        <v>-2.1250259853910131E-2</v>
      </c>
      <c r="X208" s="9" t="s">
        <v>313</v>
      </c>
      <c r="Y208" s="14">
        <f>A166-A176</f>
        <v>0.21176926278970876</v>
      </c>
      <c r="Z208" s="9" t="s">
        <v>330</v>
      </c>
      <c r="AA208" s="14">
        <f>A166-A177</f>
        <v>7.0036727455738523E-2</v>
      </c>
      <c r="AB208" s="9" t="s">
        <v>347</v>
      </c>
      <c r="AC208" s="14">
        <f>A166-A178</f>
        <v>0.11831857102122408</v>
      </c>
      <c r="AD208" s="9" t="s">
        <v>364</v>
      </c>
      <c r="AE208" s="14">
        <f>A166-A179</f>
        <v>6.4579710081245051E-2</v>
      </c>
      <c r="AF208" s="9" t="s">
        <v>381</v>
      </c>
      <c r="AG208" s="14">
        <f>A166-A180</f>
        <v>5.1701974074919083E-2</v>
      </c>
      <c r="AH208" s="9" t="s">
        <v>398</v>
      </c>
      <c r="AI208" s="14">
        <f>A166-A181</f>
        <v>9.4873324812327131E-2</v>
      </c>
      <c r="AJ208" s="9" t="s">
        <v>415</v>
      </c>
      <c r="AK208" s="14">
        <f>A166-A182</f>
        <v>0.18287591927154104</v>
      </c>
      <c r="AL208" s="16">
        <f>SUM(C208,E208,G208,I208,K208,M208,O208,Q208,S208,U208,W208,Y208,AA208,AC208,AE208,AG208,AI208,AK208)</f>
        <v>1.046220876553732</v>
      </c>
    </row>
    <row r="209" spans="2:38" x14ac:dyDescent="0.3">
      <c r="B209" s="9" t="s">
        <v>46</v>
      </c>
      <c r="C209" s="14">
        <f>A167-A165</f>
        <v>-4.3341743237903629E-2</v>
      </c>
      <c r="D209" s="9" t="s">
        <v>160</v>
      </c>
      <c r="E209" s="14">
        <f>A167-A166</f>
        <v>-5.3295629702403813E-2</v>
      </c>
      <c r="F209" s="9" t="s">
        <v>153</v>
      </c>
      <c r="G209" s="14">
        <f>A167-A167</f>
        <v>0</v>
      </c>
      <c r="H209" s="9" t="s">
        <v>190</v>
      </c>
      <c r="I209" s="14">
        <f>A167-A168</f>
        <v>8.4670761437991571E-3</v>
      </c>
      <c r="J209" s="9" t="s">
        <v>205</v>
      </c>
      <c r="K209" s="14">
        <f>A167-A169</f>
        <v>-4.5353388367075892E-2</v>
      </c>
      <c r="L209" s="9" t="s">
        <v>220</v>
      </c>
      <c r="M209" s="14">
        <f>A167-A170</f>
        <v>-4.9455517656689291E-2</v>
      </c>
      <c r="N209" s="9" t="s">
        <v>235</v>
      </c>
      <c r="O209" s="14">
        <f>A167-A171</f>
        <v>4.9707580566839576E-2</v>
      </c>
      <c r="P209" s="9" t="s">
        <v>250</v>
      </c>
      <c r="Q209" s="14">
        <f>A167-A172</f>
        <v>-7.537932172092876E-2</v>
      </c>
      <c r="R209" s="9" t="s">
        <v>264</v>
      </c>
      <c r="S209" s="14">
        <f>A167-A173</f>
        <v>4.3456883220396397E-2</v>
      </c>
      <c r="T209" s="9" t="s">
        <v>280</v>
      </c>
      <c r="U209" s="14">
        <f>A167-A174</f>
        <v>-9.4446589369133582E-2</v>
      </c>
      <c r="V209" s="9" t="s">
        <v>297</v>
      </c>
      <c r="W209" s="14">
        <f>A167-A175</f>
        <v>-7.4545889556313943E-2</v>
      </c>
      <c r="X209" s="9" t="s">
        <v>314</v>
      </c>
      <c r="Y209" s="14">
        <f>A167-A176</f>
        <v>0.15847363308730494</v>
      </c>
      <c r="Z209" s="9" t="s">
        <v>331</v>
      </c>
      <c r="AA209" s="14">
        <f>A167-A177</f>
        <v>1.6741097753334711E-2</v>
      </c>
      <c r="AB209" s="9" t="s">
        <v>348</v>
      </c>
      <c r="AC209" s="14">
        <f>A167-A178</f>
        <v>6.5022941318820263E-2</v>
      </c>
      <c r="AD209" s="9" t="s">
        <v>365</v>
      </c>
      <c r="AE209" s="14">
        <f>A167-A179</f>
        <v>1.1284080378841238E-2</v>
      </c>
      <c r="AF209" s="9" t="s">
        <v>382</v>
      </c>
      <c r="AG209" s="14">
        <f>A167-A180</f>
        <v>-1.5936556274847302E-3</v>
      </c>
      <c r="AH209" s="9" t="s">
        <v>399</v>
      </c>
      <c r="AI209" s="14">
        <f>A167-A181</f>
        <v>4.1577695109923318E-2</v>
      </c>
      <c r="AJ209" s="9" t="s">
        <v>416</v>
      </c>
      <c r="AK209" s="14">
        <f>A167-A182</f>
        <v>0.12958028956913722</v>
      </c>
      <c r="AL209" s="16">
        <f t="shared" ref="AL209:AL224" si="38">SUM(C209,E209,G209,I209,K209,M209,O209,Q209,S209,U209,W209,Y209,AA209,AC209,AE209,AG209,AI209,AK209)</f>
        <v>8.689954191046316E-2</v>
      </c>
    </row>
    <row r="210" spans="2:38" x14ac:dyDescent="0.3">
      <c r="B210" s="9" t="s">
        <v>48</v>
      </c>
      <c r="C210" s="14">
        <f>A168-A165</f>
        <v>-5.1808819381702786E-2</v>
      </c>
      <c r="D210" s="9" t="s">
        <v>161</v>
      </c>
      <c r="E210" s="14">
        <f>A168-A166</f>
        <v>-6.176270584620297E-2</v>
      </c>
      <c r="F210" s="9" t="s">
        <v>175</v>
      </c>
      <c r="G210" s="14">
        <f>A168-A167</f>
        <v>-8.4670761437991571E-3</v>
      </c>
      <c r="H210" s="9" t="s">
        <v>154</v>
      </c>
      <c r="I210" s="14">
        <f>A168-A168</f>
        <v>0</v>
      </c>
      <c r="J210" s="9" t="s">
        <v>206</v>
      </c>
      <c r="K210" s="14">
        <f>A168-A169</f>
        <v>-5.3820464510875049E-2</v>
      </c>
      <c r="L210" s="9" t="s">
        <v>221</v>
      </c>
      <c r="M210" s="14">
        <f>A168-A170</f>
        <v>-5.7922593800488448E-2</v>
      </c>
      <c r="N210" s="9" t="s">
        <v>236</v>
      </c>
      <c r="O210" s="14">
        <f>A168-A171</f>
        <v>4.1240504423040419E-2</v>
      </c>
      <c r="P210" s="9" t="s">
        <v>251</v>
      </c>
      <c r="Q210" s="14">
        <f>A168-A172</f>
        <v>-8.3846397864727917E-2</v>
      </c>
      <c r="R210" s="9" t="s">
        <v>265</v>
      </c>
      <c r="S210" s="14">
        <f>A168-A173</f>
        <v>3.498980707659724E-2</v>
      </c>
      <c r="T210" s="9" t="s">
        <v>281</v>
      </c>
      <c r="U210" s="14">
        <f>A168-A174</f>
        <v>-0.10291366551293274</v>
      </c>
      <c r="V210" s="9" t="s">
        <v>298</v>
      </c>
      <c r="W210" s="14">
        <f>A168-A175</f>
        <v>-8.30129657001131E-2</v>
      </c>
      <c r="X210" s="9" t="s">
        <v>315</v>
      </c>
      <c r="Y210" s="14">
        <f>A168-A176</f>
        <v>0.15000655694350579</v>
      </c>
      <c r="Z210" s="9" t="s">
        <v>332</v>
      </c>
      <c r="AA210" s="14">
        <f>A168-A177</f>
        <v>8.2740216095355534E-3</v>
      </c>
      <c r="AB210" s="9" t="s">
        <v>349</v>
      </c>
      <c r="AC210" s="14">
        <f>A168-A178</f>
        <v>5.6555865175021106E-2</v>
      </c>
      <c r="AD210" s="9" t="s">
        <v>366</v>
      </c>
      <c r="AE210" s="14">
        <f>A168-A179</f>
        <v>2.817004235042081E-3</v>
      </c>
      <c r="AF210" s="9" t="s">
        <v>383</v>
      </c>
      <c r="AG210" s="14">
        <f>A168-A180</f>
        <v>-1.0060731771283887E-2</v>
      </c>
      <c r="AH210" s="9" t="s">
        <v>400</v>
      </c>
      <c r="AI210" s="14">
        <f>A168-A181</f>
        <v>3.3110618966124161E-2</v>
      </c>
      <c r="AJ210" s="9" t="s">
        <v>417</v>
      </c>
      <c r="AK210" s="14">
        <f>A168-A182</f>
        <v>0.12111321342533807</v>
      </c>
      <c r="AL210" s="16">
        <f t="shared" si="38"/>
        <v>-6.5507828677921681E-2</v>
      </c>
    </row>
    <row r="211" spans="2:38" x14ac:dyDescent="0.3">
      <c r="B211" s="9" t="s">
        <v>47</v>
      </c>
      <c r="C211" s="14">
        <f>A169-A165</f>
        <v>2.0116451291722626E-3</v>
      </c>
      <c r="D211" s="9" t="s">
        <v>162</v>
      </c>
      <c r="E211" s="14">
        <f>A169-A166</f>
        <v>-7.9422413353279209E-3</v>
      </c>
      <c r="F211" s="9" t="s">
        <v>176</v>
      </c>
      <c r="G211" s="14">
        <f>A169-A167</f>
        <v>4.5353388367075892E-2</v>
      </c>
      <c r="H211" s="9" t="s">
        <v>191</v>
      </c>
      <c r="I211" s="14">
        <f>A169-A168</f>
        <v>5.3820464510875049E-2</v>
      </c>
      <c r="J211" s="9" t="s">
        <v>155</v>
      </c>
      <c r="K211" s="14">
        <f>A169-A169</f>
        <v>0</v>
      </c>
      <c r="L211" s="9" t="s">
        <v>222</v>
      </c>
      <c r="M211" s="14">
        <f>A169-A170</f>
        <v>-4.1021292896133987E-3</v>
      </c>
      <c r="N211" s="9" t="s">
        <v>237</v>
      </c>
      <c r="O211" s="14">
        <f>A169-A171</f>
        <v>9.5060968933915468E-2</v>
      </c>
      <c r="P211" s="9" t="s">
        <v>252</v>
      </c>
      <c r="Q211" s="14">
        <f>A169-A172</f>
        <v>-3.0025933353852868E-2</v>
      </c>
      <c r="R211" s="9" t="s">
        <v>266</v>
      </c>
      <c r="S211" s="14">
        <f>A169-A173</f>
        <v>8.8810271587472289E-2</v>
      </c>
      <c r="T211" s="9" t="s">
        <v>282</v>
      </c>
      <c r="U211" s="14">
        <f>A169-A174</f>
        <v>-4.909320100205769E-2</v>
      </c>
      <c r="V211" s="9" t="s">
        <v>299</v>
      </c>
      <c r="W211" s="14">
        <f>A169-A175</f>
        <v>-2.9192501189238051E-2</v>
      </c>
      <c r="X211" s="9" t="s">
        <v>316</v>
      </c>
      <c r="Y211" s="14">
        <f>A169-A176</f>
        <v>0.20382702145438084</v>
      </c>
      <c r="Z211" s="9" t="s">
        <v>333</v>
      </c>
      <c r="AA211" s="14">
        <f>A169-A177</f>
        <v>6.2094486120410602E-2</v>
      </c>
      <c r="AB211" s="9" t="s">
        <v>350</v>
      </c>
      <c r="AC211" s="14">
        <f>A169-A178</f>
        <v>0.11037632968589615</v>
      </c>
      <c r="AD211" s="9" t="s">
        <v>367</v>
      </c>
      <c r="AE211" s="14">
        <f>A169-A179</f>
        <v>5.663746874591713E-2</v>
      </c>
      <c r="AF211" s="9" t="s">
        <v>384</v>
      </c>
      <c r="AG211" s="14">
        <f>A169-A180</f>
        <v>4.3759732739591162E-2</v>
      </c>
      <c r="AH211" s="9" t="s">
        <v>401</v>
      </c>
      <c r="AI211" s="14">
        <f>A169-A181</f>
        <v>8.693108347699921E-2</v>
      </c>
      <c r="AJ211" s="9" t="s">
        <v>418</v>
      </c>
      <c r="AK211" s="14">
        <f>A169-A182</f>
        <v>0.17493367793621312</v>
      </c>
      <c r="AL211" s="16">
        <f t="shared" si="38"/>
        <v>0.90326053251782934</v>
      </c>
    </row>
    <row r="212" spans="2:38" x14ac:dyDescent="0.3">
      <c r="B212" s="9" t="s">
        <v>123</v>
      </c>
      <c r="C212" s="14">
        <f>A170-A165</f>
        <v>6.1137744187856613E-3</v>
      </c>
      <c r="D212" s="9" t="s">
        <v>163</v>
      </c>
      <c r="E212" s="14">
        <f>A170-A166</f>
        <v>-3.8401120457145221E-3</v>
      </c>
      <c r="F212" s="9" t="s">
        <v>177</v>
      </c>
      <c r="G212" s="14">
        <f>A170-A167</f>
        <v>4.9455517656689291E-2</v>
      </c>
      <c r="H212" s="9" t="s">
        <v>192</v>
      </c>
      <c r="I212" s="14">
        <f>A170-A168</f>
        <v>5.7922593800488448E-2</v>
      </c>
      <c r="J212" s="9" t="s">
        <v>207</v>
      </c>
      <c r="K212" s="14">
        <f>A170-A169</f>
        <v>4.1021292896133987E-3</v>
      </c>
      <c r="L212" s="9" t="s">
        <v>156</v>
      </c>
      <c r="M212" s="14">
        <f>A170-A170</f>
        <v>0</v>
      </c>
      <c r="N212" s="9" t="s">
        <v>238</v>
      </c>
      <c r="O212" s="14">
        <f>A170-A171</f>
        <v>9.9163098223528867E-2</v>
      </c>
      <c r="P212" s="9" t="s">
        <v>253</v>
      </c>
      <c r="Q212" s="14">
        <f>A170-A172</f>
        <v>-2.592380406423947E-2</v>
      </c>
      <c r="R212" s="9" t="s">
        <v>267</v>
      </c>
      <c r="S212" s="14">
        <f>A170-A173</f>
        <v>9.2912400877085688E-2</v>
      </c>
      <c r="T212" s="9" t="s">
        <v>283</v>
      </c>
      <c r="U212" s="14">
        <f>A170-A174</f>
        <v>-4.4991071712444292E-2</v>
      </c>
      <c r="V212" s="9" t="s">
        <v>300</v>
      </c>
      <c r="W212" s="14">
        <f>A170-A175</f>
        <v>-2.5090371899624653E-2</v>
      </c>
      <c r="X212" s="9" t="s">
        <v>317</v>
      </c>
      <c r="Y212" s="14">
        <f>A170-A176</f>
        <v>0.20792915074399423</v>
      </c>
      <c r="Z212" s="9" t="s">
        <v>334</v>
      </c>
      <c r="AA212" s="14">
        <f>A170-A177</f>
        <v>6.6196615410024001E-2</v>
      </c>
      <c r="AB212" s="9" t="s">
        <v>351</v>
      </c>
      <c r="AC212" s="14">
        <f>A170-A178</f>
        <v>0.11447845897550955</v>
      </c>
      <c r="AD212" s="9" t="s">
        <v>368</v>
      </c>
      <c r="AE212" s="14">
        <f>A170-A179</f>
        <v>6.0739598035530529E-2</v>
      </c>
      <c r="AF212" s="9" t="s">
        <v>385</v>
      </c>
      <c r="AG212" s="14">
        <f>A170-A180</f>
        <v>4.786186202920456E-2</v>
      </c>
      <c r="AH212" s="9" t="s">
        <v>411</v>
      </c>
      <c r="AI212" s="14">
        <f>A170-A181</f>
        <v>9.1033212766612609E-2</v>
      </c>
      <c r="AJ212" s="9" t="s">
        <v>419</v>
      </c>
      <c r="AK212" s="14">
        <f>A170-A182</f>
        <v>0.17903580722582652</v>
      </c>
      <c r="AL212" s="16">
        <f t="shared" si="38"/>
        <v>0.97709885973087052</v>
      </c>
    </row>
    <row r="213" spans="2:38" x14ac:dyDescent="0.3">
      <c r="B213" s="9" t="s">
        <v>124</v>
      </c>
      <c r="C213" s="14">
        <f>A171-A165</f>
        <v>-9.3049323804743206E-2</v>
      </c>
      <c r="D213" s="9" t="s">
        <v>164</v>
      </c>
      <c r="E213" s="14">
        <f>A171-A166</f>
        <v>-0.10300321026924339</v>
      </c>
      <c r="F213" s="9" t="s">
        <v>178</v>
      </c>
      <c r="G213" s="14">
        <f>A171-A167</f>
        <v>-4.9707580566839576E-2</v>
      </c>
      <c r="H213" s="9" t="s">
        <v>193</v>
      </c>
      <c r="I213" s="14">
        <f>A171-A168</f>
        <v>-4.1240504423040419E-2</v>
      </c>
      <c r="J213" s="9" t="s">
        <v>208</v>
      </c>
      <c r="K213" s="14">
        <f>A171-A169</f>
        <v>-9.5060968933915468E-2</v>
      </c>
      <c r="L213" s="9" t="s">
        <v>223</v>
      </c>
      <c r="M213" s="14">
        <f>A171-A170</f>
        <v>-9.9163098223528867E-2</v>
      </c>
      <c r="N213" s="9" t="s">
        <v>157</v>
      </c>
      <c r="O213" s="14">
        <f>A171-A171</f>
        <v>0</v>
      </c>
      <c r="P213" s="9" t="s">
        <v>180</v>
      </c>
      <c r="Q213" s="14">
        <f>A171-A172</f>
        <v>-0.12508690228776834</v>
      </c>
      <c r="R213" s="9" t="s">
        <v>268</v>
      </c>
      <c r="S213" s="14">
        <f>A171-A173</f>
        <v>-6.2506973464431792E-3</v>
      </c>
      <c r="T213" s="9" t="s">
        <v>284</v>
      </c>
      <c r="U213" s="14">
        <f>A171-A174</f>
        <v>-0.14415416993597316</v>
      </c>
      <c r="V213" s="9" t="s">
        <v>301</v>
      </c>
      <c r="W213" s="14">
        <f>A171-A175</f>
        <v>-0.12425347012315352</v>
      </c>
      <c r="X213" s="9" t="s">
        <v>318</v>
      </c>
      <c r="Y213" s="14">
        <f>A171-A176</f>
        <v>0.10876605252046537</v>
      </c>
      <c r="Z213" s="9" t="s">
        <v>335</v>
      </c>
      <c r="AA213" s="14">
        <f>A171-A177</f>
        <v>-3.2966482813504866E-2</v>
      </c>
      <c r="AB213" s="9" t="s">
        <v>352</v>
      </c>
      <c r="AC213" s="14">
        <f>A171-A178</f>
        <v>1.5315360751980686E-2</v>
      </c>
      <c r="AD213" s="9" t="s">
        <v>369</v>
      </c>
      <c r="AE213" s="14">
        <f>A171-A179</f>
        <v>-3.8423500187998338E-2</v>
      </c>
      <c r="AF213" s="9" t="s">
        <v>386</v>
      </c>
      <c r="AG213" s="14">
        <f>A171-A180</f>
        <v>-5.1301236194324307E-2</v>
      </c>
      <c r="AH213" s="9" t="s">
        <v>412</v>
      </c>
      <c r="AI213" s="14">
        <f>A171-A181</f>
        <v>-8.1298854569162582E-3</v>
      </c>
      <c r="AJ213" s="9" t="s">
        <v>420</v>
      </c>
      <c r="AK213" s="14">
        <f>A171-A182</f>
        <v>7.9872709002297648E-2</v>
      </c>
      <c r="AL213" s="16">
        <f t="shared" si="38"/>
        <v>-0.80783690829264909</v>
      </c>
    </row>
    <row r="214" spans="2:38" x14ac:dyDescent="0.3">
      <c r="B214" s="9" t="s">
        <v>125</v>
      </c>
      <c r="C214" s="14">
        <f>A172-A165</f>
        <v>3.2037578483025131E-2</v>
      </c>
      <c r="D214" s="9" t="s">
        <v>165</v>
      </c>
      <c r="E214" s="14">
        <f>A172-A166</f>
        <v>2.2083692018524947E-2</v>
      </c>
      <c r="F214" s="9" t="s">
        <v>180</v>
      </c>
      <c r="G214" s="14">
        <f>A172-A167</f>
        <v>7.537932172092876E-2</v>
      </c>
      <c r="H214" s="9" t="s">
        <v>194</v>
      </c>
      <c r="I214" s="14">
        <f>A172-A168</f>
        <v>8.3846397864727917E-2</v>
      </c>
      <c r="J214" s="9" t="s">
        <v>209</v>
      </c>
      <c r="K214" s="14">
        <f>A172-A169</f>
        <v>3.0025933353852868E-2</v>
      </c>
      <c r="L214" s="9" t="s">
        <v>224</v>
      </c>
      <c r="M214" s="14">
        <f>A172-A170</f>
        <v>2.592380406423947E-2</v>
      </c>
      <c r="N214" s="9" t="s">
        <v>239</v>
      </c>
      <c r="O214" s="14">
        <f>A172-A171</f>
        <v>0.12508690228776834</v>
      </c>
      <c r="P214" s="9" t="s">
        <v>158</v>
      </c>
      <c r="Q214" s="14">
        <f>A172-A172</f>
        <v>0</v>
      </c>
      <c r="R214" s="9" t="s">
        <v>269</v>
      </c>
      <c r="S214" s="14">
        <f>A172-A173</f>
        <v>0.11883620494132516</v>
      </c>
      <c r="T214" s="9" t="s">
        <v>285</v>
      </c>
      <c r="U214" s="14">
        <f>A172-A174</f>
        <v>-1.9067267648204822E-2</v>
      </c>
      <c r="V214" s="9" t="s">
        <v>302</v>
      </c>
      <c r="W214" s="14">
        <f>A172-A175</f>
        <v>8.3343216461481684E-4</v>
      </c>
      <c r="X214" s="9" t="s">
        <v>319</v>
      </c>
      <c r="Y214" s="14">
        <f>A172-A176</f>
        <v>0.2338529548082337</v>
      </c>
      <c r="Z214" s="9" t="s">
        <v>336</v>
      </c>
      <c r="AA214" s="14">
        <f>A172-A177</f>
        <v>9.2120419474263471E-2</v>
      </c>
      <c r="AB214" s="9" t="s">
        <v>353</v>
      </c>
      <c r="AC214" s="14">
        <f>A172-A178</f>
        <v>0.14040226303974901</v>
      </c>
      <c r="AD214" s="9" t="s">
        <v>370</v>
      </c>
      <c r="AE214" s="14">
        <f>A172-A179</f>
        <v>8.6663402099769998E-2</v>
      </c>
      <c r="AF214" s="9" t="s">
        <v>387</v>
      </c>
      <c r="AG214" s="14">
        <f>A172-A180</f>
        <v>7.378566609344403E-2</v>
      </c>
      <c r="AH214" s="9" t="s">
        <v>402</v>
      </c>
      <c r="AI214" s="14">
        <f>A172-A181</f>
        <v>0.11695701683085208</v>
      </c>
      <c r="AJ214" s="9" t="s">
        <v>428</v>
      </c>
      <c r="AK214" s="14">
        <f>A172-A182</f>
        <v>0.20495961129006599</v>
      </c>
      <c r="AL214" s="16">
        <f t="shared" si="38"/>
        <v>1.4437273328871809</v>
      </c>
    </row>
    <row r="215" spans="2:38" x14ac:dyDescent="0.3">
      <c r="B215" s="9" t="s">
        <v>126</v>
      </c>
      <c r="C215" s="14">
        <f>A173-A165</f>
        <v>-8.6798626458300027E-2</v>
      </c>
      <c r="D215" s="9" t="s">
        <v>165</v>
      </c>
      <c r="E215" s="14">
        <f>A173-A166</f>
        <v>-9.675251292280021E-2</v>
      </c>
      <c r="F215" s="9" t="s">
        <v>179</v>
      </c>
      <c r="G215" s="14">
        <f>A173-A167</f>
        <v>-4.3456883220396397E-2</v>
      </c>
      <c r="H215" s="9" t="s">
        <v>195</v>
      </c>
      <c r="I215" s="14">
        <f>A173-A168</f>
        <v>-3.498980707659724E-2</v>
      </c>
      <c r="J215" s="9" t="s">
        <v>210</v>
      </c>
      <c r="K215" s="14">
        <f>A173-A169</f>
        <v>-8.8810271587472289E-2</v>
      </c>
      <c r="L215" s="9" t="s">
        <v>225</v>
      </c>
      <c r="M215" s="14">
        <f>A173-A170</f>
        <v>-9.2912400877085688E-2</v>
      </c>
      <c r="N215" s="9" t="s">
        <v>240</v>
      </c>
      <c r="O215" s="14">
        <f>A173-A171</f>
        <v>6.2506973464431792E-3</v>
      </c>
      <c r="P215" s="9" t="s">
        <v>254</v>
      </c>
      <c r="Q215" s="14">
        <f>A173-A172</f>
        <v>-0.11883620494132516</v>
      </c>
      <c r="R215" s="9" t="s">
        <v>159</v>
      </c>
      <c r="S215" s="14">
        <f>A173-A173</f>
        <v>0</v>
      </c>
      <c r="T215" s="9" t="s">
        <v>286</v>
      </c>
      <c r="U215" s="14">
        <f>A173-A174</f>
        <v>-0.13790347258952998</v>
      </c>
      <c r="V215" s="9" t="s">
        <v>303</v>
      </c>
      <c r="W215" s="14">
        <f>A173-A175</f>
        <v>-0.11800277277671034</v>
      </c>
      <c r="X215" s="9" t="s">
        <v>320</v>
      </c>
      <c r="Y215" s="14">
        <f>A173-A176</f>
        <v>0.11501674986690855</v>
      </c>
      <c r="Z215" s="9" t="s">
        <v>337</v>
      </c>
      <c r="AA215" s="14">
        <f>A173-A177</f>
        <v>-2.6715785467061687E-2</v>
      </c>
      <c r="AB215" s="9" t="s">
        <v>354</v>
      </c>
      <c r="AC215" s="14">
        <f>A173-A178</f>
        <v>2.1566058098423865E-2</v>
      </c>
      <c r="AD215" s="9" t="s">
        <v>371</v>
      </c>
      <c r="AE215" s="14">
        <f>A173-A179</f>
        <v>-3.2172802841555159E-2</v>
      </c>
      <c r="AF215" s="9" t="s">
        <v>388</v>
      </c>
      <c r="AG215" s="14">
        <f>A173-A180</f>
        <v>-4.5050538847881128E-2</v>
      </c>
      <c r="AH215" s="9" t="s">
        <v>403</v>
      </c>
      <c r="AI215" s="14">
        <f>A173-A181</f>
        <v>-1.879188110473079E-3</v>
      </c>
      <c r="AJ215" s="9" t="s">
        <v>421</v>
      </c>
      <c r="AK215" s="14">
        <f>A173-A182</f>
        <v>8.6123406348740827E-2</v>
      </c>
      <c r="AL215" s="16">
        <f t="shared" si="38"/>
        <v>-0.69532435605667198</v>
      </c>
    </row>
    <row r="216" spans="2:38" x14ac:dyDescent="0.3">
      <c r="B216" s="9" t="s">
        <v>127</v>
      </c>
      <c r="C216" s="14">
        <f>A174-A165</f>
        <v>5.1104846131229953E-2</v>
      </c>
      <c r="D216" s="9" t="s">
        <v>166</v>
      </c>
      <c r="E216" s="14">
        <f>A174-A166</f>
        <v>4.1150959666729769E-2</v>
      </c>
      <c r="F216" s="9" t="s">
        <v>181</v>
      </c>
      <c r="G216" s="14">
        <f>A174-A167</f>
        <v>9.4446589369133582E-2</v>
      </c>
      <c r="H216" s="9" t="s">
        <v>196</v>
      </c>
      <c r="I216" s="14">
        <f>A174-A168</f>
        <v>0.10291366551293274</v>
      </c>
      <c r="J216" s="9" t="s">
        <v>211</v>
      </c>
      <c r="K216" s="14">
        <f>A174-A169</f>
        <v>4.909320100205769E-2</v>
      </c>
      <c r="L216" s="9" t="s">
        <v>226</v>
      </c>
      <c r="M216" s="14">
        <f>A174-A170</f>
        <v>4.4991071712444292E-2</v>
      </c>
      <c r="N216" s="9" t="s">
        <v>241</v>
      </c>
      <c r="O216" s="14">
        <f>A174-A171</f>
        <v>0.14415416993597316</v>
      </c>
      <c r="P216" s="9" t="s">
        <v>255</v>
      </c>
      <c r="Q216" s="14">
        <f>A174-A172</f>
        <v>1.9067267648204822E-2</v>
      </c>
      <c r="R216" s="9" t="s">
        <v>270</v>
      </c>
      <c r="S216" s="14">
        <f>A174-A173</f>
        <v>0.13790347258952998</v>
      </c>
      <c r="T216" s="9" t="s">
        <v>287</v>
      </c>
      <c r="U216" s="14">
        <f>A174-A174</f>
        <v>0</v>
      </c>
      <c r="V216" s="9" t="s">
        <v>304</v>
      </c>
      <c r="W216" s="14">
        <f>A174-A175</f>
        <v>1.9900699812819639E-2</v>
      </c>
      <c r="X216" s="9" t="s">
        <v>321</v>
      </c>
      <c r="Y216" s="14">
        <f>A174-A176</f>
        <v>0.25292022245643853</v>
      </c>
      <c r="Z216" s="9" t="s">
        <v>338</v>
      </c>
      <c r="AA216" s="14">
        <f>A174-A177</f>
        <v>0.11118768712246829</v>
      </c>
      <c r="AB216" s="9" t="s">
        <v>355</v>
      </c>
      <c r="AC216" s="14">
        <f>A174-A178</f>
        <v>0.15946953068795383</v>
      </c>
      <c r="AD216" s="9" t="s">
        <v>372</v>
      </c>
      <c r="AE216" s="14">
        <f>A174-A179</f>
        <v>0.10573066974797482</v>
      </c>
      <c r="AF216" s="9" t="s">
        <v>389</v>
      </c>
      <c r="AG216" s="14">
        <f>A174-A180</f>
        <v>9.2852933741648852E-2</v>
      </c>
      <c r="AH216" s="9" t="s">
        <v>404</v>
      </c>
      <c r="AI216" s="14">
        <f>A174-A181</f>
        <v>0.1360242844790569</v>
      </c>
      <c r="AJ216" s="9" t="s">
        <v>422</v>
      </c>
      <c r="AK216" s="14">
        <f>A174-A182</f>
        <v>0.22402687893827081</v>
      </c>
      <c r="AL216" s="16">
        <f t="shared" si="38"/>
        <v>1.7869381505548676</v>
      </c>
    </row>
    <row r="217" spans="2:38" x14ac:dyDescent="0.3">
      <c r="B217" s="9" t="s">
        <v>132</v>
      </c>
      <c r="C217" s="14">
        <f>A175-A165</f>
        <v>3.1204146318410314E-2</v>
      </c>
      <c r="D217" s="9" t="s">
        <v>145</v>
      </c>
      <c r="E217" s="14">
        <f>A175-A166</f>
        <v>2.1250259853910131E-2</v>
      </c>
      <c r="F217" s="9" t="s">
        <v>146</v>
      </c>
      <c r="G217" s="14">
        <f>A175-A167</f>
        <v>7.4545889556313943E-2</v>
      </c>
      <c r="H217" s="9" t="s">
        <v>151</v>
      </c>
      <c r="I217" s="14">
        <f>A175-A168</f>
        <v>8.30129657001131E-2</v>
      </c>
      <c r="J217" s="9" t="s">
        <v>147</v>
      </c>
      <c r="K217" s="14">
        <f>A175-A169</f>
        <v>2.9192501189238051E-2</v>
      </c>
      <c r="L217" s="9" t="s">
        <v>148</v>
      </c>
      <c r="M217" s="14">
        <f>A175-A170</f>
        <v>2.5090371899624653E-2</v>
      </c>
      <c r="N217" s="9" t="s">
        <v>149</v>
      </c>
      <c r="O217" s="14">
        <f>A175-A171</f>
        <v>0.12425347012315352</v>
      </c>
      <c r="P217" s="9" t="s">
        <v>150</v>
      </c>
      <c r="Q217" s="14">
        <f>A175-A172</f>
        <v>-8.3343216461481684E-4</v>
      </c>
      <c r="R217" s="9" t="s">
        <v>271</v>
      </c>
      <c r="S217" s="14">
        <f>A175-A173</f>
        <v>0.11800277277671034</v>
      </c>
      <c r="T217" s="9" t="s">
        <v>288</v>
      </c>
      <c r="U217" s="14">
        <f>A175-A174</f>
        <v>-1.9900699812819639E-2</v>
      </c>
      <c r="V217" s="9" t="s">
        <v>305</v>
      </c>
      <c r="W217" s="14">
        <f>A175-A175</f>
        <v>0</v>
      </c>
      <c r="X217" s="9" t="s">
        <v>322</v>
      </c>
      <c r="Y217" s="14">
        <f>A175-A176</f>
        <v>0.23301952264361889</v>
      </c>
      <c r="Z217" s="9" t="s">
        <v>339</v>
      </c>
      <c r="AA217" s="14">
        <f>A175-A177</f>
        <v>9.1286987309648654E-2</v>
      </c>
      <c r="AB217" s="9" t="s">
        <v>356</v>
      </c>
      <c r="AC217" s="14">
        <f>A175-A178</f>
        <v>0.13956883087513422</v>
      </c>
      <c r="AD217" s="9" t="s">
        <v>373</v>
      </c>
      <c r="AE217" s="14">
        <f>A175-A179</f>
        <v>8.5829969935155181E-2</v>
      </c>
      <c r="AF217" s="9" t="s">
        <v>390</v>
      </c>
      <c r="AG217" s="14">
        <f>A175-A180</f>
        <v>7.2952233928829213E-2</v>
      </c>
      <c r="AH217" s="9" t="s">
        <v>405</v>
      </c>
      <c r="AI217" s="14">
        <f>A175-A181</f>
        <v>0.11612358466623726</v>
      </c>
      <c r="AJ217" s="9" t="s">
        <v>423</v>
      </c>
      <c r="AK217" s="14">
        <f>A175-A182</f>
        <v>0.20412617912545117</v>
      </c>
      <c r="AL217" s="16">
        <f t="shared" si="38"/>
        <v>1.4287255539241144</v>
      </c>
    </row>
    <row r="218" spans="2:38" x14ac:dyDescent="0.3">
      <c r="B218" s="9" t="s">
        <v>133</v>
      </c>
      <c r="C218" s="14">
        <f>A176-A165</f>
        <v>-0.20181537632520857</v>
      </c>
      <c r="D218" s="9" t="s">
        <v>167</v>
      </c>
      <c r="E218" s="14">
        <f>A176-A166</f>
        <v>-0.21176926278970876</v>
      </c>
      <c r="F218" s="9" t="s">
        <v>182</v>
      </c>
      <c r="G218" s="14">
        <f>A176-A167</f>
        <v>-0.15847363308730494</v>
      </c>
      <c r="H218" s="9" t="s">
        <v>198</v>
      </c>
      <c r="I218" s="14">
        <f>A176-A168</f>
        <v>-0.15000655694350579</v>
      </c>
      <c r="J218" s="9" t="s">
        <v>212</v>
      </c>
      <c r="K218" s="14">
        <f>A176-A169</f>
        <v>-0.20382702145438084</v>
      </c>
      <c r="L218" s="9" t="s">
        <v>227</v>
      </c>
      <c r="M218" s="14">
        <f>A176-A170</f>
        <v>-0.20792915074399423</v>
      </c>
      <c r="N218" s="9" t="s">
        <v>242</v>
      </c>
      <c r="O218" s="14">
        <f>A176-A171</f>
        <v>-0.10876605252046537</v>
      </c>
      <c r="P218" s="9" t="s">
        <v>256</v>
      </c>
      <c r="Q218" s="14">
        <f>A176-A172</f>
        <v>-0.2338529548082337</v>
      </c>
      <c r="R218" s="9" t="s">
        <v>272</v>
      </c>
      <c r="S218" s="14">
        <f>A176-A173</f>
        <v>-0.11501674986690855</v>
      </c>
      <c r="T218" s="9" t="s">
        <v>289</v>
      </c>
      <c r="U218" s="14">
        <f>A176-A174</f>
        <v>-0.25292022245643853</v>
      </c>
      <c r="V218" s="9" t="s">
        <v>306</v>
      </c>
      <c r="W218" s="14">
        <f>A176-A175</f>
        <v>-0.23301952264361889</v>
      </c>
      <c r="X218" s="9" t="s">
        <v>323</v>
      </c>
      <c r="Y218" s="14">
        <f>A176-A176</f>
        <v>0</v>
      </c>
      <c r="Z218" s="9" t="s">
        <v>340</v>
      </c>
      <c r="AA218" s="14">
        <f>A176-A177</f>
        <v>-0.14173253533397023</v>
      </c>
      <c r="AB218" s="9" t="s">
        <v>357</v>
      </c>
      <c r="AC218" s="14">
        <f>A176-A178</f>
        <v>-9.3450691768484681E-2</v>
      </c>
      <c r="AD218" s="9" t="s">
        <v>374</v>
      </c>
      <c r="AE218" s="14">
        <f>A176-A179</f>
        <v>-0.14718955270846371</v>
      </c>
      <c r="AF218" s="9" t="s">
        <v>391</v>
      </c>
      <c r="AG218" s="14">
        <f>A176-A180</f>
        <v>-0.16006728871478967</v>
      </c>
      <c r="AH218" s="9" t="s">
        <v>406</v>
      </c>
      <c r="AI218" s="14">
        <f>A176-A181</f>
        <v>-0.11689593797738163</v>
      </c>
      <c r="AJ218" s="9" t="s">
        <v>424</v>
      </c>
      <c r="AK218" s="14">
        <f>A176-A182</f>
        <v>-2.8893343518167722E-2</v>
      </c>
      <c r="AL218" s="16">
        <f t="shared" si="38"/>
        <v>-2.7656258536610259</v>
      </c>
    </row>
    <row r="219" spans="2:38" x14ac:dyDescent="0.3">
      <c r="B219" s="9" t="s">
        <v>134</v>
      </c>
      <c r="C219" s="14">
        <f>A177-A165</f>
        <v>-6.008284099123834E-2</v>
      </c>
      <c r="D219" s="9" t="s">
        <v>168</v>
      </c>
      <c r="E219" s="14">
        <f>A177-A166</f>
        <v>-7.0036727455738523E-2</v>
      </c>
      <c r="F219" s="9" t="s">
        <v>183</v>
      </c>
      <c r="G219" s="14">
        <f>A177-A167</f>
        <v>-1.6741097753334711E-2</v>
      </c>
      <c r="H219" s="9" t="s">
        <v>199</v>
      </c>
      <c r="I219" s="14">
        <f>A177-A168</f>
        <v>-8.2740216095355534E-3</v>
      </c>
      <c r="J219" s="9" t="s">
        <v>213</v>
      </c>
      <c r="K219" s="14">
        <f>A177-A169</f>
        <v>-6.2094486120410602E-2</v>
      </c>
      <c r="L219" s="9" t="s">
        <v>228</v>
      </c>
      <c r="M219" s="14">
        <f>A177-A170</f>
        <v>-6.6196615410024001E-2</v>
      </c>
      <c r="N219" s="9" t="s">
        <v>243</v>
      </c>
      <c r="O219" s="14">
        <f>A177-A171</f>
        <v>3.2966482813504866E-2</v>
      </c>
      <c r="P219" s="9" t="s">
        <v>257</v>
      </c>
      <c r="Q219" s="14">
        <f>A177-A172</f>
        <v>-9.2120419474263471E-2</v>
      </c>
      <c r="R219" s="9" t="s">
        <v>273</v>
      </c>
      <c r="S219" s="14">
        <f>A177-A173</f>
        <v>2.6715785467061687E-2</v>
      </c>
      <c r="T219" s="9" t="s">
        <v>290</v>
      </c>
      <c r="U219" s="14">
        <f>A177-A174</f>
        <v>-0.11118768712246829</v>
      </c>
      <c r="V219" s="9" t="s">
        <v>307</v>
      </c>
      <c r="W219" s="14">
        <f>A177-A175</f>
        <v>-9.1286987309648654E-2</v>
      </c>
      <c r="X219" s="9" t="s">
        <v>324</v>
      </c>
      <c r="Y219" s="14">
        <f>A177-A176</f>
        <v>0.14173253533397023</v>
      </c>
      <c r="Z219" s="9" t="s">
        <v>341</v>
      </c>
      <c r="AA219" s="14">
        <f>A177-A177</f>
        <v>0</v>
      </c>
      <c r="AB219" s="9" t="s">
        <v>358</v>
      </c>
      <c r="AC219" s="14">
        <f>A177-A178</f>
        <v>4.8281843565485552E-2</v>
      </c>
      <c r="AD219" s="9" t="s">
        <v>375</v>
      </c>
      <c r="AE219" s="14">
        <f>A177-A179</f>
        <v>-5.4570173744934725E-3</v>
      </c>
      <c r="AF219" s="9" t="s">
        <v>392</v>
      </c>
      <c r="AG219" s="14">
        <f>A177-A180</f>
        <v>-1.8334753380819441E-2</v>
      </c>
      <c r="AH219" s="9" t="s">
        <v>407</v>
      </c>
      <c r="AI219" s="14">
        <f>A177-A181</f>
        <v>2.4836597356588608E-2</v>
      </c>
      <c r="AJ219" s="9" t="s">
        <v>425</v>
      </c>
      <c r="AK219" s="14">
        <f>A177-A182</f>
        <v>0.11283919181580251</v>
      </c>
      <c r="AL219" s="16">
        <f t="shared" si="38"/>
        <v>-0.21444021764956164</v>
      </c>
    </row>
    <row r="220" spans="2:38" x14ac:dyDescent="0.3">
      <c r="B220" s="9" t="s">
        <v>135</v>
      </c>
      <c r="C220" s="14">
        <f>A178-A165</f>
        <v>-0.10836468455672389</v>
      </c>
      <c r="D220" s="9" t="s">
        <v>169</v>
      </c>
      <c r="E220" s="14">
        <f>A178-A166</f>
        <v>-0.11831857102122408</v>
      </c>
      <c r="F220" s="9" t="s">
        <v>184</v>
      </c>
      <c r="G220" s="14">
        <f>A178-A167</f>
        <v>-6.5022941318820263E-2</v>
      </c>
      <c r="H220" s="9" t="s">
        <v>200</v>
      </c>
      <c r="I220" s="14">
        <f>A178-A168</f>
        <v>-5.6555865175021106E-2</v>
      </c>
      <c r="J220" s="9" t="s">
        <v>214</v>
      </c>
      <c r="K220" s="14">
        <f>A178-A169</f>
        <v>-0.11037632968589615</v>
      </c>
      <c r="L220" s="9" t="s">
        <v>229</v>
      </c>
      <c r="M220" s="14">
        <f>A178-A170</f>
        <v>-0.11447845897550955</v>
      </c>
      <c r="N220" s="9" t="s">
        <v>244</v>
      </c>
      <c r="O220" s="14">
        <f>A178-A171</f>
        <v>-1.5315360751980686E-2</v>
      </c>
      <c r="P220" s="9" t="s">
        <v>258</v>
      </c>
      <c r="Q220" s="14">
        <f>A178-A172</f>
        <v>-0.14040226303974901</v>
      </c>
      <c r="R220" s="9" t="s">
        <v>274</v>
      </c>
      <c r="S220" s="14">
        <f>A178-A173</f>
        <v>-2.1566058098423865E-2</v>
      </c>
      <c r="T220" s="9" t="s">
        <v>291</v>
      </c>
      <c r="U220" s="14">
        <f>A178-A174</f>
        <v>-0.15946953068795383</v>
      </c>
      <c r="V220" s="9" t="s">
        <v>308</v>
      </c>
      <c r="W220" s="14">
        <f>A178-A175</f>
        <v>-0.13956883087513422</v>
      </c>
      <c r="X220" s="9" t="s">
        <v>325</v>
      </c>
      <c r="Y220" s="14">
        <f>A178-A176</f>
        <v>9.3450691768484681E-2</v>
      </c>
      <c r="Z220" s="9" t="s">
        <v>342</v>
      </c>
      <c r="AA220" s="14">
        <f>A178-A177</f>
        <v>-4.8281843565485552E-2</v>
      </c>
      <c r="AB220" s="9" t="s">
        <v>359</v>
      </c>
      <c r="AC220" s="14">
        <f>A178-A178</f>
        <v>0</v>
      </c>
      <c r="AD220" s="9" t="s">
        <v>376</v>
      </c>
      <c r="AE220" s="14">
        <f>A178-A179</f>
        <v>-5.3738860939979025E-2</v>
      </c>
      <c r="AF220" s="9" t="s">
        <v>393</v>
      </c>
      <c r="AG220" s="14">
        <f>A178-A180</f>
        <v>-6.6616596946304993E-2</v>
      </c>
      <c r="AH220" s="9" t="s">
        <v>408</v>
      </c>
      <c r="AI220" s="14">
        <f>A178-A181</f>
        <v>-2.3445246208896944E-2</v>
      </c>
      <c r="AJ220" s="9" t="s">
        <v>426</v>
      </c>
      <c r="AK220" s="14">
        <f>A178-A182</f>
        <v>6.4557348250316962E-2</v>
      </c>
      <c r="AL220" s="16">
        <f t="shared" si="38"/>
        <v>-1.0835134018283015</v>
      </c>
    </row>
    <row r="221" spans="2:38" x14ac:dyDescent="0.3">
      <c r="B221" s="9" t="s">
        <v>136</v>
      </c>
      <c r="C221" s="14">
        <f>A179-A165</f>
        <v>-5.4625823616744867E-2</v>
      </c>
      <c r="D221" s="9" t="s">
        <v>170</v>
      </c>
      <c r="E221" s="14">
        <f>A179-A166</f>
        <v>-6.4579710081245051E-2</v>
      </c>
      <c r="F221" s="9" t="s">
        <v>185</v>
      </c>
      <c r="G221" s="14">
        <f>A179-A167</f>
        <v>-1.1284080378841238E-2</v>
      </c>
      <c r="H221" s="9" t="s">
        <v>197</v>
      </c>
      <c r="I221" s="14">
        <f>A179-A168</f>
        <v>-2.817004235042081E-3</v>
      </c>
      <c r="J221" s="9" t="s">
        <v>215</v>
      </c>
      <c r="K221" s="14">
        <f>A179-A169</f>
        <v>-5.663746874591713E-2</v>
      </c>
      <c r="L221" s="9" t="s">
        <v>230</v>
      </c>
      <c r="M221" s="14">
        <f>A179-A170</f>
        <v>-6.0739598035530529E-2</v>
      </c>
      <c r="N221" s="9" t="s">
        <v>245</v>
      </c>
      <c r="O221" s="14">
        <f>A179-A171</f>
        <v>3.8423500187998338E-2</v>
      </c>
      <c r="P221" s="9" t="s">
        <v>259</v>
      </c>
      <c r="Q221" s="14">
        <f>A179-A172</f>
        <v>-8.6663402099769998E-2</v>
      </c>
      <c r="R221" s="9" t="s">
        <v>275</v>
      </c>
      <c r="S221" s="14">
        <f>A179-A173</f>
        <v>3.2172802841555159E-2</v>
      </c>
      <c r="T221" s="9" t="s">
        <v>292</v>
      </c>
      <c r="U221" s="14">
        <f>A179-A174</f>
        <v>-0.10573066974797482</v>
      </c>
      <c r="V221" s="9" t="s">
        <v>309</v>
      </c>
      <c r="W221" s="14">
        <f>A179-A175</f>
        <v>-8.5829969935155181E-2</v>
      </c>
      <c r="X221" s="9" t="s">
        <v>326</v>
      </c>
      <c r="Y221" s="14">
        <f>A179-A176</f>
        <v>0.14718955270846371</v>
      </c>
      <c r="Z221" s="9" t="s">
        <v>343</v>
      </c>
      <c r="AA221" s="14">
        <f>A179-A177</f>
        <v>5.4570173744934725E-3</v>
      </c>
      <c r="AB221" s="9" t="s">
        <v>360</v>
      </c>
      <c r="AC221" s="14">
        <f>A179-A178</f>
        <v>5.3738860939979025E-2</v>
      </c>
      <c r="AD221" s="9" t="s">
        <v>377</v>
      </c>
      <c r="AE221" s="14">
        <f>A179-A179</f>
        <v>0</v>
      </c>
      <c r="AF221" s="9" t="s">
        <v>394</v>
      </c>
      <c r="AG221" s="14">
        <f>A179-A180</f>
        <v>-1.2877736006325968E-2</v>
      </c>
      <c r="AH221" s="9" t="s">
        <v>409</v>
      </c>
      <c r="AI221" s="14">
        <f>A179-A181</f>
        <v>3.029361473108208E-2</v>
      </c>
      <c r="AJ221" s="9" t="s">
        <v>427</v>
      </c>
      <c r="AK221" s="14">
        <f>A179-A182</f>
        <v>0.11829620919029599</v>
      </c>
      <c r="AL221" s="16">
        <f t="shared" si="38"/>
        <v>-0.11621390490867908</v>
      </c>
    </row>
    <row r="222" spans="2:38" x14ac:dyDescent="0.3">
      <c r="B222" s="9" t="s">
        <v>137</v>
      </c>
      <c r="C222" s="14">
        <f>A180-A165</f>
        <v>-4.1748087610418899E-2</v>
      </c>
      <c r="D222" s="9" t="s">
        <v>171</v>
      </c>
      <c r="E222" s="14">
        <f>A180-A166</f>
        <v>-5.1701974074919083E-2</v>
      </c>
      <c r="F222" s="9" t="s">
        <v>186</v>
      </c>
      <c r="G222" s="14">
        <f>A180-A167</f>
        <v>1.5936556274847302E-3</v>
      </c>
      <c r="H222" s="9" t="s">
        <v>201</v>
      </c>
      <c r="I222" s="14">
        <f>A180-A168</f>
        <v>1.0060731771283887E-2</v>
      </c>
      <c r="J222" s="9" t="s">
        <v>216</v>
      </c>
      <c r="K222" s="14">
        <f>A180-A169</f>
        <v>-4.3759732739591162E-2</v>
      </c>
      <c r="L222" s="9" t="s">
        <v>231</v>
      </c>
      <c r="M222" s="14">
        <f>A180-A170</f>
        <v>-4.786186202920456E-2</v>
      </c>
      <c r="N222" s="9" t="s">
        <v>246</v>
      </c>
      <c r="O222" s="14">
        <f>A180-A171</f>
        <v>5.1301236194324307E-2</v>
      </c>
      <c r="P222" s="9" t="s">
        <v>260</v>
      </c>
      <c r="Q222" s="14">
        <f>A180-A172</f>
        <v>-7.378566609344403E-2</v>
      </c>
      <c r="R222" s="9" t="s">
        <v>276</v>
      </c>
      <c r="S222" s="14">
        <f>A180-A173</f>
        <v>4.5050538847881128E-2</v>
      </c>
      <c r="T222" s="9" t="s">
        <v>293</v>
      </c>
      <c r="U222" s="14">
        <f>A180-A174</f>
        <v>-9.2852933741648852E-2</v>
      </c>
      <c r="V222" s="9" t="s">
        <v>310</v>
      </c>
      <c r="W222" s="14">
        <f>A180-A175</f>
        <v>-7.2952233928829213E-2</v>
      </c>
      <c r="X222" s="9" t="s">
        <v>327</v>
      </c>
      <c r="Y222" s="14">
        <f>A180-A176</f>
        <v>0.16006728871478967</v>
      </c>
      <c r="Z222" s="9" t="s">
        <v>344</v>
      </c>
      <c r="AA222" s="14">
        <f>A180-A177</f>
        <v>1.8334753380819441E-2</v>
      </c>
      <c r="AB222" s="9" t="s">
        <v>361</v>
      </c>
      <c r="AC222" s="14">
        <f>A180-A178</f>
        <v>6.6616596946304993E-2</v>
      </c>
      <c r="AD222" s="9" t="s">
        <v>378</v>
      </c>
      <c r="AE222" s="14">
        <f>A180-A179</f>
        <v>1.2877736006325968E-2</v>
      </c>
      <c r="AF222" s="9" t="s">
        <v>395</v>
      </c>
      <c r="AG222" s="14">
        <f>A180-A180</f>
        <v>0</v>
      </c>
      <c r="AH222" s="9" t="s">
        <v>410</v>
      </c>
      <c r="AI222" s="14">
        <f>A180-A181</f>
        <v>4.3171350737408049E-2</v>
      </c>
      <c r="AJ222" s="9" t="s">
        <v>429</v>
      </c>
      <c r="AK222" s="14">
        <f>A180-A182</f>
        <v>0.13117394519662195</v>
      </c>
      <c r="AL222" s="16">
        <f t="shared" si="38"/>
        <v>0.11558534320518833</v>
      </c>
    </row>
    <row r="223" spans="2:38" x14ac:dyDescent="0.3">
      <c r="B223" s="9" t="s">
        <v>138</v>
      </c>
      <c r="C223" s="14">
        <f>A181-A165</f>
        <v>-8.4919438347826948E-2</v>
      </c>
      <c r="D223" s="9" t="s">
        <v>172</v>
      </c>
      <c r="E223" s="14">
        <f>A181-A166</f>
        <v>-9.4873324812327131E-2</v>
      </c>
      <c r="F223" s="9" t="s">
        <v>187</v>
      </c>
      <c r="G223" s="14">
        <f>A181-A167</f>
        <v>-4.1577695109923318E-2</v>
      </c>
      <c r="H223" s="9" t="s">
        <v>202</v>
      </c>
      <c r="I223" s="14">
        <f>A181-A168</f>
        <v>-3.3110618966124161E-2</v>
      </c>
      <c r="J223" s="9" t="s">
        <v>217</v>
      </c>
      <c r="K223" s="14">
        <f>A181-A169</f>
        <v>-8.693108347699921E-2</v>
      </c>
      <c r="L223" s="9" t="s">
        <v>232</v>
      </c>
      <c r="M223" s="14">
        <f>A181-A170</f>
        <v>-9.1033212766612609E-2</v>
      </c>
      <c r="N223" s="9" t="s">
        <v>247</v>
      </c>
      <c r="O223" s="14">
        <f>A181-A171</f>
        <v>8.1298854569162582E-3</v>
      </c>
      <c r="P223" s="9" t="s">
        <v>261</v>
      </c>
      <c r="Q223" s="14">
        <f>A181-A172</f>
        <v>-0.11695701683085208</v>
      </c>
      <c r="R223" s="9" t="s">
        <v>277</v>
      </c>
      <c r="S223" s="14">
        <f>A181-A173</f>
        <v>1.879188110473079E-3</v>
      </c>
      <c r="T223" s="9" t="s">
        <v>294</v>
      </c>
      <c r="U223" s="14">
        <f>A181-A174</f>
        <v>-0.1360242844790569</v>
      </c>
      <c r="V223" s="9" t="s">
        <v>311</v>
      </c>
      <c r="W223" s="14">
        <f>A181-A175</f>
        <v>-0.11612358466623726</v>
      </c>
      <c r="X223" s="9" t="s">
        <v>328</v>
      </c>
      <c r="Y223" s="14">
        <f>A181-A176</f>
        <v>0.11689593797738163</v>
      </c>
      <c r="Z223" s="9" t="s">
        <v>345</v>
      </c>
      <c r="AA223" s="14">
        <f>A181-A177</f>
        <v>-2.4836597356588608E-2</v>
      </c>
      <c r="AB223" s="9" t="s">
        <v>362</v>
      </c>
      <c r="AC223" s="14">
        <f>A181-A178</f>
        <v>2.3445246208896944E-2</v>
      </c>
      <c r="AD223" s="9" t="s">
        <v>379</v>
      </c>
      <c r="AE223" s="14">
        <f>A181-A179</f>
        <v>-3.029361473108208E-2</v>
      </c>
      <c r="AF223" s="9" t="s">
        <v>396</v>
      </c>
      <c r="AG223" s="14">
        <f>A181-A180</f>
        <v>-4.3171350737408049E-2</v>
      </c>
      <c r="AH223" s="9" t="s">
        <v>413</v>
      </c>
      <c r="AI223" s="14">
        <f>A181-A181</f>
        <v>0</v>
      </c>
      <c r="AJ223" s="9" t="s">
        <v>430</v>
      </c>
      <c r="AK223" s="14">
        <f>A181-A182</f>
        <v>8.8002594459213906E-2</v>
      </c>
      <c r="AL223" s="16">
        <f t="shared" si="38"/>
        <v>-0.66149897006815661</v>
      </c>
    </row>
    <row r="224" spans="2:38" x14ac:dyDescent="0.3">
      <c r="B224" s="9" t="s">
        <v>139</v>
      </c>
      <c r="C224" s="14">
        <f>A182-A165</f>
        <v>-0.17292203280704085</v>
      </c>
      <c r="D224" s="9" t="s">
        <v>173</v>
      </c>
      <c r="E224" s="14">
        <f>A182-A166</f>
        <v>-0.18287591927154104</v>
      </c>
      <c r="F224" s="9" t="s">
        <v>188</v>
      </c>
      <c r="G224" s="14">
        <f>A182-A167</f>
        <v>-0.12958028956913722</v>
      </c>
      <c r="H224" s="9" t="s">
        <v>203</v>
      </c>
      <c r="I224" s="14">
        <f>A182-A168</f>
        <v>-0.12111321342533807</v>
      </c>
      <c r="J224" s="9" t="s">
        <v>218</v>
      </c>
      <c r="K224" s="14">
        <f>A182-A169</f>
        <v>-0.17493367793621312</v>
      </c>
      <c r="L224" s="9" t="s">
        <v>233</v>
      </c>
      <c r="M224" s="14">
        <f>A182-A170</f>
        <v>-0.17903580722582652</v>
      </c>
      <c r="N224" s="9" t="s">
        <v>248</v>
      </c>
      <c r="O224" s="14">
        <f>A182-A171</f>
        <v>-7.9872709002297648E-2</v>
      </c>
      <c r="P224" s="9" t="s">
        <v>262</v>
      </c>
      <c r="Q224" s="14">
        <f>A182-A172</f>
        <v>-0.20495961129006599</v>
      </c>
      <c r="R224" s="9" t="s">
        <v>278</v>
      </c>
      <c r="S224" s="14">
        <f>A182-A173</f>
        <v>-8.6123406348740827E-2</v>
      </c>
      <c r="T224" s="9" t="s">
        <v>295</v>
      </c>
      <c r="U224" s="14">
        <f>A182-A174</f>
        <v>-0.22402687893827081</v>
      </c>
      <c r="V224" s="9" t="s">
        <v>312</v>
      </c>
      <c r="W224" s="14">
        <f>A182-A175</f>
        <v>-0.20412617912545117</v>
      </c>
      <c r="X224" s="9" t="s">
        <v>329</v>
      </c>
      <c r="Y224" s="14">
        <f>A182-A176</f>
        <v>2.8893343518167722E-2</v>
      </c>
      <c r="Z224" s="9" t="s">
        <v>346</v>
      </c>
      <c r="AA224" s="14">
        <f>A182-A177</f>
        <v>-0.11283919181580251</v>
      </c>
      <c r="AB224" s="9" t="s">
        <v>363</v>
      </c>
      <c r="AC224" s="14">
        <f>A182-A178</f>
        <v>-6.4557348250316962E-2</v>
      </c>
      <c r="AD224" s="9" t="s">
        <v>380</v>
      </c>
      <c r="AE224" s="14">
        <f>A182-A179</f>
        <v>-0.11829620919029599</v>
      </c>
      <c r="AF224" s="9" t="s">
        <v>397</v>
      </c>
      <c r="AG224" s="14">
        <f>A182-A180</f>
        <v>-0.13117394519662195</v>
      </c>
      <c r="AH224" s="9" t="s">
        <v>414</v>
      </c>
      <c r="AI224" s="14">
        <f>A182-A181</f>
        <v>-8.8002594459213906E-2</v>
      </c>
      <c r="AJ224" s="9" t="s">
        <v>431</v>
      </c>
      <c r="AK224" s="14">
        <f>A182-A182</f>
        <v>0</v>
      </c>
      <c r="AL224" s="16">
        <f t="shared" si="38"/>
        <v>-2.2455456703340069</v>
      </c>
    </row>
    <row r="235" spans="1:1" x14ac:dyDescent="0.3">
      <c r="A235" t="s">
        <v>49</v>
      </c>
    </row>
    <row r="237" spans="1:1" x14ac:dyDescent="0.3">
      <c r="A237">
        <f>SUM(B213:F213)</f>
        <v>-0.1960525340739866</v>
      </c>
    </row>
    <row r="238" spans="1:1" x14ac:dyDescent="0.3">
      <c r="A238">
        <f>SUM(B214:F214)</f>
        <v>5.4121270501550078E-2</v>
      </c>
    </row>
    <row r="239" spans="1:1" x14ac:dyDescent="0.3">
      <c r="A239">
        <f>SUM(B215:F215)</f>
        <v>-0.18355113938110024</v>
      </c>
    </row>
    <row r="240" spans="1:1" x14ac:dyDescent="0.3">
      <c r="A240">
        <f>SUM(B216:F216)</f>
        <v>9.2255805797959722E-2</v>
      </c>
    </row>
    <row r="241" spans="1:1" x14ac:dyDescent="0.3">
      <c r="A241">
        <f>SUM(B217:F217)</f>
        <v>5.2454406172320445E-2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51"/>
  <sheetViews>
    <sheetView topLeftCell="A89" zoomScale="56" zoomScaleNormal="50" workbookViewId="0">
      <selection activeCell="AM11" sqref="AM11"/>
    </sheetView>
  </sheetViews>
  <sheetFormatPr defaultRowHeight="14.4" x14ac:dyDescent="0.3"/>
  <cols>
    <col min="1" max="1" width="6.6640625" customWidth="1"/>
  </cols>
  <sheetData>
    <row r="1" spans="1:30" x14ac:dyDescent="0.3">
      <c r="A1" t="s">
        <v>0</v>
      </c>
      <c r="B1" s="3" t="s">
        <v>57</v>
      </c>
      <c r="G1" s="3" t="s">
        <v>58</v>
      </c>
      <c r="L1" s="3" t="s">
        <v>59</v>
      </c>
      <c r="Q1" s="3" t="s">
        <v>60</v>
      </c>
      <c r="V1" s="3" t="s">
        <v>61</v>
      </c>
      <c r="AA1" s="3" t="s">
        <v>62</v>
      </c>
      <c r="AC1" t="s">
        <v>56</v>
      </c>
      <c r="AD1" s="3"/>
    </row>
    <row r="2" spans="1:30" x14ac:dyDescent="0.3">
      <c r="A2">
        <v>0.64</v>
      </c>
      <c r="C2">
        <v>-0.48</v>
      </c>
      <c r="F2">
        <v>0.93</v>
      </c>
      <c r="H2">
        <v>-0.23</v>
      </c>
      <c r="K2">
        <v>0.93</v>
      </c>
      <c r="M2">
        <v>-0.23</v>
      </c>
      <c r="P2">
        <v>0.21</v>
      </c>
      <c r="R2">
        <v>-0.84</v>
      </c>
      <c r="U2">
        <v>0.93</v>
      </c>
      <c r="W2">
        <v>-0.23</v>
      </c>
      <c r="Z2">
        <v>0.93</v>
      </c>
      <c r="AB2">
        <v>-0.23</v>
      </c>
      <c r="AD2" s="3"/>
    </row>
    <row r="3" spans="1:30" x14ac:dyDescent="0.3">
      <c r="A3">
        <v>0.79</v>
      </c>
      <c r="C3">
        <v>-0.31</v>
      </c>
      <c r="F3">
        <v>0.64</v>
      </c>
      <c r="H3">
        <v>-0.48</v>
      </c>
      <c r="K3">
        <v>0.64</v>
      </c>
      <c r="M3">
        <v>-0.48</v>
      </c>
      <c r="P3">
        <v>0.93</v>
      </c>
      <c r="R3">
        <v>-0.23</v>
      </c>
      <c r="U3">
        <v>0.79</v>
      </c>
      <c r="W3">
        <v>-0.31</v>
      </c>
      <c r="Z3">
        <v>0.93</v>
      </c>
      <c r="AB3">
        <v>-0.23</v>
      </c>
      <c r="AD3" s="3"/>
    </row>
    <row r="4" spans="1:30" x14ac:dyDescent="0.3">
      <c r="A4">
        <v>0.64</v>
      </c>
      <c r="C4">
        <v>-0.48</v>
      </c>
      <c r="F4">
        <v>0.43</v>
      </c>
      <c r="H4">
        <v>-0.56000000000000005</v>
      </c>
      <c r="K4">
        <v>0.21</v>
      </c>
      <c r="M4">
        <v>-0.84</v>
      </c>
      <c r="P4">
        <v>0.21</v>
      </c>
      <c r="R4">
        <v>-0.84</v>
      </c>
      <c r="U4">
        <v>0.93</v>
      </c>
      <c r="W4">
        <v>-0.23</v>
      </c>
      <c r="Z4">
        <v>0.93</v>
      </c>
      <c r="AB4">
        <v>-0.23</v>
      </c>
      <c r="AD4" s="3"/>
    </row>
    <row r="5" spans="1:30" x14ac:dyDescent="0.3">
      <c r="A5">
        <v>0.79</v>
      </c>
      <c r="C5">
        <v>-0.31</v>
      </c>
      <c r="F5">
        <v>0.79</v>
      </c>
      <c r="H5">
        <v>-0.31</v>
      </c>
      <c r="K5">
        <v>0.43</v>
      </c>
      <c r="M5">
        <v>-0.56000000000000005</v>
      </c>
      <c r="P5">
        <v>0.64</v>
      </c>
      <c r="R5">
        <v>-0.48</v>
      </c>
      <c r="U5">
        <v>0.79</v>
      </c>
      <c r="W5">
        <v>-0.31</v>
      </c>
      <c r="Z5">
        <v>0.79</v>
      </c>
      <c r="AB5">
        <v>-0.31</v>
      </c>
      <c r="AD5" s="3"/>
    </row>
    <row r="6" spans="1:30" x14ac:dyDescent="0.3">
      <c r="A6">
        <v>0.64</v>
      </c>
      <c r="C6">
        <v>-0.48</v>
      </c>
      <c r="F6">
        <v>0.79</v>
      </c>
      <c r="H6">
        <v>-0.31</v>
      </c>
      <c r="K6">
        <v>0.64</v>
      </c>
      <c r="M6">
        <v>-0.48</v>
      </c>
      <c r="P6">
        <v>0.93</v>
      </c>
      <c r="R6">
        <v>-0.23</v>
      </c>
      <c r="U6">
        <v>0.79</v>
      </c>
      <c r="W6">
        <v>-0.31</v>
      </c>
      <c r="Z6">
        <v>0.79</v>
      </c>
      <c r="AB6">
        <v>-0.31</v>
      </c>
      <c r="AD6" s="3"/>
    </row>
    <row r="7" spans="1:30" x14ac:dyDescent="0.3">
      <c r="A7">
        <v>0.64</v>
      </c>
      <c r="C7">
        <v>-0.48</v>
      </c>
      <c r="F7">
        <v>0.21</v>
      </c>
      <c r="H7">
        <v>-0.84</v>
      </c>
      <c r="K7">
        <v>0.43</v>
      </c>
      <c r="M7">
        <v>-0.56000000000000005</v>
      </c>
      <c r="P7">
        <v>0.79</v>
      </c>
      <c r="R7">
        <v>-0.31</v>
      </c>
      <c r="U7">
        <v>0.64</v>
      </c>
      <c r="W7">
        <v>-0.48</v>
      </c>
      <c r="Z7">
        <v>0.79</v>
      </c>
      <c r="AB7">
        <v>-0.31</v>
      </c>
      <c r="AD7" s="3"/>
    </row>
    <row r="8" spans="1:30" x14ac:dyDescent="0.3">
      <c r="A8">
        <v>0.21</v>
      </c>
      <c r="C8">
        <v>-0.84</v>
      </c>
      <c r="F8">
        <v>0.43</v>
      </c>
      <c r="H8">
        <v>-0.56000000000000005</v>
      </c>
      <c r="K8">
        <v>0.21</v>
      </c>
      <c r="M8">
        <v>-0.84</v>
      </c>
      <c r="P8">
        <v>0.79</v>
      </c>
      <c r="R8">
        <v>-0.31</v>
      </c>
      <c r="U8">
        <v>0.21</v>
      </c>
      <c r="W8">
        <v>-0.84</v>
      </c>
      <c r="Z8">
        <v>0.21</v>
      </c>
      <c r="AB8">
        <v>-0.84</v>
      </c>
      <c r="AD8" s="3"/>
    </row>
    <row r="9" spans="1:30" x14ac:dyDescent="0.3">
      <c r="A9">
        <v>0.93</v>
      </c>
      <c r="C9">
        <v>-0.23</v>
      </c>
      <c r="F9">
        <v>0.93</v>
      </c>
      <c r="H9">
        <v>-0.23</v>
      </c>
      <c r="K9">
        <v>0.93</v>
      </c>
      <c r="M9">
        <v>-0.23</v>
      </c>
      <c r="P9">
        <v>0.93</v>
      </c>
      <c r="R9">
        <v>-0.23</v>
      </c>
      <c r="U9">
        <v>0.21</v>
      </c>
      <c r="W9">
        <v>-0.84</v>
      </c>
      <c r="Z9">
        <v>0.93</v>
      </c>
      <c r="AB9">
        <v>-0.23</v>
      </c>
      <c r="AD9" s="3"/>
    </row>
    <row r="10" spans="1:30" x14ac:dyDescent="0.3">
      <c r="A10">
        <v>0.21</v>
      </c>
      <c r="C10">
        <v>-0.84</v>
      </c>
      <c r="F10">
        <v>0.64</v>
      </c>
      <c r="H10">
        <v>-0.48</v>
      </c>
      <c r="K10">
        <v>0.21</v>
      </c>
      <c r="M10">
        <v>-0.84</v>
      </c>
      <c r="P10">
        <v>0.79</v>
      </c>
      <c r="R10">
        <v>-0.31</v>
      </c>
      <c r="U10">
        <v>0.21</v>
      </c>
      <c r="W10">
        <v>-0.84</v>
      </c>
      <c r="Z10">
        <v>0.21</v>
      </c>
      <c r="AB10">
        <v>-0.84</v>
      </c>
      <c r="AD10" s="3"/>
    </row>
    <row r="11" spans="1:30" x14ac:dyDescent="0.3">
      <c r="A11">
        <v>0.93</v>
      </c>
      <c r="C11">
        <v>-0.23</v>
      </c>
      <c r="F11">
        <v>0.93</v>
      </c>
      <c r="H11">
        <v>-0.23</v>
      </c>
      <c r="K11">
        <v>0.64</v>
      </c>
      <c r="M11">
        <v>-0.48</v>
      </c>
      <c r="P11">
        <v>0.79</v>
      </c>
      <c r="R11">
        <v>-0.31</v>
      </c>
      <c r="U11">
        <v>0.93</v>
      </c>
      <c r="W11">
        <v>-0.23</v>
      </c>
      <c r="Z11">
        <v>0.93</v>
      </c>
      <c r="AB11">
        <v>-0.23</v>
      </c>
      <c r="AD11" s="3"/>
    </row>
    <row r="12" spans="1:30" x14ac:dyDescent="0.3">
      <c r="A12">
        <v>0.79</v>
      </c>
      <c r="C12">
        <v>-0.31</v>
      </c>
      <c r="F12">
        <v>0.93</v>
      </c>
      <c r="H12">
        <v>-0.23</v>
      </c>
      <c r="K12">
        <v>0.93</v>
      </c>
      <c r="M12">
        <v>-0.23</v>
      </c>
      <c r="P12">
        <v>0.93</v>
      </c>
      <c r="R12">
        <v>-0.23</v>
      </c>
      <c r="U12">
        <v>0.79</v>
      </c>
      <c r="W12">
        <v>-0.31</v>
      </c>
      <c r="Z12">
        <v>0.93</v>
      </c>
      <c r="AB12">
        <v>-0.23</v>
      </c>
      <c r="AD12" s="3"/>
    </row>
    <row r="13" spans="1:30" x14ac:dyDescent="0.3">
      <c r="A13">
        <v>0.21</v>
      </c>
      <c r="C13">
        <v>-0.84</v>
      </c>
      <c r="F13">
        <v>0.21</v>
      </c>
      <c r="H13">
        <v>-0.84</v>
      </c>
      <c r="K13">
        <v>0.21</v>
      </c>
      <c r="M13">
        <v>-0.84</v>
      </c>
      <c r="P13">
        <v>0.21</v>
      </c>
      <c r="R13">
        <v>-0.84</v>
      </c>
      <c r="U13">
        <v>0.21</v>
      </c>
      <c r="W13">
        <v>-0.84</v>
      </c>
      <c r="Z13">
        <v>0.21</v>
      </c>
      <c r="AB13">
        <v>-0.84</v>
      </c>
      <c r="AD13" s="3"/>
    </row>
    <row r="14" spans="1:30" x14ac:dyDescent="0.3">
      <c r="A14">
        <v>0.64</v>
      </c>
      <c r="C14">
        <v>-0.48</v>
      </c>
      <c r="F14">
        <v>0.43</v>
      </c>
      <c r="H14">
        <v>-0.56000000000000005</v>
      </c>
      <c r="K14">
        <v>0.64</v>
      </c>
      <c r="M14">
        <v>-0.48</v>
      </c>
      <c r="P14">
        <v>0.79</v>
      </c>
      <c r="R14">
        <v>-0.31</v>
      </c>
      <c r="U14">
        <v>0.43</v>
      </c>
      <c r="W14">
        <v>-0.56000000000000005</v>
      </c>
      <c r="Z14">
        <v>0.21</v>
      </c>
      <c r="AB14">
        <v>-0.84</v>
      </c>
      <c r="AD14" s="3"/>
    </row>
    <row r="15" spans="1:30" x14ac:dyDescent="0.3">
      <c r="A15">
        <v>0.79</v>
      </c>
      <c r="C15">
        <v>-0.31</v>
      </c>
      <c r="F15">
        <v>0.64</v>
      </c>
      <c r="H15">
        <v>-0.48</v>
      </c>
      <c r="K15">
        <v>0.79</v>
      </c>
      <c r="M15">
        <v>-0.31</v>
      </c>
      <c r="P15">
        <v>0.21</v>
      </c>
      <c r="R15">
        <v>-0.84</v>
      </c>
      <c r="U15">
        <v>0.64</v>
      </c>
      <c r="W15">
        <v>-0.48</v>
      </c>
      <c r="Z15">
        <v>0.79</v>
      </c>
      <c r="AB15">
        <v>-0.31</v>
      </c>
      <c r="AD15" s="3"/>
    </row>
    <row r="16" spans="1:30" x14ac:dyDescent="0.3">
      <c r="A16">
        <v>0.79</v>
      </c>
      <c r="C16">
        <v>-0.31</v>
      </c>
      <c r="F16">
        <v>0.93</v>
      </c>
      <c r="H16">
        <v>-0.23</v>
      </c>
      <c r="K16">
        <v>0.93</v>
      </c>
      <c r="M16">
        <v>-0.23</v>
      </c>
      <c r="P16">
        <v>0.21</v>
      </c>
      <c r="R16">
        <v>-0.84</v>
      </c>
      <c r="U16">
        <v>0.64</v>
      </c>
      <c r="W16">
        <v>-0.48</v>
      </c>
      <c r="Z16">
        <v>0.64</v>
      </c>
      <c r="AB16">
        <v>-0.48</v>
      </c>
      <c r="AD16" s="3"/>
    </row>
    <row r="17" spans="1:30" x14ac:dyDescent="0.3">
      <c r="A17">
        <v>0.43</v>
      </c>
      <c r="C17">
        <v>-0.56000000000000005</v>
      </c>
      <c r="F17">
        <v>0.64</v>
      </c>
      <c r="H17">
        <v>-0.48</v>
      </c>
      <c r="K17">
        <v>0.79</v>
      </c>
      <c r="M17">
        <v>-0.31</v>
      </c>
      <c r="P17">
        <v>0.21</v>
      </c>
      <c r="R17">
        <v>-0.84</v>
      </c>
      <c r="U17">
        <v>0.93</v>
      </c>
      <c r="W17">
        <v>-0.23</v>
      </c>
      <c r="Z17">
        <v>0.79</v>
      </c>
      <c r="AB17">
        <v>-0.31</v>
      </c>
      <c r="AD17" s="3"/>
    </row>
    <row r="18" spans="1:30" x14ac:dyDescent="0.3">
      <c r="A18">
        <v>0.21</v>
      </c>
      <c r="C18">
        <v>-0.84</v>
      </c>
      <c r="F18">
        <v>0.21</v>
      </c>
      <c r="H18">
        <v>-0.84</v>
      </c>
      <c r="K18">
        <v>0.64</v>
      </c>
      <c r="M18">
        <v>-0.48</v>
      </c>
      <c r="P18">
        <v>0.21</v>
      </c>
      <c r="R18">
        <v>-0.84</v>
      </c>
      <c r="U18">
        <v>0.21</v>
      </c>
      <c r="W18">
        <v>-0.84</v>
      </c>
      <c r="Z18">
        <v>0.79</v>
      </c>
      <c r="AB18">
        <v>-0.31</v>
      </c>
      <c r="AD18" s="3"/>
    </row>
    <row r="19" spans="1:30" x14ac:dyDescent="0.3">
      <c r="A19">
        <v>0.64</v>
      </c>
      <c r="C19">
        <v>-0.48</v>
      </c>
      <c r="F19">
        <v>0.21</v>
      </c>
      <c r="H19">
        <v>-0.84</v>
      </c>
      <c r="K19">
        <v>0.21</v>
      </c>
      <c r="M19">
        <v>-0.84</v>
      </c>
      <c r="P19">
        <v>0.21</v>
      </c>
      <c r="R19">
        <v>-0.84</v>
      </c>
      <c r="U19">
        <v>0.43</v>
      </c>
      <c r="W19">
        <v>-0.56000000000000005</v>
      </c>
      <c r="Z19">
        <v>0.64</v>
      </c>
      <c r="AB19">
        <v>-0.48</v>
      </c>
      <c r="AD19" s="3"/>
    </row>
    <row r="20" spans="1:30" x14ac:dyDescent="0.3">
      <c r="A20" t="s">
        <v>1</v>
      </c>
      <c r="AD20" s="3"/>
    </row>
    <row r="21" spans="1:30" x14ac:dyDescent="0.3">
      <c r="A21">
        <v>0.64</v>
      </c>
      <c r="C21">
        <v>-0.48</v>
      </c>
      <c r="F21">
        <v>0.93</v>
      </c>
      <c r="H21">
        <v>-0.23</v>
      </c>
      <c r="K21">
        <v>0.93</v>
      </c>
      <c r="M21">
        <v>-0.23</v>
      </c>
      <c r="P21">
        <v>0.21</v>
      </c>
      <c r="R21">
        <v>-0.84</v>
      </c>
      <c r="U21">
        <v>0.93</v>
      </c>
      <c r="W21">
        <v>-0.23</v>
      </c>
      <c r="Z21">
        <v>0.93</v>
      </c>
      <c r="AB21">
        <v>-0.23</v>
      </c>
      <c r="AD21" s="3"/>
    </row>
    <row r="22" spans="1:30" x14ac:dyDescent="0.3">
      <c r="A22">
        <v>0.79</v>
      </c>
      <c r="C22">
        <v>-0.31</v>
      </c>
      <c r="F22">
        <v>0.64</v>
      </c>
      <c r="H22">
        <v>-0.48</v>
      </c>
      <c r="K22">
        <v>0.64</v>
      </c>
      <c r="M22">
        <v>-0.48</v>
      </c>
      <c r="P22">
        <v>0.93</v>
      </c>
      <c r="R22">
        <v>-0.23</v>
      </c>
      <c r="U22">
        <v>0.79</v>
      </c>
      <c r="W22">
        <v>-0.31</v>
      </c>
      <c r="Z22">
        <v>0.93</v>
      </c>
      <c r="AB22">
        <v>-0.23</v>
      </c>
      <c r="AD22" s="3"/>
    </row>
    <row r="23" spans="1:30" x14ac:dyDescent="0.3">
      <c r="A23">
        <v>0.43</v>
      </c>
      <c r="C23">
        <v>-0.56000000000000005</v>
      </c>
      <c r="F23">
        <v>0.43</v>
      </c>
      <c r="H23">
        <v>-0.56000000000000005</v>
      </c>
      <c r="K23">
        <v>0.21</v>
      </c>
      <c r="M23">
        <v>-0.84</v>
      </c>
      <c r="P23">
        <v>0.21</v>
      </c>
      <c r="R23">
        <v>-0.84</v>
      </c>
      <c r="U23">
        <v>0.93</v>
      </c>
      <c r="W23">
        <v>-0.23</v>
      </c>
      <c r="Z23">
        <v>0.93</v>
      </c>
      <c r="AB23">
        <v>-0.23</v>
      </c>
      <c r="AD23" s="3"/>
    </row>
    <row r="24" spans="1:30" x14ac:dyDescent="0.3">
      <c r="A24">
        <v>0.79</v>
      </c>
      <c r="C24">
        <v>-0.31</v>
      </c>
      <c r="F24">
        <v>0.79</v>
      </c>
      <c r="H24">
        <v>-0.31</v>
      </c>
      <c r="K24">
        <v>0.79</v>
      </c>
      <c r="M24">
        <v>-0.31</v>
      </c>
      <c r="P24">
        <v>0.64</v>
      </c>
      <c r="R24">
        <v>-0.48</v>
      </c>
      <c r="U24">
        <v>0.79</v>
      </c>
      <c r="W24">
        <v>-0.31</v>
      </c>
      <c r="Z24">
        <v>0.79</v>
      </c>
      <c r="AB24">
        <v>-0.31</v>
      </c>
      <c r="AD24" s="3"/>
    </row>
    <row r="25" spans="1:30" x14ac:dyDescent="0.3">
      <c r="A25">
        <v>0.79</v>
      </c>
      <c r="C25">
        <v>-0.31</v>
      </c>
      <c r="F25">
        <v>0.79</v>
      </c>
      <c r="H25">
        <v>-0.31</v>
      </c>
      <c r="K25">
        <v>0.79</v>
      </c>
      <c r="M25">
        <v>-0.31</v>
      </c>
      <c r="P25">
        <v>0.93</v>
      </c>
      <c r="R25">
        <v>-0.23</v>
      </c>
      <c r="U25">
        <v>0.79</v>
      </c>
      <c r="W25">
        <v>-0.31</v>
      </c>
      <c r="Z25">
        <v>0.64</v>
      </c>
      <c r="AB25">
        <v>-0.48</v>
      </c>
      <c r="AD25" s="3"/>
    </row>
    <row r="26" spans="1:30" x14ac:dyDescent="0.3">
      <c r="A26">
        <v>0.79</v>
      </c>
      <c r="C26">
        <v>-0.31</v>
      </c>
      <c r="F26">
        <v>0.64</v>
      </c>
      <c r="H26">
        <v>-0.48</v>
      </c>
      <c r="K26">
        <v>0.64</v>
      </c>
      <c r="M26">
        <v>-0.48</v>
      </c>
      <c r="P26">
        <v>0.93</v>
      </c>
      <c r="R26">
        <v>-0.23</v>
      </c>
      <c r="U26">
        <v>0.79</v>
      </c>
      <c r="W26">
        <v>-0.31</v>
      </c>
      <c r="Z26">
        <v>0.93</v>
      </c>
      <c r="AB26">
        <v>-0.23</v>
      </c>
      <c r="AD26" s="3"/>
    </row>
    <row r="27" spans="1:30" x14ac:dyDescent="0.3">
      <c r="A27">
        <v>0.21</v>
      </c>
      <c r="C27">
        <v>-0.84</v>
      </c>
      <c r="F27">
        <v>0.21</v>
      </c>
      <c r="H27">
        <v>-0.84</v>
      </c>
      <c r="K27">
        <v>0.21</v>
      </c>
      <c r="M27">
        <v>-0.84</v>
      </c>
      <c r="P27">
        <v>0.79</v>
      </c>
      <c r="R27">
        <v>-0.31</v>
      </c>
      <c r="U27">
        <v>0.21</v>
      </c>
      <c r="W27">
        <v>-0.84</v>
      </c>
      <c r="Z27">
        <v>0.21</v>
      </c>
      <c r="AB27">
        <v>-0.84</v>
      </c>
      <c r="AD27" s="3"/>
    </row>
    <row r="28" spans="1:30" x14ac:dyDescent="0.3">
      <c r="A28">
        <v>0.93</v>
      </c>
      <c r="C28">
        <v>-0.23</v>
      </c>
      <c r="F28">
        <v>0.93</v>
      </c>
      <c r="H28">
        <v>-0.23</v>
      </c>
      <c r="K28">
        <v>0.93</v>
      </c>
      <c r="M28">
        <v>-0.23</v>
      </c>
      <c r="P28">
        <v>0.93</v>
      </c>
      <c r="R28">
        <v>-0.23</v>
      </c>
      <c r="U28">
        <v>0.21</v>
      </c>
      <c r="W28">
        <v>-0.84</v>
      </c>
      <c r="Z28">
        <v>0.93</v>
      </c>
      <c r="AB28">
        <v>-0.23</v>
      </c>
      <c r="AD28" s="3"/>
    </row>
    <row r="29" spans="1:30" x14ac:dyDescent="0.3">
      <c r="A29">
        <v>0.64</v>
      </c>
      <c r="C29">
        <v>-0.48</v>
      </c>
      <c r="F29">
        <v>0.64</v>
      </c>
      <c r="H29">
        <v>-0.48</v>
      </c>
      <c r="K29">
        <v>0.21</v>
      </c>
      <c r="M29">
        <v>-0.84</v>
      </c>
      <c r="P29">
        <v>0.79</v>
      </c>
      <c r="R29">
        <v>-0.31</v>
      </c>
      <c r="U29">
        <v>0.21</v>
      </c>
      <c r="W29">
        <v>-0.84</v>
      </c>
      <c r="Z29">
        <v>0.21</v>
      </c>
      <c r="AB29">
        <v>-0.84</v>
      </c>
      <c r="AD29" s="3"/>
    </row>
    <row r="30" spans="1:30" x14ac:dyDescent="0.3">
      <c r="A30">
        <v>0.93</v>
      </c>
      <c r="C30">
        <v>-0.23</v>
      </c>
      <c r="F30">
        <v>0.93</v>
      </c>
      <c r="H30">
        <v>-0.23</v>
      </c>
      <c r="K30">
        <v>0.93</v>
      </c>
      <c r="M30">
        <v>-0.23</v>
      </c>
      <c r="P30">
        <v>0.93</v>
      </c>
      <c r="R30">
        <v>-0.23</v>
      </c>
      <c r="U30">
        <v>0.93</v>
      </c>
      <c r="W30">
        <v>-0.23</v>
      </c>
      <c r="Z30">
        <v>0.93</v>
      </c>
      <c r="AB30">
        <v>-0.23</v>
      </c>
      <c r="AD30" s="3"/>
    </row>
    <row r="31" spans="1:30" x14ac:dyDescent="0.3">
      <c r="A31">
        <v>0.93</v>
      </c>
      <c r="C31">
        <v>-0.23</v>
      </c>
      <c r="F31">
        <v>0.93</v>
      </c>
      <c r="H31">
        <v>-0.23</v>
      </c>
      <c r="K31">
        <v>0.93</v>
      </c>
      <c r="M31">
        <v>-0.23</v>
      </c>
      <c r="P31">
        <v>0.93</v>
      </c>
      <c r="R31">
        <v>-0.23</v>
      </c>
      <c r="U31">
        <v>0.21</v>
      </c>
      <c r="W31">
        <v>-0.84</v>
      </c>
      <c r="Z31">
        <v>0.93</v>
      </c>
      <c r="AB31">
        <v>-0.23</v>
      </c>
      <c r="AD31" s="3"/>
    </row>
    <row r="32" spans="1:30" x14ac:dyDescent="0.3">
      <c r="A32">
        <v>0.21</v>
      </c>
      <c r="C32">
        <v>-0.84</v>
      </c>
      <c r="F32">
        <v>0.21</v>
      </c>
      <c r="H32">
        <v>-0.84</v>
      </c>
      <c r="K32">
        <v>0.21</v>
      </c>
      <c r="M32">
        <v>-0.84</v>
      </c>
      <c r="P32">
        <v>0.21</v>
      </c>
      <c r="R32">
        <v>-0.84</v>
      </c>
      <c r="U32">
        <v>0.21</v>
      </c>
      <c r="W32">
        <v>-0.84</v>
      </c>
      <c r="Z32">
        <v>0.21</v>
      </c>
      <c r="AB32">
        <v>-0.84</v>
      </c>
      <c r="AD32" s="3"/>
    </row>
    <row r="33" spans="1:30" x14ac:dyDescent="0.3">
      <c r="A33">
        <v>0.64</v>
      </c>
      <c r="C33">
        <v>-0.48</v>
      </c>
      <c r="F33">
        <v>0.79</v>
      </c>
      <c r="H33">
        <v>-0.31</v>
      </c>
      <c r="K33">
        <v>0.79</v>
      </c>
      <c r="M33">
        <v>-0.31</v>
      </c>
      <c r="P33">
        <v>0.79</v>
      </c>
      <c r="R33">
        <v>-0.31</v>
      </c>
      <c r="U33">
        <v>0.43</v>
      </c>
      <c r="W33">
        <v>-0.56000000000000005</v>
      </c>
      <c r="Z33">
        <v>0.21</v>
      </c>
      <c r="AB33">
        <v>-0.84</v>
      </c>
      <c r="AD33" s="3"/>
    </row>
    <row r="34" spans="1:30" x14ac:dyDescent="0.3">
      <c r="A34">
        <v>0.79</v>
      </c>
      <c r="C34">
        <v>-0.31</v>
      </c>
      <c r="F34">
        <v>0.21</v>
      </c>
      <c r="H34">
        <v>-0.84</v>
      </c>
      <c r="K34">
        <v>0.79</v>
      </c>
      <c r="M34">
        <v>-0.31</v>
      </c>
      <c r="P34">
        <v>0.21</v>
      </c>
      <c r="R34">
        <v>-0.84</v>
      </c>
      <c r="U34">
        <v>0.21</v>
      </c>
      <c r="W34">
        <v>-0.84</v>
      </c>
      <c r="Z34">
        <v>0.79</v>
      </c>
      <c r="AB34">
        <v>-0.31</v>
      </c>
      <c r="AD34" s="3"/>
    </row>
    <row r="35" spans="1:30" x14ac:dyDescent="0.3">
      <c r="A35">
        <v>0.79</v>
      </c>
      <c r="C35">
        <v>-0.31</v>
      </c>
      <c r="F35">
        <v>0.93</v>
      </c>
      <c r="H35">
        <v>-0.23</v>
      </c>
      <c r="K35">
        <v>0.93</v>
      </c>
      <c r="M35">
        <v>-0.23</v>
      </c>
      <c r="P35">
        <v>0.21</v>
      </c>
      <c r="R35">
        <v>-0.84</v>
      </c>
      <c r="U35">
        <v>0.64</v>
      </c>
      <c r="W35">
        <v>-0.48</v>
      </c>
      <c r="Z35">
        <v>0.64</v>
      </c>
      <c r="AB35">
        <v>-0.48</v>
      </c>
      <c r="AD35" s="3"/>
    </row>
    <row r="36" spans="1:30" x14ac:dyDescent="0.3">
      <c r="A36">
        <v>0.79</v>
      </c>
      <c r="C36">
        <v>-0.31</v>
      </c>
      <c r="F36">
        <v>0.64</v>
      </c>
      <c r="H36">
        <v>-0.48</v>
      </c>
      <c r="K36">
        <v>0.79</v>
      </c>
      <c r="M36">
        <v>-0.31</v>
      </c>
      <c r="P36">
        <v>0.21</v>
      </c>
      <c r="R36">
        <v>-0.84</v>
      </c>
      <c r="U36">
        <v>0.93</v>
      </c>
      <c r="W36">
        <v>-0.23</v>
      </c>
      <c r="Z36">
        <v>0.79</v>
      </c>
      <c r="AB36">
        <v>-0.31</v>
      </c>
      <c r="AD36" s="3"/>
    </row>
    <row r="37" spans="1:30" x14ac:dyDescent="0.3">
      <c r="A37">
        <v>0.21</v>
      </c>
      <c r="C37">
        <v>-0.84</v>
      </c>
      <c r="F37">
        <v>0.21</v>
      </c>
      <c r="H37">
        <v>-0.84</v>
      </c>
      <c r="K37">
        <v>0.64</v>
      </c>
      <c r="M37">
        <v>-0.48</v>
      </c>
      <c r="P37">
        <v>0.21</v>
      </c>
      <c r="R37">
        <v>-0.84</v>
      </c>
      <c r="U37">
        <v>0.93</v>
      </c>
      <c r="W37">
        <v>-0.23</v>
      </c>
      <c r="Z37">
        <v>0.79</v>
      </c>
      <c r="AB37">
        <v>-0.31</v>
      </c>
      <c r="AD37" s="3"/>
    </row>
    <row r="38" spans="1:30" x14ac:dyDescent="0.3">
      <c r="A38">
        <v>0.64</v>
      </c>
      <c r="C38">
        <v>-0.48</v>
      </c>
      <c r="F38">
        <v>0.21</v>
      </c>
      <c r="H38">
        <v>-0.84</v>
      </c>
      <c r="K38">
        <v>0.21</v>
      </c>
      <c r="M38">
        <v>-0.84</v>
      </c>
      <c r="P38">
        <v>0.21</v>
      </c>
      <c r="R38">
        <v>-0.84</v>
      </c>
      <c r="U38">
        <v>0.43</v>
      </c>
      <c r="W38">
        <v>-0.56000000000000005</v>
      </c>
      <c r="Z38">
        <v>0.21</v>
      </c>
      <c r="AB38">
        <v>-0.84</v>
      </c>
      <c r="AD38" s="3"/>
    </row>
    <row r="39" spans="1:30" x14ac:dyDescent="0.3">
      <c r="A39" t="s">
        <v>2</v>
      </c>
      <c r="AD39" s="3"/>
    </row>
    <row r="40" spans="1:30" x14ac:dyDescent="0.3">
      <c r="A40">
        <v>0.64</v>
      </c>
      <c r="C40">
        <v>-0.48</v>
      </c>
      <c r="F40">
        <v>0.93</v>
      </c>
      <c r="H40">
        <v>-0.23</v>
      </c>
      <c r="K40">
        <v>0.93</v>
      </c>
      <c r="M40">
        <v>-0.23</v>
      </c>
      <c r="P40">
        <v>0.21</v>
      </c>
      <c r="R40">
        <v>-0.84</v>
      </c>
      <c r="U40">
        <v>0.93</v>
      </c>
      <c r="W40">
        <v>-0.23</v>
      </c>
      <c r="Z40">
        <v>0.93</v>
      </c>
      <c r="AB40">
        <v>-0.23</v>
      </c>
      <c r="AD40" s="3"/>
    </row>
    <row r="41" spans="1:30" x14ac:dyDescent="0.3">
      <c r="A41">
        <v>0.79</v>
      </c>
      <c r="C41">
        <v>-0.31</v>
      </c>
      <c r="F41">
        <v>0.64</v>
      </c>
      <c r="H41">
        <v>-0.48</v>
      </c>
      <c r="K41">
        <v>0.43</v>
      </c>
      <c r="M41">
        <v>-0.56000000000000005</v>
      </c>
      <c r="P41">
        <v>0.93</v>
      </c>
      <c r="R41">
        <v>-0.23</v>
      </c>
      <c r="U41">
        <v>0.79</v>
      </c>
      <c r="W41">
        <v>-0.31</v>
      </c>
      <c r="Z41">
        <v>0.93</v>
      </c>
      <c r="AB41">
        <v>-0.23</v>
      </c>
      <c r="AD41" s="3"/>
    </row>
    <row r="42" spans="1:30" x14ac:dyDescent="0.3">
      <c r="A42">
        <v>0.43</v>
      </c>
      <c r="C42">
        <v>-0.56000000000000005</v>
      </c>
      <c r="F42">
        <v>0.43</v>
      </c>
      <c r="H42">
        <v>-0.56000000000000005</v>
      </c>
      <c r="K42">
        <v>0.21</v>
      </c>
      <c r="M42">
        <v>-0.84</v>
      </c>
      <c r="P42">
        <v>0.21</v>
      </c>
      <c r="R42">
        <v>-0.84</v>
      </c>
      <c r="U42">
        <v>0.93</v>
      </c>
      <c r="W42">
        <v>-0.23</v>
      </c>
      <c r="Z42">
        <v>0.93</v>
      </c>
      <c r="AB42">
        <v>-0.23</v>
      </c>
      <c r="AD42" s="3"/>
    </row>
    <row r="43" spans="1:30" x14ac:dyDescent="0.3">
      <c r="A43">
        <v>0.79</v>
      </c>
      <c r="C43">
        <v>-0.31</v>
      </c>
      <c r="F43">
        <v>0.79</v>
      </c>
      <c r="H43">
        <v>-0.31</v>
      </c>
      <c r="K43">
        <v>0.79</v>
      </c>
      <c r="M43">
        <v>-0.31</v>
      </c>
      <c r="P43">
        <v>0.64</v>
      </c>
      <c r="R43">
        <v>-0.48</v>
      </c>
      <c r="U43">
        <v>0.79</v>
      </c>
      <c r="W43">
        <v>-0.31</v>
      </c>
      <c r="Z43">
        <v>0.79</v>
      </c>
      <c r="AB43">
        <v>-0.31</v>
      </c>
      <c r="AD43" s="3"/>
    </row>
    <row r="44" spans="1:30" x14ac:dyDescent="0.3">
      <c r="A44">
        <v>0.79</v>
      </c>
      <c r="C44">
        <v>-0.31</v>
      </c>
      <c r="F44">
        <v>0.79</v>
      </c>
      <c r="H44">
        <v>-0.31</v>
      </c>
      <c r="K44">
        <v>0.79</v>
      </c>
      <c r="M44">
        <v>-0.31</v>
      </c>
      <c r="P44">
        <v>0.93</v>
      </c>
      <c r="R44">
        <v>-0.23</v>
      </c>
      <c r="U44">
        <v>0.79</v>
      </c>
      <c r="W44">
        <v>-0.31</v>
      </c>
      <c r="Z44">
        <v>0.64</v>
      </c>
      <c r="AB44">
        <v>-0.48</v>
      </c>
      <c r="AD44" s="3"/>
    </row>
    <row r="45" spans="1:30" x14ac:dyDescent="0.3">
      <c r="A45">
        <v>0.93</v>
      </c>
      <c r="C45">
        <v>-0.23</v>
      </c>
      <c r="F45">
        <v>0.93</v>
      </c>
      <c r="H45">
        <v>-0.23</v>
      </c>
      <c r="K45">
        <v>0.93</v>
      </c>
      <c r="M45">
        <v>-0.23</v>
      </c>
      <c r="P45">
        <v>0.93</v>
      </c>
      <c r="R45">
        <v>-0.23</v>
      </c>
      <c r="U45">
        <v>0.93</v>
      </c>
      <c r="W45">
        <v>-0.23</v>
      </c>
      <c r="Z45">
        <v>0.93</v>
      </c>
      <c r="AB45">
        <v>-0.23</v>
      </c>
      <c r="AD45" s="3"/>
    </row>
    <row r="46" spans="1:30" x14ac:dyDescent="0.3">
      <c r="A46">
        <v>0.21</v>
      </c>
      <c r="C46">
        <v>-0.84</v>
      </c>
      <c r="F46">
        <v>0.21</v>
      </c>
      <c r="H46">
        <v>-0.84</v>
      </c>
      <c r="K46">
        <v>0.21</v>
      </c>
      <c r="M46">
        <v>-0.84</v>
      </c>
      <c r="P46">
        <v>0.79</v>
      </c>
      <c r="R46">
        <v>-0.31</v>
      </c>
      <c r="U46">
        <v>0.21</v>
      </c>
      <c r="W46">
        <v>-0.84</v>
      </c>
      <c r="Z46">
        <v>0.21</v>
      </c>
      <c r="AB46">
        <v>-0.84</v>
      </c>
      <c r="AD46" s="3"/>
    </row>
    <row r="47" spans="1:30" x14ac:dyDescent="0.3">
      <c r="A47">
        <v>0.93</v>
      </c>
      <c r="C47">
        <v>-0.23</v>
      </c>
      <c r="F47">
        <v>0.93</v>
      </c>
      <c r="H47">
        <v>-0.23</v>
      </c>
      <c r="K47">
        <v>0.93</v>
      </c>
      <c r="M47">
        <v>-0.23</v>
      </c>
      <c r="P47">
        <v>0.93</v>
      </c>
      <c r="R47">
        <v>-0.23</v>
      </c>
      <c r="U47">
        <v>0.21</v>
      </c>
      <c r="W47">
        <v>-0.84</v>
      </c>
      <c r="Z47">
        <v>0.93</v>
      </c>
      <c r="AB47">
        <v>-0.23</v>
      </c>
      <c r="AD47" s="3"/>
    </row>
    <row r="48" spans="1:30" x14ac:dyDescent="0.3">
      <c r="A48">
        <v>0.64</v>
      </c>
      <c r="C48">
        <v>-0.48</v>
      </c>
      <c r="F48">
        <v>0.64</v>
      </c>
      <c r="H48">
        <v>-0.48</v>
      </c>
      <c r="K48">
        <v>0.21</v>
      </c>
      <c r="M48">
        <v>-0.84</v>
      </c>
      <c r="P48">
        <v>0.79</v>
      </c>
      <c r="R48">
        <v>-0.31</v>
      </c>
      <c r="U48">
        <v>0.21</v>
      </c>
      <c r="W48">
        <v>-0.84</v>
      </c>
      <c r="Z48">
        <v>0.21</v>
      </c>
      <c r="AB48">
        <v>-0.84</v>
      </c>
      <c r="AD48" s="3"/>
    </row>
    <row r="49" spans="1:30" x14ac:dyDescent="0.3">
      <c r="A49">
        <v>0.93</v>
      </c>
      <c r="C49">
        <v>-0.23</v>
      </c>
      <c r="F49">
        <v>0.93</v>
      </c>
      <c r="H49">
        <v>-0.23</v>
      </c>
      <c r="K49">
        <v>0.93</v>
      </c>
      <c r="M49">
        <v>-0.23</v>
      </c>
      <c r="P49">
        <v>0.93</v>
      </c>
      <c r="R49">
        <v>-0.23</v>
      </c>
      <c r="U49">
        <v>0.93</v>
      </c>
      <c r="W49">
        <v>-0.23</v>
      </c>
      <c r="Z49">
        <v>0.93</v>
      </c>
      <c r="AB49">
        <v>-0.23</v>
      </c>
      <c r="AD49" s="3"/>
    </row>
    <row r="50" spans="1:30" x14ac:dyDescent="0.3">
      <c r="A50">
        <v>0.93</v>
      </c>
      <c r="C50">
        <v>-0.23</v>
      </c>
      <c r="F50">
        <v>0.93</v>
      </c>
      <c r="H50">
        <v>-0.23</v>
      </c>
      <c r="K50">
        <v>0.93</v>
      </c>
      <c r="M50">
        <v>-0.23</v>
      </c>
      <c r="P50">
        <v>0.93</v>
      </c>
      <c r="R50">
        <v>-0.23</v>
      </c>
      <c r="U50">
        <v>0.21</v>
      </c>
      <c r="W50">
        <v>-0.84</v>
      </c>
      <c r="Z50">
        <v>0.93</v>
      </c>
      <c r="AB50">
        <v>-0.23</v>
      </c>
      <c r="AD50" s="3"/>
    </row>
    <row r="51" spans="1:30" x14ac:dyDescent="0.3">
      <c r="A51">
        <v>0.21</v>
      </c>
      <c r="C51">
        <v>-0.84</v>
      </c>
      <c r="F51">
        <v>0.21</v>
      </c>
      <c r="H51">
        <v>-0.84</v>
      </c>
      <c r="K51">
        <v>0.21</v>
      </c>
      <c r="M51">
        <v>-0.84</v>
      </c>
      <c r="P51">
        <v>0.21</v>
      </c>
      <c r="R51">
        <v>-0.84</v>
      </c>
      <c r="U51">
        <v>0.21</v>
      </c>
      <c r="W51">
        <v>-0.84</v>
      </c>
      <c r="Z51">
        <v>0.21</v>
      </c>
      <c r="AB51">
        <v>-0.84</v>
      </c>
      <c r="AD51" s="3"/>
    </row>
    <row r="52" spans="1:30" x14ac:dyDescent="0.3">
      <c r="A52">
        <v>0.64</v>
      </c>
      <c r="C52">
        <v>-0.48</v>
      </c>
      <c r="F52">
        <v>0.79</v>
      </c>
      <c r="H52">
        <v>-0.31</v>
      </c>
      <c r="K52">
        <v>0.79</v>
      </c>
      <c r="M52">
        <v>-0.31</v>
      </c>
      <c r="P52">
        <v>0.79</v>
      </c>
      <c r="R52">
        <v>-0.31</v>
      </c>
      <c r="U52">
        <v>0.79</v>
      </c>
      <c r="W52">
        <v>-0.31</v>
      </c>
      <c r="Z52">
        <v>0.79</v>
      </c>
      <c r="AB52">
        <v>-0.31</v>
      </c>
      <c r="AD52" s="3"/>
    </row>
    <row r="53" spans="1:30" x14ac:dyDescent="0.3">
      <c r="A53">
        <v>0.79</v>
      </c>
      <c r="C53">
        <v>-0.31</v>
      </c>
      <c r="F53">
        <v>0.21</v>
      </c>
      <c r="H53">
        <v>-0.84</v>
      </c>
      <c r="K53">
        <v>0.79</v>
      </c>
      <c r="M53">
        <v>-0.31</v>
      </c>
      <c r="P53">
        <v>0.21</v>
      </c>
      <c r="R53">
        <v>-0.84</v>
      </c>
      <c r="U53">
        <v>0.21</v>
      </c>
      <c r="W53">
        <v>-0.84</v>
      </c>
      <c r="Z53">
        <v>0.64</v>
      </c>
      <c r="AB53">
        <v>-0.48</v>
      </c>
      <c r="AD53" s="3"/>
    </row>
    <row r="54" spans="1:30" x14ac:dyDescent="0.3">
      <c r="A54">
        <v>0.79</v>
      </c>
      <c r="C54">
        <v>-0.31</v>
      </c>
      <c r="F54">
        <v>0.93</v>
      </c>
      <c r="H54">
        <v>-0.23</v>
      </c>
      <c r="K54">
        <v>0.93</v>
      </c>
      <c r="M54">
        <v>-0.23</v>
      </c>
      <c r="P54">
        <v>0.21</v>
      </c>
      <c r="R54">
        <v>-0.84</v>
      </c>
      <c r="U54">
        <v>0.64</v>
      </c>
      <c r="W54">
        <v>-0.48</v>
      </c>
      <c r="Z54">
        <v>0.64</v>
      </c>
      <c r="AB54">
        <v>-0.48</v>
      </c>
      <c r="AD54" s="3"/>
    </row>
    <row r="55" spans="1:30" x14ac:dyDescent="0.3">
      <c r="A55">
        <v>0.79</v>
      </c>
      <c r="C55">
        <v>-0.31</v>
      </c>
      <c r="F55">
        <v>0.64</v>
      </c>
      <c r="H55">
        <v>-0.48</v>
      </c>
      <c r="K55">
        <v>0.79</v>
      </c>
      <c r="M55">
        <v>-0.31</v>
      </c>
      <c r="P55">
        <v>0.21</v>
      </c>
      <c r="R55">
        <v>-0.84</v>
      </c>
      <c r="U55">
        <v>0.93</v>
      </c>
      <c r="W55">
        <v>-0.23</v>
      </c>
      <c r="Z55">
        <v>0.79</v>
      </c>
      <c r="AB55">
        <v>-0.31</v>
      </c>
      <c r="AD55" s="3"/>
    </row>
    <row r="56" spans="1:30" x14ac:dyDescent="0.3">
      <c r="A56">
        <v>0.21</v>
      </c>
      <c r="C56">
        <v>-0.84</v>
      </c>
      <c r="F56">
        <v>0.21</v>
      </c>
      <c r="H56">
        <v>-0.84</v>
      </c>
      <c r="K56">
        <v>0.64</v>
      </c>
      <c r="M56">
        <v>-0.48</v>
      </c>
      <c r="P56">
        <v>0.21</v>
      </c>
      <c r="R56">
        <v>-0.84</v>
      </c>
      <c r="U56">
        <v>0.93</v>
      </c>
      <c r="W56">
        <v>-0.23</v>
      </c>
      <c r="Z56">
        <v>0.79</v>
      </c>
      <c r="AB56">
        <v>-0.31</v>
      </c>
      <c r="AD56" s="3"/>
    </row>
    <row r="57" spans="1:30" x14ac:dyDescent="0.3">
      <c r="A57">
        <v>0.21</v>
      </c>
      <c r="C57">
        <v>-0.84</v>
      </c>
      <c r="F57">
        <v>0.21</v>
      </c>
      <c r="H57">
        <v>-0.84</v>
      </c>
      <c r="K57">
        <v>0.21</v>
      </c>
      <c r="M57">
        <v>-0.84</v>
      </c>
      <c r="P57">
        <v>0.21</v>
      </c>
      <c r="R57">
        <v>-0.84</v>
      </c>
      <c r="U57">
        <v>0.21</v>
      </c>
      <c r="W57">
        <v>-0.84</v>
      </c>
      <c r="Z57">
        <v>0.21</v>
      </c>
      <c r="AB57">
        <v>-0.84</v>
      </c>
      <c r="AD57" s="3"/>
    </row>
    <row r="58" spans="1:30" x14ac:dyDescent="0.3">
      <c r="AD58" s="3"/>
    </row>
    <row r="59" spans="1:30" x14ac:dyDescent="0.3">
      <c r="AD59" s="3"/>
    </row>
    <row r="60" spans="1:30" x14ac:dyDescent="0.3">
      <c r="A60" t="s">
        <v>3</v>
      </c>
      <c r="F60" t="s">
        <v>3</v>
      </c>
      <c r="K60" t="s">
        <v>3</v>
      </c>
      <c r="P60" t="s">
        <v>3</v>
      </c>
      <c r="U60" t="s">
        <v>3</v>
      </c>
      <c r="Z60" t="s">
        <v>3</v>
      </c>
      <c r="AD60" s="3"/>
    </row>
    <row r="61" spans="1:30" x14ac:dyDescent="0.3">
      <c r="A61">
        <v>0.3</v>
      </c>
      <c r="B61">
        <v>0.35</v>
      </c>
      <c r="C61">
        <v>0.35</v>
      </c>
      <c r="F61">
        <v>0.3</v>
      </c>
      <c r="G61">
        <v>0.35</v>
      </c>
      <c r="H61">
        <v>0.35</v>
      </c>
      <c r="K61">
        <v>0.3</v>
      </c>
      <c r="L61">
        <v>0.35</v>
      </c>
      <c r="M61">
        <v>0.35</v>
      </c>
      <c r="P61">
        <v>0.3</v>
      </c>
      <c r="Q61">
        <v>0.35</v>
      </c>
      <c r="R61">
        <v>0.35</v>
      </c>
      <c r="U61">
        <v>0.3</v>
      </c>
      <c r="V61">
        <v>0.35</v>
      </c>
      <c r="W61">
        <v>0.35</v>
      </c>
      <c r="Z61">
        <v>0.3</v>
      </c>
      <c r="AA61">
        <v>0.35</v>
      </c>
      <c r="AB61">
        <v>0.35</v>
      </c>
      <c r="AD61" s="3"/>
    </row>
    <row r="62" spans="1:30" x14ac:dyDescent="0.3">
      <c r="A62">
        <v>0.3</v>
      </c>
      <c r="B62">
        <v>0.35</v>
      </c>
      <c r="C62">
        <v>0.35</v>
      </c>
      <c r="F62">
        <v>0.3</v>
      </c>
      <c r="G62">
        <v>0.35</v>
      </c>
      <c r="H62">
        <v>0.35</v>
      </c>
      <c r="K62">
        <v>0.3</v>
      </c>
      <c r="L62">
        <v>0.35</v>
      </c>
      <c r="M62">
        <v>0.35</v>
      </c>
      <c r="P62">
        <v>0.3</v>
      </c>
      <c r="Q62">
        <v>0.35</v>
      </c>
      <c r="R62">
        <v>0.35</v>
      </c>
      <c r="U62">
        <v>0.3</v>
      </c>
      <c r="V62">
        <v>0.35</v>
      </c>
      <c r="W62">
        <v>0.35</v>
      </c>
      <c r="Z62">
        <v>0.3</v>
      </c>
      <c r="AA62">
        <v>0.35</v>
      </c>
      <c r="AB62">
        <v>0.35</v>
      </c>
      <c r="AD62" s="3"/>
    </row>
    <row r="63" spans="1:30" x14ac:dyDescent="0.3">
      <c r="A63">
        <v>0.3</v>
      </c>
      <c r="B63">
        <v>0.35</v>
      </c>
      <c r="C63">
        <v>0.35</v>
      </c>
      <c r="F63">
        <v>0.3</v>
      </c>
      <c r="G63">
        <v>0.35</v>
      </c>
      <c r="H63">
        <v>0.35</v>
      </c>
      <c r="K63">
        <v>0.3</v>
      </c>
      <c r="L63">
        <v>0.35</v>
      </c>
      <c r="M63">
        <v>0.35</v>
      </c>
      <c r="P63">
        <v>0.3</v>
      </c>
      <c r="Q63">
        <v>0.35</v>
      </c>
      <c r="R63">
        <v>0.35</v>
      </c>
      <c r="U63">
        <v>0.3</v>
      </c>
      <c r="V63">
        <v>0.35</v>
      </c>
      <c r="W63">
        <v>0.35</v>
      </c>
      <c r="Z63">
        <v>0.3</v>
      </c>
      <c r="AA63">
        <v>0.35</v>
      </c>
      <c r="AB63">
        <v>0.35</v>
      </c>
      <c r="AD63" s="3"/>
    </row>
    <row r="64" spans="1:30" x14ac:dyDescent="0.3">
      <c r="A64">
        <v>0.3</v>
      </c>
      <c r="B64">
        <v>0.35</v>
      </c>
      <c r="C64">
        <v>0.35</v>
      </c>
      <c r="F64">
        <v>0.3</v>
      </c>
      <c r="G64">
        <v>0.35</v>
      </c>
      <c r="H64">
        <v>0.35</v>
      </c>
      <c r="K64">
        <v>0.3</v>
      </c>
      <c r="L64">
        <v>0.35</v>
      </c>
      <c r="M64">
        <v>0.35</v>
      </c>
      <c r="P64">
        <v>0.3</v>
      </c>
      <c r="Q64">
        <v>0.35</v>
      </c>
      <c r="R64">
        <v>0.35</v>
      </c>
      <c r="U64">
        <v>0.3</v>
      </c>
      <c r="V64">
        <v>0.35</v>
      </c>
      <c r="W64">
        <v>0.35</v>
      </c>
      <c r="Z64">
        <v>0.3</v>
      </c>
      <c r="AA64">
        <v>0.35</v>
      </c>
      <c r="AB64">
        <v>0.35</v>
      </c>
      <c r="AD64" s="3"/>
    </row>
    <row r="65" spans="1:30" x14ac:dyDescent="0.3">
      <c r="A65">
        <v>0.3</v>
      </c>
      <c r="B65">
        <v>0.35</v>
      </c>
      <c r="C65">
        <v>0.35</v>
      </c>
      <c r="F65">
        <v>0.3</v>
      </c>
      <c r="G65">
        <v>0.35</v>
      </c>
      <c r="H65">
        <v>0.35</v>
      </c>
      <c r="K65">
        <v>0.3</v>
      </c>
      <c r="L65">
        <v>0.35</v>
      </c>
      <c r="M65">
        <v>0.35</v>
      </c>
      <c r="P65">
        <v>0.3</v>
      </c>
      <c r="Q65">
        <v>0.35</v>
      </c>
      <c r="R65">
        <v>0.35</v>
      </c>
      <c r="U65">
        <v>0.3</v>
      </c>
      <c r="V65">
        <v>0.35</v>
      </c>
      <c r="W65">
        <v>0.35</v>
      </c>
      <c r="Z65">
        <v>0.3</v>
      </c>
      <c r="AA65">
        <v>0.35</v>
      </c>
      <c r="AB65">
        <v>0.35</v>
      </c>
      <c r="AD65" s="3"/>
    </row>
    <row r="66" spans="1:30" x14ac:dyDescent="0.3">
      <c r="A66">
        <v>0.3</v>
      </c>
      <c r="B66">
        <v>0.35</v>
      </c>
      <c r="C66">
        <v>0.35</v>
      </c>
      <c r="F66">
        <v>0.3</v>
      </c>
      <c r="G66">
        <v>0.35</v>
      </c>
      <c r="H66">
        <v>0.35</v>
      </c>
      <c r="K66">
        <v>0.3</v>
      </c>
      <c r="L66">
        <v>0.35</v>
      </c>
      <c r="M66">
        <v>0.35</v>
      </c>
      <c r="P66">
        <v>0.3</v>
      </c>
      <c r="Q66">
        <v>0.35</v>
      </c>
      <c r="R66">
        <v>0.35</v>
      </c>
      <c r="U66">
        <v>0.3</v>
      </c>
      <c r="V66">
        <v>0.35</v>
      </c>
      <c r="W66">
        <v>0.35</v>
      </c>
      <c r="Z66">
        <v>0.3</v>
      </c>
      <c r="AA66">
        <v>0.35</v>
      </c>
      <c r="AB66">
        <v>0.35</v>
      </c>
      <c r="AD66" s="3"/>
    </row>
    <row r="67" spans="1:30" x14ac:dyDescent="0.3">
      <c r="A67">
        <v>0.3</v>
      </c>
      <c r="B67">
        <v>0.35</v>
      </c>
      <c r="C67">
        <v>0.35</v>
      </c>
      <c r="F67">
        <v>0.3</v>
      </c>
      <c r="G67">
        <v>0.35</v>
      </c>
      <c r="H67">
        <v>0.35</v>
      </c>
      <c r="K67">
        <v>0.3</v>
      </c>
      <c r="L67">
        <v>0.35</v>
      </c>
      <c r="M67">
        <v>0.35</v>
      </c>
      <c r="P67">
        <v>0.3</v>
      </c>
      <c r="Q67">
        <v>0.35</v>
      </c>
      <c r="R67">
        <v>0.35</v>
      </c>
      <c r="U67">
        <v>0.3</v>
      </c>
      <c r="V67">
        <v>0.35</v>
      </c>
      <c r="W67">
        <v>0.35</v>
      </c>
      <c r="Z67">
        <v>0.3</v>
      </c>
      <c r="AA67">
        <v>0.35</v>
      </c>
      <c r="AB67">
        <v>0.35</v>
      </c>
      <c r="AD67" s="3"/>
    </row>
    <row r="68" spans="1:30" x14ac:dyDescent="0.3">
      <c r="A68">
        <v>0.3</v>
      </c>
      <c r="B68">
        <v>0.35</v>
      </c>
      <c r="C68">
        <v>0.35</v>
      </c>
      <c r="F68">
        <v>0.3</v>
      </c>
      <c r="G68">
        <v>0.35</v>
      </c>
      <c r="H68">
        <v>0.35</v>
      </c>
      <c r="K68">
        <v>0.3</v>
      </c>
      <c r="L68">
        <v>0.35</v>
      </c>
      <c r="M68">
        <v>0.35</v>
      </c>
      <c r="P68">
        <v>0.3</v>
      </c>
      <c r="Q68">
        <v>0.35</v>
      </c>
      <c r="R68">
        <v>0.35</v>
      </c>
      <c r="U68">
        <v>0.3</v>
      </c>
      <c r="V68">
        <v>0.35</v>
      </c>
      <c r="W68">
        <v>0.35</v>
      </c>
      <c r="Z68">
        <v>0.3</v>
      </c>
      <c r="AA68">
        <v>0.35</v>
      </c>
      <c r="AB68">
        <v>0.35</v>
      </c>
      <c r="AD68" s="3"/>
    </row>
    <row r="69" spans="1:30" x14ac:dyDescent="0.3">
      <c r="A69">
        <v>0.3</v>
      </c>
      <c r="B69">
        <v>0.35</v>
      </c>
      <c r="C69">
        <v>0.35</v>
      </c>
      <c r="F69">
        <v>0.3</v>
      </c>
      <c r="G69">
        <v>0.35</v>
      </c>
      <c r="H69">
        <v>0.35</v>
      </c>
      <c r="K69">
        <v>0.3</v>
      </c>
      <c r="L69">
        <v>0.35</v>
      </c>
      <c r="M69">
        <v>0.35</v>
      </c>
      <c r="P69">
        <v>0.3</v>
      </c>
      <c r="Q69">
        <v>0.35</v>
      </c>
      <c r="R69">
        <v>0.35</v>
      </c>
      <c r="U69">
        <v>0.3</v>
      </c>
      <c r="V69">
        <v>0.35</v>
      </c>
      <c r="W69">
        <v>0.35</v>
      </c>
      <c r="Z69">
        <v>0.3</v>
      </c>
      <c r="AA69">
        <v>0.35</v>
      </c>
      <c r="AB69">
        <v>0.35</v>
      </c>
      <c r="AD69" s="3"/>
    </row>
    <row r="70" spans="1:30" x14ac:dyDescent="0.3">
      <c r="A70">
        <v>0.3</v>
      </c>
      <c r="B70">
        <v>0.35</v>
      </c>
      <c r="C70">
        <v>0.35</v>
      </c>
      <c r="F70">
        <v>0.3</v>
      </c>
      <c r="G70">
        <v>0.35</v>
      </c>
      <c r="H70">
        <v>0.35</v>
      </c>
      <c r="K70">
        <v>0.3</v>
      </c>
      <c r="L70">
        <v>0.35</v>
      </c>
      <c r="M70">
        <v>0.35</v>
      </c>
      <c r="P70">
        <v>0.3</v>
      </c>
      <c r="Q70">
        <v>0.35</v>
      </c>
      <c r="R70">
        <v>0.35</v>
      </c>
      <c r="U70">
        <v>0.3</v>
      </c>
      <c r="V70">
        <v>0.35</v>
      </c>
      <c r="W70">
        <v>0.35</v>
      </c>
      <c r="Z70">
        <v>0.3</v>
      </c>
      <c r="AA70">
        <v>0.35</v>
      </c>
      <c r="AB70">
        <v>0.35</v>
      </c>
      <c r="AD70" s="3"/>
    </row>
    <row r="71" spans="1:30" x14ac:dyDescent="0.3">
      <c r="A71">
        <v>0.3</v>
      </c>
      <c r="B71">
        <v>0.35</v>
      </c>
      <c r="C71">
        <v>0.35</v>
      </c>
      <c r="F71">
        <v>0.3</v>
      </c>
      <c r="G71">
        <v>0.35</v>
      </c>
      <c r="H71">
        <v>0.35</v>
      </c>
      <c r="K71">
        <v>0.3</v>
      </c>
      <c r="L71">
        <v>0.35</v>
      </c>
      <c r="M71">
        <v>0.35</v>
      </c>
      <c r="P71">
        <v>0.3</v>
      </c>
      <c r="Q71">
        <v>0.35</v>
      </c>
      <c r="R71">
        <v>0.35</v>
      </c>
      <c r="U71">
        <v>0.3</v>
      </c>
      <c r="V71">
        <v>0.35</v>
      </c>
      <c r="W71">
        <v>0.35</v>
      </c>
      <c r="Z71">
        <v>0.3</v>
      </c>
      <c r="AA71">
        <v>0.35</v>
      </c>
      <c r="AB71">
        <v>0.35</v>
      </c>
      <c r="AD71" s="3"/>
    </row>
    <row r="72" spans="1:30" x14ac:dyDescent="0.3">
      <c r="A72">
        <v>0.3</v>
      </c>
      <c r="B72">
        <v>0.35</v>
      </c>
      <c r="C72">
        <v>0.35</v>
      </c>
      <c r="F72">
        <v>0.3</v>
      </c>
      <c r="G72">
        <v>0.35</v>
      </c>
      <c r="H72">
        <v>0.35</v>
      </c>
      <c r="K72">
        <v>0.3</v>
      </c>
      <c r="L72">
        <v>0.35</v>
      </c>
      <c r="M72">
        <v>0.35</v>
      </c>
      <c r="P72">
        <v>0.3</v>
      </c>
      <c r="Q72">
        <v>0.35</v>
      </c>
      <c r="R72">
        <v>0.35</v>
      </c>
      <c r="U72">
        <v>0.3</v>
      </c>
      <c r="V72">
        <v>0.35</v>
      </c>
      <c r="W72">
        <v>0.35</v>
      </c>
      <c r="Z72">
        <v>0.3</v>
      </c>
      <c r="AA72">
        <v>0.35</v>
      </c>
      <c r="AB72">
        <v>0.35</v>
      </c>
      <c r="AD72" s="3"/>
    </row>
    <row r="73" spans="1:30" x14ac:dyDescent="0.3">
      <c r="A73">
        <v>0.3</v>
      </c>
      <c r="B73">
        <v>0.35</v>
      </c>
      <c r="C73">
        <v>0.35</v>
      </c>
      <c r="F73">
        <v>0.3</v>
      </c>
      <c r="G73">
        <v>0.35</v>
      </c>
      <c r="H73">
        <v>0.35</v>
      </c>
      <c r="K73">
        <v>0.3</v>
      </c>
      <c r="L73">
        <v>0.35</v>
      </c>
      <c r="M73">
        <v>0.35</v>
      </c>
      <c r="P73">
        <v>0.3</v>
      </c>
      <c r="Q73">
        <v>0.35</v>
      </c>
      <c r="R73">
        <v>0.35</v>
      </c>
      <c r="U73">
        <v>0.3</v>
      </c>
      <c r="V73">
        <v>0.35</v>
      </c>
      <c r="W73">
        <v>0.35</v>
      </c>
      <c r="Z73">
        <v>0.3</v>
      </c>
      <c r="AA73">
        <v>0.35</v>
      </c>
      <c r="AB73">
        <v>0.35</v>
      </c>
      <c r="AD73" s="3"/>
    </row>
    <row r="74" spans="1:30" x14ac:dyDescent="0.3">
      <c r="A74">
        <v>0.3</v>
      </c>
      <c r="B74">
        <v>0.35</v>
      </c>
      <c r="C74">
        <v>0.35</v>
      </c>
      <c r="F74">
        <v>0.3</v>
      </c>
      <c r="G74">
        <v>0.35</v>
      </c>
      <c r="H74">
        <v>0.35</v>
      </c>
      <c r="K74">
        <v>0.3</v>
      </c>
      <c r="L74">
        <v>0.35</v>
      </c>
      <c r="M74">
        <v>0.35</v>
      </c>
      <c r="P74">
        <v>0.3</v>
      </c>
      <c r="Q74">
        <v>0.35</v>
      </c>
      <c r="R74">
        <v>0.35</v>
      </c>
      <c r="U74">
        <v>0.3</v>
      </c>
      <c r="V74">
        <v>0.35</v>
      </c>
      <c r="W74">
        <v>0.35</v>
      </c>
      <c r="Z74">
        <v>0.3</v>
      </c>
      <c r="AA74">
        <v>0.35</v>
      </c>
      <c r="AB74">
        <v>0.35</v>
      </c>
      <c r="AD74" s="3"/>
    </row>
    <row r="75" spans="1:30" x14ac:dyDescent="0.3">
      <c r="A75">
        <v>0.3</v>
      </c>
      <c r="B75">
        <v>0.35</v>
      </c>
      <c r="C75">
        <v>0.35</v>
      </c>
      <c r="F75">
        <v>0.3</v>
      </c>
      <c r="G75">
        <v>0.35</v>
      </c>
      <c r="H75">
        <v>0.35</v>
      </c>
      <c r="K75">
        <v>0.3</v>
      </c>
      <c r="L75">
        <v>0.35</v>
      </c>
      <c r="M75">
        <v>0.35</v>
      </c>
      <c r="P75">
        <v>0.3</v>
      </c>
      <c r="Q75">
        <v>0.35</v>
      </c>
      <c r="R75">
        <v>0.35</v>
      </c>
      <c r="U75">
        <v>0.3</v>
      </c>
      <c r="V75">
        <v>0.35</v>
      </c>
      <c r="W75">
        <v>0.35</v>
      </c>
      <c r="Z75">
        <v>0.3</v>
      </c>
      <c r="AA75">
        <v>0.35</v>
      </c>
      <c r="AB75">
        <v>0.35</v>
      </c>
      <c r="AD75" s="3"/>
    </row>
    <row r="76" spans="1:30" x14ac:dyDescent="0.3">
      <c r="A76">
        <v>0.3</v>
      </c>
      <c r="B76">
        <v>0.35</v>
      </c>
      <c r="C76">
        <v>0.35</v>
      </c>
      <c r="F76">
        <v>0.3</v>
      </c>
      <c r="G76">
        <v>0.35</v>
      </c>
      <c r="H76">
        <v>0.35</v>
      </c>
      <c r="K76">
        <v>0.3</v>
      </c>
      <c r="L76">
        <v>0.35</v>
      </c>
      <c r="M76">
        <v>0.35</v>
      </c>
      <c r="P76">
        <v>0.3</v>
      </c>
      <c r="Q76">
        <v>0.35</v>
      </c>
      <c r="R76">
        <v>0.35</v>
      </c>
      <c r="U76">
        <v>0.3</v>
      </c>
      <c r="V76">
        <v>0.35</v>
      </c>
      <c r="W76">
        <v>0.35</v>
      </c>
      <c r="Z76">
        <v>0.3</v>
      </c>
      <c r="AA76">
        <v>0.35</v>
      </c>
      <c r="AB76">
        <v>0.35</v>
      </c>
      <c r="AD76" s="3"/>
    </row>
    <row r="77" spans="1:30" x14ac:dyDescent="0.3">
      <c r="A77">
        <v>0.3</v>
      </c>
      <c r="B77">
        <v>0.35</v>
      </c>
      <c r="C77">
        <v>0.35</v>
      </c>
      <c r="F77">
        <v>0.3</v>
      </c>
      <c r="G77">
        <v>0.35</v>
      </c>
      <c r="H77">
        <v>0.35</v>
      </c>
      <c r="K77">
        <v>0.3</v>
      </c>
      <c r="L77">
        <v>0.35</v>
      </c>
      <c r="M77">
        <v>0.35</v>
      </c>
      <c r="P77">
        <v>0.3</v>
      </c>
      <c r="Q77">
        <v>0.35</v>
      </c>
      <c r="R77">
        <v>0.35</v>
      </c>
      <c r="U77">
        <v>0.3</v>
      </c>
      <c r="V77">
        <v>0.35</v>
      </c>
      <c r="W77">
        <v>0.35</v>
      </c>
      <c r="Z77">
        <v>0.3</v>
      </c>
      <c r="AA77">
        <v>0.35</v>
      </c>
      <c r="AB77">
        <v>0.35</v>
      </c>
      <c r="AD77" s="3"/>
    </row>
    <row r="78" spans="1:30" x14ac:dyDescent="0.3">
      <c r="A78">
        <v>0.3</v>
      </c>
      <c r="B78">
        <v>0.35</v>
      </c>
      <c r="C78">
        <v>0.35</v>
      </c>
      <c r="F78">
        <v>0.3</v>
      </c>
      <c r="G78">
        <v>0.35</v>
      </c>
      <c r="H78">
        <v>0.35</v>
      </c>
      <c r="K78">
        <v>0.3</v>
      </c>
      <c r="L78">
        <v>0.35</v>
      </c>
      <c r="M78">
        <v>0.35</v>
      </c>
      <c r="P78">
        <v>0.3</v>
      </c>
      <c r="Q78">
        <v>0.35</v>
      </c>
      <c r="R78">
        <v>0.35</v>
      </c>
      <c r="U78">
        <v>0.3</v>
      </c>
      <c r="V78">
        <v>0.35</v>
      </c>
      <c r="W78">
        <v>0.35</v>
      </c>
      <c r="Z78">
        <v>0.3</v>
      </c>
      <c r="AA78">
        <v>0.35</v>
      </c>
      <c r="AB78">
        <v>0.35</v>
      </c>
      <c r="AD78" s="3"/>
    </row>
    <row r="79" spans="1:30" x14ac:dyDescent="0.3">
      <c r="AD79" s="3"/>
    </row>
    <row r="80" spans="1:30" x14ac:dyDescent="0.3">
      <c r="A80">
        <f>1-((1-A2)^A61*(1-A21)^B61*(1-A40)^C61)</f>
        <v>0.64</v>
      </c>
      <c r="C80">
        <f>-((ABS(C2))^A61*(ABS(C21))^B61*(ABS(C40))^C61)</f>
        <v>-0.48000000000000009</v>
      </c>
      <c r="F80">
        <f>1-((1-F2)^F61*(1-F21)^G61*(1-F40)^H61)</f>
        <v>0.93</v>
      </c>
      <c r="H80">
        <f>-((ABS(H2))^F61*(ABS(H21))^G61*(ABS(H40))^H61)</f>
        <v>-0.23000000000000004</v>
      </c>
      <c r="K80">
        <f>1-((1-K2)^K61*(1-K21)^L61*(1-K40)^M61)</f>
        <v>0.93</v>
      </c>
      <c r="M80">
        <f>-((ABS(M2))^K61*(ABS(M21))^L61*(ABS(M40))^M61)</f>
        <v>-0.23000000000000004</v>
      </c>
      <c r="P80">
        <f>1-((1-P2)^P61*(1-P21)^Q61*(1-P40)^R61)</f>
        <v>0.20999999999999985</v>
      </c>
      <c r="R80">
        <f>-((ABS(R2))^P61*(ABS(R21))^Q61*(ABS(R40))^R61)</f>
        <v>-0.84</v>
      </c>
      <c r="U80">
        <f>1-((1-U2)^U61*(1-U21)^V61*(1-U40)^W61)</f>
        <v>0.93</v>
      </c>
      <c r="W80">
        <f>-((ABS(W2))^U61*(ABS(W21))^V61*(ABS(W40))^W61)</f>
        <v>-0.23000000000000004</v>
      </c>
      <c r="Z80">
        <f>1-((1-Z2)^Z61*(1-Z21)^AA61*(1-Z40)^AB61)</f>
        <v>0.93</v>
      </c>
      <c r="AB80">
        <f>-((ABS(AB2))^Z61*(ABS(AB21))^AA61*(ABS(AB40))^AB61)</f>
        <v>-0.23000000000000004</v>
      </c>
      <c r="AD80" s="3"/>
    </row>
    <row r="81" spans="1:30" x14ac:dyDescent="0.3">
      <c r="A81">
        <f>1-((1-A3)^A62*(1-A22)^B62*(1-A41)^C62)</f>
        <v>0.79</v>
      </c>
      <c r="C81">
        <f>-((ABS(C3))^A62*(ABS(C22))^B62*(ABS(C41))^C62)</f>
        <v>-0.31</v>
      </c>
      <c r="F81">
        <f t="shared" ref="F81:F97" si="0">1-((1-F3)^F62*(1-F22)^G62*(1-F41)^H62)</f>
        <v>0.64</v>
      </c>
      <c r="H81">
        <f t="shared" ref="H81:H97" si="1">-((ABS(H3))^F62*(ABS(H22))^G62*(ABS(H41))^H62)</f>
        <v>-0.48000000000000009</v>
      </c>
      <c r="K81">
        <f t="shared" ref="K81:K97" si="2">1-((1-K3)^K62*(1-K22)^L62*(1-K41)^M62)</f>
        <v>0.57718262563401856</v>
      </c>
      <c r="M81">
        <f t="shared" ref="M81:M97" si="3">-((ABS(M3))^K62*(ABS(M22))^L62*(ABS(M41))^M62)</f>
        <v>-0.50660866509926383</v>
      </c>
      <c r="P81">
        <f t="shared" ref="P81:P97" si="4">1-((1-P3)^P62*(1-P22)^Q62*(1-P41)^R62)</f>
        <v>0.93</v>
      </c>
      <c r="R81">
        <f t="shared" ref="R81:R97" si="5">-((ABS(R3))^P62*(ABS(R22))^Q62*(ABS(R41))^R62)</f>
        <v>-0.23000000000000004</v>
      </c>
      <c r="U81">
        <f t="shared" ref="U81:U97" si="6">1-((1-U3)^U62*(1-U22)^V62*(1-U41)^W62)</f>
        <v>0.79</v>
      </c>
      <c r="W81">
        <f t="shared" ref="W81:W97" si="7">-((ABS(W3))^U62*(ABS(W22))^V62*(ABS(W41))^W62)</f>
        <v>-0.31</v>
      </c>
      <c r="Z81">
        <f t="shared" ref="Z81:Z97" si="8">1-((1-Z3)^Z62*(1-Z22)^AA62*(1-Z41)^AB62)</f>
        <v>0.93</v>
      </c>
      <c r="AB81">
        <f t="shared" ref="AB81:AB97" si="9">-((ABS(AB3))^Z62*(ABS(AB22))^AA62*(ABS(AB41))^AB62)</f>
        <v>-0.23000000000000004</v>
      </c>
      <c r="AD81" s="3"/>
    </row>
    <row r="82" spans="1:30" x14ac:dyDescent="0.3">
      <c r="A82">
        <f>1-((1-A4)^A63*(1-A23)^B63*(1-A42)^C63)</f>
        <v>0.50340407759515982</v>
      </c>
      <c r="C82">
        <f>-((ABS(C4))^A63*(ABS(C23))^B63*(ABS(C42))^C63)</f>
        <v>-0.53469237407012082</v>
      </c>
      <c r="F82">
        <f t="shared" si="0"/>
        <v>0.42999999999999994</v>
      </c>
      <c r="H82">
        <f t="shared" si="1"/>
        <v>-0.56000000000000005</v>
      </c>
      <c r="K82">
        <f t="shared" si="2"/>
        <v>0.20999999999999985</v>
      </c>
      <c r="M82">
        <f t="shared" si="3"/>
        <v>-0.84</v>
      </c>
      <c r="P82">
        <f t="shared" si="4"/>
        <v>0.20999999999999985</v>
      </c>
      <c r="R82">
        <f t="shared" si="5"/>
        <v>-0.84</v>
      </c>
      <c r="U82">
        <f t="shared" si="6"/>
        <v>0.93</v>
      </c>
      <c r="W82">
        <f t="shared" si="7"/>
        <v>-0.23000000000000004</v>
      </c>
      <c r="Z82">
        <f t="shared" si="8"/>
        <v>0.93</v>
      </c>
      <c r="AB82">
        <f t="shared" si="9"/>
        <v>-0.23000000000000004</v>
      </c>
      <c r="AD82" s="3"/>
    </row>
    <row r="83" spans="1:30" x14ac:dyDescent="0.3">
      <c r="A83">
        <f>1-((1-A5)^A64*(1-A24)^B64*(1-A43)^C64)</f>
        <v>0.79</v>
      </c>
      <c r="C83">
        <f>-((ABS(C5))^A64*(ABS(C24))^B64*(ABS(C43))^C64)</f>
        <v>-0.31</v>
      </c>
      <c r="F83">
        <f t="shared" si="0"/>
        <v>0.79</v>
      </c>
      <c r="H83">
        <f t="shared" si="1"/>
        <v>-0.31</v>
      </c>
      <c r="K83">
        <f t="shared" si="2"/>
        <v>0.71665473271722213</v>
      </c>
      <c r="M83">
        <f t="shared" si="3"/>
        <v>-0.37017713834405586</v>
      </c>
      <c r="P83">
        <f t="shared" si="4"/>
        <v>0.64</v>
      </c>
      <c r="R83">
        <f t="shared" si="5"/>
        <v>-0.48000000000000009</v>
      </c>
      <c r="U83">
        <f t="shared" si="6"/>
        <v>0.79</v>
      </c>
      <c r="W83">
        <f t="shared" si="7"/>
        <v>-0.31</v>
      </c>
      <c r="Z83">
        <f t="shared" si="8"/>
        <v>0.79</v>
      </c>
      <c r="AB83">
        <f t="shared" si="9"/>
        <v>-0.31</v>
      </c>
      <c r="AD83" s="3"/>
    </row>
    <row r="84" spans="1:30" x14ac:dyDescent="0.3">
      <c r="A84">
        <f>1-((1-A6)^A65*(1-A25)^B65*(1-A44)^C65)</f>
        <v>0.75314367655204029</v>
      </c>
      <c r="C84">
        <f>-((ABS(C6))^A65*(ABS(C25))^B65*(ABS(C44))^C65)</f>
        <v>-0.35344802308511925</v>
      </c>
      <c r="F84">
        <f t="shared" si="0"/>
        <v>0.79</v>
      </c>
      <c r="H84">
        <f t="shared" si="1"/>
        <v>-0.31</v>
      </c>
      <c r="K84">
        <f t="shared" si="2"/>
        <v>0.75314367655204029</v>
      </c>
      <c r="M84">
        <f t="shared" si="3"/>
        <v>-0.35344802308511925</v>
      </c>
      <c r="P84">
        <f t="shared" si="4"/>
        <v>0.93</v>
      </c>
      <c r="R84">
        <f t="shared" si="5"/>
        <v>-0.23000000000000004</v>
      </c>
      <c r="U84">
        <f t="shared" si="6"/>
        <v>0.79</v>
      </c>
      <c r="W84">
        <f t="shared" si="7"/>
        <v>-0.31</v>
      </c>
      <c r="Z84">
        <f t="shared" si="8"/>
        <v>0.6937489834408177</v>
      </c>
      <c r="AB84">
        <f t="shared" si="9"/>
        <v>-0.42099542303611992</v>
      </c>
      <c r="AD84" s="3"/>
    </row>
    <row r="85" spans="1:30" x14ac:dyDescent="0.3">
      <c r="A85">
        <f t="shared" ref="A85:A97" si="10">1-((1-A7)^A66*(1-A26)^B66*(1-A45)^C66)</f>
        <v>0.83194485326687251</v>
      </c>
      <c r="C85">
        <f t="shared" ref="C85:C97" si="11">-((ABS(C7))^A66*(ABS(C26))^B66*(ABS(C45))^C66)</f>
        <v>-0.31838581223418422</v>
      </c>
      <c r="F85">
        <f t="shared" si="0"/>
        <v>0.74309159274640146</v>
      </c>
      <c r="H85">
        <f t="shared" si="1"/>
        <v>-0.43885693081360294</v>
      </c>
      <c r="K85">
        <f t="shared" si="2"/>
        <v>0.76705540071760892</v>
      </c>
      <c r="M85">
        <f t="shared" si="3"/>
        <v>-0.38859354644290234</v>
      </c>
      <c r="P85">
        <f t="shared" si="4"/>
        <v>0.90267275807788638</v>
      </c>
      <c r="R85">
        <f t="shared" si="5"/>
        <v>-0.25154633457912867</v>
      </c>
      <c r="U85">
        <f t="shared" si="6"/>
        <v>0.83194485326687251</v>
      </c>
      <c r="W85">
        <f t="shared" si="7"/>
        <v>-0.31838581223418422</v>
      </c>
      <c r="Z85">
        <f t="shared" si="8"/>
        <v>0.90267275807788638</v>
      </c>
      <c r="AB85">
        <f t="shared" si="9"/>
        <v>-0.25154633457912867</v>
      </c>
      <c r="AD85" s="3"/>
    </row>
    <row r="86" spans="1:30" x14ac:dyDescent="0.3">
      <c r="A86">
        <f t="shared" si="10"/>
        <v>0.20999999999999985</v>
      </c>
      <c r="C86">
        <f t="shared" si="11"/>
        <v>-0.84</v>
      </c>
      <c r="F86">
        <f t="shared" si="0"/>
        <v>0.2836893295927303</v>
      </c>
      <c r="H86">
        <f t="shared" si="1"/>
        <v>-0.74379269436826723</v>
      </c>
      <c r="K86">
        <f t="shared" si="2"/>
        <v>0.20999999999999985</v>
      </c>
      <c r="M86">
        <f t="shared" si="3"/>
        <v>-0.84</v>
      </c>
      <c r="P86">
        <f t="shared" si="4"/>
        <v>0.79</v>
      </c>
      <c r="R86">
        <f t="shared" si="5"/>
        <v>-0.31</v>
      </c>
      <c r="U86">
        <f t="shared" si="6"/>
        <v>0.20999999999999985</v>
      </c>
      <c r="W86">
        <f t="shared" si="7"/>
        <v>-0.84</v>
      </c>
      <c r="Z86">
        <f t="shared" si="8"/>
        <v>0.20999999999999985</v>
      </c>
      <c r="AB86">
        <f t="shared" si="9"/>
        <v>-0.84</v>
      </c>
      <c r="AD86" s="3"/>
    </row>
    <row r="87" spans="1:30" x14ac:dyDescent="0.3">
      <c r="A87">
        <f t="shared" si="10"/>
        <v>0.93</v>
      </c>
      <c r="C87">
        <f t="shared" si="11"/>
        <v>-0.23000000000000004</v>
      </c>
      <c r="F87">
        <f t="shared" si="0"/>
        <v>0.93</v>
      </c>
      <c r="H87">
        <f t="shared" si="1"/>
        <v>-0.23000000000000004</v>
      </c>
      <c r="K87">
        <f t="shared" si="2"/>
        <v>0.93</v>
      </c>
      <c r="M87">
        <f t="shared" si="3"/>
        <v>-0.23000000000000004</v>
      </c>
      <c r="P87">
        <f t="shared" si="4"/>
        <v>0.93</v>
      </c>
      <c r="R87">
        <f t="shared" si="5"/>
        <v>-0.23000000000000004</v>
      </c>
      <c r="U87">
        <f t="shared" si="6"/>
        <v>0.20999999999999985</v>
      </c>
      <c r="W87">
        <f t="shared" si="7"/>
        <v>-0.84</v>
      </c>
      <c r="Z87">
        <f t="shared" si="8"/>
        <v>0.93</v>
      </c>
      <c r="AB87">
        <f t="shared" si="9"/>
        <v>-0.23000000000000004</v>
      </c>
      <c r="AD87" s="3"/>
    </row>
    <row r="88" spans="1:30" x14ac:dyDescent="0.3">
      <c r="A88">
        <f t="shared" si="10"/>
        <v>0.54427812251016072</v>
      </c>
      <c r="C88">
        <f t="shared" si="11"/>
        <v>-0.56774412909616723</v>
      </c>
      <c r="F88">
        <f t="shared" si="0"/>
        <v>0.64</v>
      </c>
      <c r="H88">
        <f t="shared" si="1"/>
        <v>-0.48000000000000009</v>
      </c>
      <c r="K88">
        <f t="shared" si="2"/>
        <v>0.20999999999999985</v>
      </c>
      <c r="M88">
        <f t="shared" si="3"/>
        <v>-0.84</v>
      </c>
      <c r="P88">
        <f t="shared" si="4"/>
        <v>0.79</v>
      </c>
      <c r="R88">
        <f t="shared" si="5"/>
        <v>-0.31</v>
      </c>
      <c r="U88">
        <f t="shared" si="6"/>
        <v>0.20999999999999985</v>
      </c>
      <c r="W88">
        <f t="shared" si="7"/>
        <v>-0.84</v>
      </c>
      <c r="Z88">
        <f t="shared" si="8"/>
        <v>0.20999999999999985</v>
      </c>
      <c r="AB88">
        <f t="shared" si="9"/>
        <v>-0.84</v>
      </c>
      <c r="AD88" s="3"/>
    </row>
    <row r="89" spans="1:30" x14ac:dyDescent="0.3">
      <c r="A89">
        <f t="shared" si="10"/>
        <v>0.93</v>
      </c>
      <c r="C89">
        <f t="shared" si="11"/>
        <v>-0.23000000000000004</v>
      </c>
      <c r="F89">
        <f t="shared" si="0"/>
        <v>0.93</v>
      </c>
      <c r="H89">
        <f t="shared" si="1"/>
        <v>-0.23000000000000004</v>
      </c>
      <c r="K89">
        <f t="shared" si="2"/>
        <v>0.88559121375131855</v>
      </c>
      <c r="M89">
        <f t="shared" si="3"/>
        <v>-0.28680178926226124</v>
      </c>
      <c r="P89">
        <f t="shared" si="4"/>
        <v>0.90267275807788638</v>
      </c>
      <c r="R89">
        <f t="shared" si="5"/>
        <v>-0.25154633457912867</v>
      </c>
      <c r="U89">
        <f t="shared" si="6"/>
        <v>0.93</v>
      </c>
      <c r="W89">
        <f t="shared" si="7"/>
        <v>-0.23000000000000004</v>
      </c>
      <c r="Z89">
        <f t="shared" si="8"/>
        <v>0.93</v>
      </c>
      <c r="AB89">
        <f t="shared" si="9"/>
        <v>-0.23000000000000004</v>
      </c>
      <c r="AD89" s="3"/>
    </row>
    <row r="90" spans="1:30" x14ac:dyDescent="0.3">
      <c r="A90">
        <f t="shared" si="10"/>
        <v>0.90267275807788638</v>
      </c>
      <c r="C90">
        <f t="shared" si="11"/>
        <v>-0.25154633457912867</v>
      </c>
      <c r="F90">
        <f t="shared" si="0"/>
        <v>0.93</v>
      </c>
      <c r="H90">
        <f t="shared" si="1"/>
        <v>-0.23000000000000004</v>
      </c>
      <c r="K90">
        <f t="shared" si="2"/>
        <v>0.93</v>
      </c>
      <c r="M90">
        <f t="shared" si="3"/>
        <v>-0.23000000000000004</v>
      </c>
      <c r="P90">
        <f t="shared" si="4"/>
        <v>0.93</v>
      </c>
      <c r="R90">
        <f t="shared" si="5"/>
        <v>-0.23000000000000004</v>
      </c>
      <c r="U90">
        <f t="shared" si="6"/>
        <v>0.46910974646559889</v>
      </c>
      <c r="W90">
        <f t="shared" si="7"/>
        <v>-0.62287945788769239</v>
      </c>
      <c r="Z90">
        <f t="shared" si="8"/>
        <v>0.93</v>
      </c>
      <c r="AB90">
        <f t="shared" si="9"/>
        <v>-0.23000000000000004</v>
      </c>
      <c r="AD90" s="3"/>
    </row>
    <row r="91" spans="1:30" x14ac:dyDescent="0.3">
      <c r="A91">
        <f t="shared" si="10"/>
        <v>0.20999999999999985</v>
      </c>
      <c r="C91">
        <f t="shared" si="11"/>
        <v>-0.84</v>
      </c>
      <c r="F91">
        <f t="shared" si="0"/>
        <v>0.20999999999999985</v>
      </c>
      <c r="H91">
        <f t="shared" si="1"/>
        <v>-0.84</v>
      </c>
      <c r="K91">
        <f t="shared" si="2"/>
        <v>0.20999999999999985</v>
      </c>
      <c r="M91">
        <f t="shared" si="3"/>
        <v>-0.84</v>
      </c>
      <c r="P91">
        <f t="shared" si="4"/>
        <v>0.20999999999999985</v>
      </c>
      <c r="R91">
        <f t="shared" si="5"/>
        <v>-0.84</v>
      </c>
      <c r="U91">
        <f t="shared" si="6"/>
        <v>0.20999999999999985</v>
      </c>
      <c r="W91">
        <f t="shared" si="7"/>
        <v>-0.84</v>
      </c>
      <c r="Z91">
        <f t="shared" si="8"/>
        <v>0.20999999999999985</v>
      </c>
      <c r="AB91">
        <f t="shared" si="9"/>
        <v>-0.84</v>
      </c>
      <c r="AD91" s="3"/>
    </row>
    <row r="92" spans="1:30" x14ac:dyDescent="0.3">
      <c r="A92">
        <f t="shared" si="10"/>
        <v>0.64</v>
      </c>
      <c r="C92">
        <f t="shared" si="11"/>
        <v>-0.48000000000000009</v>
      </c>
      <c r="F92">
        <f t="shared" si="0"/>
        <v>0.71665473271722213</v>
      </c>
      <c r="H92">
        <f t="shared" si="1"/>
        <v>-0.37017713834405586</v>
      </c>
      <c r="K92">
        <f t="shared" si="2"/>
        <v>0.75314367655204029</v>
      </c>
      <c r="M92">
        <f t="shared" si="3"/>
        <v>-0.35344802308511925</v>
      </c>
      <c r="P92">
        <f t="shared" si="4"/>
        <v>0.79</v>
      </c>
      <c r="R92">
        <f t="shared" si="5"/>
        <v>-0.31</v>
      </c>
      <c r="U92">
        <f t="shared" si="6"/>
        <v>0.59812091078138507</v>
      </c>
      <c r="W92">
        <f t="shared" si="7"/>
        <v>-0.45530121619942032</v>
      </c>
      <c r="Z92">
        <f t="shared" si="8"/>
        <v>0.50313962535393197</v>
      </c>
      <c r="AB92">
        <f t="shared" si="9"/>
        <v>-0.59259519917279135</v>
      </c>
      <c r="AD92" s="3"/>
    </row>
    <row r="93" spans="1:30" x14ac:dyDescent="0.3">
      <c r="A93">
        <f t="shared" si="10"/>
        <v>0.79</v>
      </c>
      <c r="C93">
        <f t="shared" si="11"/>
        <v>-0.31</v>
      </c>
      <c r="F93">
        <f t="shared" si="0"/>
        <v>0.37593516122924997</v>
      </c>
      <c r="H93">
        <f t="shared" si="1"/>
        <v>-0.7101790742281795</v>
      </c>
      <c r="K93">
        <f t="shared" si="2"/>
        <v>0.79</v>
      </c>
      <c r="M93">
        <f t="shared" si="3"/>
        <v>-0.31</v>
      </c>
      <c r="P93">
        <f t="shared" si="4"/>
        <v>0.20999999999999985</v>
      </c>
      <c r="R93">
        <f t="shared" si="5"/>
        <v>-0.84</v>
      </c>
      <c r="U93">
        <f t="shared" si="6"/>
        <v>0.37593516122924997</v>
      </c>
      <c r="W93">
        <f t="shared" si="7"/>
        <v>-0.7101790742281795</v>
      </c>
      <c r="Z93">
        <f t="shared" si="8"/>
        <v>0.74640048604654563</v>
      </c>
      <c r="AB93">
        <f t="shared" si="9"/>
        <v>-0.36125971425166847</v>
      </c>
      <c r="AD93" s="3"/>
    </row>
    <row r="94" spans="1:30" x14ac:dyDescent="0.3">
      <c r="A94">
        <f t="shared" si="10"/>
        <v>0.79</v>
      </c>
      <c r="C94">
        <f t="shared" si="11"/>
        <v>-0.31</v>
      </c>
      <c r="F94">
        <f t="shared" si="0"/>
        <v>0.93</v>
      </c>
      <c r="H94">
        <f t="shared" si="1"/>
        <v>-0.23000000000000004</v>
      </c>
      <c r="K94">
        <f t="shared" si="2"/>
        <v>0.93</v>
      </c>
      <c r="M94">
        <f t="shared" si="3"/>
        <v>-0.23000000000000004</v>
      </c>
      <c r="P94">
        <f t="shared" si="4"/>
        <v>0.20999999999999985</v>
      </c>
      <c r="R94">
        <f t="shared" si="5"/>
        <v>-0.84</v>
      </c>
      <c r="U94">
        <f t="shared" si="6"/>
        <v>0.64</v>
      </c>
      <c r="W94">
        <f t="shared" si="7"/>
        <v>-0.48000000000000009</v>
      </c>
      <c r="Z94">
        <f t="shared" si="8"/>
        <v>0.64</v>
      </c>
      <c r="AB94">
        <f t="shared" si="9"/>
        <v>-0.48000000000000009</v>
      </c>
      <c r="AD94" s="3"/>
    </row>
    <row r="95" spans="1:30" x14ac:dyDescent="0.3">
      <c r="A95">
        <f t="shared" si="10"/>
        <v>0.71665473271722213</v>
      </c>
      <c r="C95">
        <f t="shared" si="11"/>
        <v>-0.37017713834405586</v>
      </c>
      <c r="F95">
        <f t="shared" si="0"/>
        <v>0.64</v>
      </c>
      <c r="H95">
        <f t="shared" si="1"/>
        <v>-0.48000000000000009</v>
      </c>
      <c r="K95">
        <f t="shared" si="2"/>
        <v>0.79</v>
      </c>
      <c r="M95">
        <f t="shared" si="3"/>
        <v>-0.31</v>
      </c>
      <c r="P95">
        <f t="shared" si="4"/>
        <v>0.20999999999999985</v>
      </c>
      <c r="R95">
        <f t="shared" si="5"/>
        <v>-0.84</v>
      </c>
      <c r="U95">
        <f t="shared" si="6"/>
        <v>0.93</v>
      </c>
      <c r="W95">
        <f t="shared" si="7"/>
        <v>-0.23000000000000004</v>
      </c>
      <c r="Z95">
        <f t="shared" si="8"/>
        <v>0.79</v>
      </c>
      <c r="AB95">
        <f t="shared" si="9"/>
        <v>-0.31</v>
      </c>
      <c r="AD95" s="3"/>
    </row>
    <row r="96" spans="1:30" x14ac:dyDescent="0.3">
      <c r="A96">
        <f t="shared" si="10"/>
        <v>0.20999999999999985</v>
      </c>
      <c r="C96">
        <f t="shared" si="11"/>
        <v>-0.84</v>
      </c>
      <c r="F96">
        <f t="shared" si="0"/>
        <v>0.20999999999999985</v>
      </c>
      <c r="H96">
        <f t="shared" si="1"/>
        <v>-0.84</v>
      </c>
      <c r="K96">
        <f t="shared" si="2"/>
        <v>0.64</v>
      </c>
      <c r="M96">
        <f t="shared" si="3"/>
        <v>-0.48000000000000009</v>
      </c>
      <c r="P96">
        <f t="shared" si="4"/>
        <v>0.20999999999999985</v>
      </c>
      <c r="R96">
        <f t="shared" si="5"/>
        <v>-0.84</v>
      </c>
      <c r="U96">
        <f t="shared" si="6"/>
        <v>0.85517059202615875</v>
      </c>
      <c r="W96">
        <f t="shared" si="7"/>
        <v>-0.33922923347484374</v>
      </c>
      <c r="Z96">
        <f t="shared" si="8"/>
        <v>0.79</v>
      </c>
      <c r="AB96">
        <f t="shared" si="9"/>
        <v>-0.31</v>
      </c>
      <c r="AD96" s="3"/>
    </row>
    <row r="97" spans="1:56" x14ac:dyDescent="0.3">
      <c r="A97">
        <f t="shared" si="10"/>
        <v>0.52601335255360837</v>
      </c>
      <c r="C97">
        <f t="shared" si="11"/>
        <v>-0.58385439591521981</v>
      </c>
      <c r="F97">
        <f t="shared" si="0"/>
        <v>0.20999999999999985</v>
      </c>
      <c r="H97">
        <f t="shared" si="1"/>
        <v>-0.84</v>
      </c>
      <c r="K97">
        <f t="shared" si="2"/>
        <v>0.20999999999999985</v>
      </c>
      <c r="M97">
        <f t="shared" si="3"/>
        <v>-0.84</v>
      </c>
      <c r="P97">
        <f t="shared" si="4"/>
        <v>0.20999999999999985</v>
      </c>
      <c r="R97">
        <f t="shared" si="5"/>
        <v>-0.84</v>
      </c>
      <c r="U97">
        <f t="shared" si="6"/>
        <v>0.36101871535064201</v>
      </c>
      <c r="W97">
        <f t="shared" si="7"/>
        <v>-0.64538663516238826</v>
      </c>
      <c r="Z97">
        <f t="shared" si="8"/>
        <v>0.37593516122924997</v>
      </c>
      <c r="AB97">
        <f t="shared" si="9"/>
        <v>-0.7101790742281795</v>
      </c>
      <c r="AD97" s="3"/>
    </row>
    <row r="99" spans="1:56" x14ac:dyDescent="0.3">
      <c r="A99" t="s">
        <v>63</v>
      </c>
    </row>
    <row r="100" spans="1:56" x14ac:dyDescent="0.3">
      <c r="A100" s="5" t="s">
        <v>64</v>
      </c>
      <c r="B100" s="5"/>
      <c r="C100" s="5" t="s">
        <v>105</v>
      </c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56" x14ac:dyDescent="0.3">
      <c r="A101" s="5">
        <f>1/2*(1+A80+C80)</f>
        <v>0.58000000000000007</v>
      </c>
      <c r="B101" s="5"/>
      <c r="C101" s="5"/>
      <c r="D101" s="5"/>
      <c r="E101" s="5"/>
      <c r="F101" s="5">
        <f>1/2*(1+F80+H80)</f>
        <v>0.85000000000000009</v>
      </c>
      <c r="G101" s="5"/>
      <c r="H101" s="5"/>
      <c r="I101" s="5"/>
      <c r="J101" s="5"/>
      <c r="K101" s="5">
        <f>1/2*(1+K80+M80)</f>
        <v>0.85000000000000009</v>
      </c>
      <c r="L101" s="5"/>
      <c r="M101" s="5"/>
      <c r="N101" s="5"/>
      <c r="O101" s="5"/>
      <c r="P101" s="5">
        <f>1/2*(1+P80+R80)</f>
        <v>0.185</v>
      </c>
      <c r="Q101" s="5"/>
      <c r="R101" s="5"/>
      <c r="S101" s="5"/>
      <c r="T101" s="5"/>
      <c r="U101" s="5">
        <f>1/2*(1+U80+W80)</f>
        <v>0.85000000000000009</v>
      </c>
      <c r="V101" s="5"/>
      <c r="W101" s="5"/>
      <c r="X101" s="5"/>
      <c r="Y101" s="5"/>
      <c r="Z101" s="5">
        <f>1/2*(1+Z80+AB80)</f>
        <v>0.85000000000000009</v>
      </c>
      <c r="AA101" s="5"/>
      <c r="AB101" s="5"/>
      <c r="AC101" s="5"/>
      <c r="AD101" s="5"/>
    </row>
    <row r="102" spans="1:56" x14ac:dyDescent="0.3">
      <c r="A102" s="5">
        <f t="shared" ref="A102:A118" si="12">1/2*(1+A81+C81)</f>
        <v>0.74</v>
      </c>
      <c r="B102" s="5"/>
      <c r="C102" s="5"/>
      <c r="D102" s="5"/>
      <c r="E102" s="5"/>
      <c r="F102" s="5">
        <f t="shared" ref="F102:F118" si="13">1/2*(1+F81+H81)</f>
        <v>0.58000000000000007</v>
      </c>
      <c r="G102" s="5"/>
      <c r="H102" s="5"/>
      <c r="I102" s="5"/>
      <c r="J102" s="5"/>
      <c r="K102" s="5">
        <f t="shared" ref="K102:K118" si="14">1/2*(1+K81+M81)</f>
        <v>0.53528698026737731</v>
      </c>
      <c r="L102" s="5"/>
      <c r="M102" s="5"/>
      <c r="N102" s="5"/>
      <c r="O102" s="5"/>
      <c r="P102" s="5">
        <f t="shared" ref="P102:P118" si="15">1/2*(1+P81+R81)</f>
        <v>0.85000000000000009</v>
      </c>
      <c r="Q102" s="5"/>
      <c r="R102" s="5"/>
      <c r="S102" s="5"/>
      <c r="T102" s="5"/>
      <c r="U102" s="5">
        <f t="shared" ref="U102:U118" si="16">1/2*(1+U81+W81)</f>
        <v>0.74</v>
      </c>
      <c r="V102" s="5"/>
      <c r="W102" s="5"/>
      <c r="X102" s="5"/>
      <c r="Y102" s="5"/>
      <c r="Z102" s="5">
        <f t="shared" ref="Z102:Z118" si="17">1/2*(1+Z81+AB81)</f>
        <v>0.85000000000000009</v>
      </c>
      <c r="AA102" s="5"/>
      <c r="AB102" s="5"/>
      <c r="AC102" s="5"/>
      <c r="AD102" s="5"/>
      <c r="AY102">
        <v>2</v>
      </c>
      <c r="BD102">
        <v>2</v>
      </c>
    </row>
    <row r="103" spans="1:56" x14ac:dyDescent="0.3">
      <c r="A103" s="5">
        <f t="shared" si="12"/>
        <v>0.4843558517625195</v>
      </c>
      <c r="B103" s="5"/>
      <c r="C103" s="5"/>
      <c r="D103" s="5"/>
      <c r="E103" s="5"/>
      <c r="F103" s="5">
        <f t="shared" si="13"/>
        <v>0.43499999999999994</v>
      </c>
      <c r="G103" s="5"/>
      <c r="H103" s="5"/>
      <c r="I103" s="5"/>
      <c r="J103" s="5"/>
      <c r="K103" s="5">
        <f t="shared" si="14"/>
        <v>0.185</v>
      </c>
      <c r="L103" s="5"/>
      <c r="M103" s="5"/>
      <c r="N103" s="5"/>
      <c r="O103" s="5"/>
      <c r="P103" s="5">
        <f t="shared" si="15"/>
        <v>0.185</v>
      </c>
      <c r="Q103" s="5"/>
      <c r="R103" s="5"/>
      <c r="S103" s="5"/>
      <c r="T103" s="5"/>
      <c r="U103" s="5">
        <f t="shared" si="16"/>
        <v>0.85000000000000009</v>
      </c>
      <c r="V103" s="5"/>
      <c r="W103" s="5"/>
      <c r="X103" s="5"/>
      <c r="Y103" s="5"/>
      <c r="Z103" s="5">
        <f t="shared" si="17"/>
        <v>0.85000000000000009</v>
      </c>
      <c r="AA103" s="5"/>
      <c r="AB103" s="5"/>
      <c r="AC103" s="5"/>
      <c r="AD103" s="5"/>
    </row>
    <row r="104" spans="1:56" x14ac:dyDescent="0.3">
      <c r="A104" s="5">
        <f t="shared" si="12"/>
        <v>0.74</v>
      </c>
      <c r="B104" s="5"/>
      <c r="C104" s="5"/>
      <c r="D104" s="5"/>
      <c r="E104" s="5"/>
      <c r="F104" s="5">
        <f t="shared" si="13"/>
        <v>0.74</v>
      </c>
      <c r="G104" s="5"/>
      <c r="H104" s="5"/>
      <c r="I104" s="5"/>
      <c r="J104" s="5"/>
      <c r="K104" s="5">
        <f t="shared" si="14"/>
        <v>0.67323879718658319</v>
      </c>
      <c r="L104" s="5"/>
      <c r="M104" s="5"/>
      <c r="N104" s="5"/>
      <c r="O104" s="5"/>
      <c r="P104" s="5">
        <f t="shared" si="15"/>
        <v>0.58000000000000007</v>
      </c>
      <c r="Q104" s="5"/>
      <c r="R104" s="5"/>
      <c r="S104" s="5"/>
      <c r="T104" s="5"/>
      <c r="U104" s="5">
        <f t="shared" si="16"/>
        <v>0.74</v>
      </c>
      <c r="V104" s="5"/>
      <c r="W104" s="5"/>
      <c r="X104" s="5"/>
      <c r="Y104" s="5"/>
      <c r="Z104" s="5">
        <f t="shared" si="17"/>
        <v>0.74</v>
      </c>
      <c r="AA104" s="5"/>
      <c r="AB104" s="5"/>
      <c r="AC104" s="5"/>
      <c r="AD104" s="5"/>
    </row>
    <row r="105" spans="1:56" x14ac:dyDescent="0.3">
      <c r="A105" s="5">
        <f t="shared" si="12"/>
        <v>0.69984782673346047</v>
      </c>
      <c r="B105" s="5"/>
      <c r="C105" s="5"/>
      <c r="D105" s="5"/>
      <c r="E105" s="5"/>
      <c r="F105" s="5">
        <f t="shared" si="13"/>
        <v>0.74</v>
      </c>
      <c r="G105" s="5"/>
      <c r="H105" s="5"/>
      <c r="I105" s="5"/>
      <c r="J105" s="5"/>
      <c r="K105" s="5">
        <f t="shared" si="14"/>
        <v>0.69984782673346047</v>
      </c>
      <c r="L105" s="5"/>
      <c r="M105" s="5"/>
      <c r="N105" s="5"/>
      <c r="O105" s="5"/>
      <c r="P105" s="5">
        <f t="shared" si="15"/>
        <v>0.85000000000000009</v>
      </c>
      <c r="Q105" s="5"/>
      <c r="R105" s="5"/>
      <c r="S105" s="5"/>
      <c r="T105" s="5"/>
      <c r="U105" s="5">
        <f t="shared" si="16"/>
        <v>0.74</v>
      </c>
      <c r="V105" s="5"/>
      <c r="W105" s="5"/>
      <c r="X105" s="5"/>
      <c r="Y105" s="5"/>
      <c r="Z105" s="5">
        <f t="shared" si="17"/>
        <v>0.63637678020234889</v>
      </c>
      <c r="AA105" s="5"/>
      <c r="AB105" s="5"/>
      <c r="AC105" s="5"/>
      <c r="AD105" s="5"/>
    </row>
    <row r="106" spans="1:56" x14ac:dyDescent="0.3">
      <c r="A106" s="5">
        <f t="shared" si="12"/>
        <v>0.75677952051634412</v>
      </c>
      <c r="B106" s="5"/>
      <c r="C106" s="5"/>
      <c r="D106" s="5"/>
      <c r="E106" s="5"/>
      <c r="F106" s="5">
        <f t="shared" si="13"/>
        <v>0.65211733096639923</v>
      </c>
      <c r="G106" s="5"/>
      <c r="H106" s="5"/>
      <c r="I106" s="5"/>
      <c r="J106" s="5"/>
      <c r="K106" s="5">
        <f t="shared" si="14"/>
        <v>0.68923092713735334</v>
      </c>
      <c r="L106" s="5"/>
      <c r="M106" s="5"/>
      <c r="N106" s="5"/>
      <c r="O106" s="5"/>
      <c r="P106" s="5">
        <f t="shared" si="15"/>
        <v>0.82556321174937886</v>
      </c>
      <c r="Q106" s="5"/>
      <c r="R106" s="5"/>
      <c r="S106" s="5"/>
      <c r="T106" s="5"/>
      <c r="U106" s="5">
        <f t="shared" si="16"/>
        <v>0.75677952051634412</v>
      </c>
      <c r="V106" s="5"/>
      <c r="W106" s="5"/>
      <c r="X106" s="5"/>
      <c r="Y106" s="5"/>
      <c r="Z106" s="5">
        <f t="shared" si="17"/>
        <v>0.82556321174937886</v>
      </c>
      <c r="AA106" s="5"/>
      <c r="AB106" s="5"/>
      <c r="AC106" s="5"/>
      <c r="AD106" s="5"/>
    </row>
    <row r="107" spans="1:56" x14ac:dyDescent="0.3">
      <c r="A107" s="5">
        <f t="shared" si="12"/>
        <v>0.185</v>
      </c>
      <c r="B107" s="5"/>
      <c r="C107" s="5"/>
      <c r="D107" s="5"/>
      <c r="E107" s="5"/>
      <c r="F107" s="5">
        <f t="shared" si="13"/>
        <v>0.26994831761223154</v>
      </c>
      <c r="G107" s="5"/>
      <c r="H107" s="5"/>
      <c r="I107" s="5"/>
      <c r="J107" s="5"/>
      <c r="K107" s="5">
        <f t="shared" si="14"/>
        <v>0.185</v>
      </c>
      <c r="L107" s="5"/>
      <c r="M107" s="5"/>
      <c r="N107" s="5"/>
      <c r="O107" s="5"/>
      <c r="P107" s="5">
        <f t="shared" si="15"/>
        <v>0.74</v>
      </c>
      <c r="Q107" s="5"/>
      <c r="R107" s="5"/>
      <c r="S107" s="5"/>
      <c r="T107" s="5"/>
      <c r="U107" s="5">
        <f t="shared" si="16"/>
        <v>0.185</v>
      </c>
      <c r="V107" s="5"/>
      <c r="W107" s="5"/>
      <c r="X107" s="5"/>
      <c r="Y107" s="5"/>
      <c r="Z107" s="5">
        <f t="shared" si="17"/>
        <v>0.185</v>
      </c>
      <c r="AA107" s="5"/>
      <c r="AB107" s="5"/>
      <c r="AC107" s="5"/>
      <c r="AD107" s="5"/>
    </row>
    <row r="108" spans="1:56" x14ac:dyDescent="0.3">
      <c r="A108" s="5">
        <f t="shared" si="12"/>
        <v>0.85000000000000009</v>
      </c>
      <c r="B108" s="5"/>
      <c r="C108" s="5"/>
      <c r="D108" s="5"/>
      <c r="E108" s="5"/>
      <c r="F108" s="5">
        <f t="shared" si="13"/>
        <v>0.85000000000000009</v>
      </c>
      <c r="G108" s="5"/>
      <c r="H108" s="5"/>
      <c r="I108" s="5"/>
      <c r="J108" s="5"/>
      <c r="K108" s="5">
        <f t="shared" si="14"/>
        <v>0.85000000000000009</v>
      </c>
      <c r="L108" s="5"/>
      <c r="M108" s="5"/>
      <c r="N108" s="5"/>
      <c r="O108" s="5"/>
      <c r="P108" s="5">
        <f t="shared" si="15"/>
        <v>0.85000000000000009</v>
      </c>
      <c r="Q108" s="5"/>
      <c r="R108" s="5"/>
      <c r="S108" s="5"/>
      <c r="T108" s="5"/>
      <c r="U108" s="5">
        <f t="shared" si="16"/>
        <v>0.185</v>
      </c>
      <c r="V108" s="5"/>
      <c r="W108" s="5"/>
      <c r="X108" s="5"/>
      <c r="Y108" s="5"/>
      <c r="Z108" s="5">
        <f t="shared" si="17"/>
        <v>0.85000000000000009</v>
      </c>
      <c r="AA108" s="5"/>
      <c r="AB108" s="5"/>
      <c r="AC108" s="5"/>
      <c r="AD108" s="5"/>
    </row>
    <row r="109" spans="1:56" x14ac:dyDescent="0.3">
      <c r="A109" s="5">
        <f t="shared" si="12"/>
        <v>0.48826699670699675</v>
      </c>
      <c r="B109" s="5"/>
      <c r="C109" s="5"/>
      <c r="D109" s="5"/>
      <c r="E109" s="5"/>
      <c r="F109" s="5">
        <f t="shared" si="13"/>
        <v>0.58000000000000007</v>
      </c>
      <c r="G109" s="5"/>
      <c r="H109" s="5"/>
      <c r="I109" s="5"/>
      <c r="J109" s="5"/>
      <c r="K109" s="5">
        <f t="shared" si="14"/>
        <v>0.185</v>
      </c>
      <c r="L109" s="5"/>
      <c r="M109" s="5"/>
      <c r="N109" s="5"/>
      <c r="O109" s="5"/>
      <c r="P109" s="5">
        <f t="shared" si="15"/>
        <v>0.74</v>
      </c>
      <c r="Q109" s="5"/>
      <c r="R109" s="5"/>
      <c r="S109" s="5"/>
      <c r="T109" s="5"/>
      <c r="U109" s="5">
        <f t="shared" si="16"/>
        <v>0.185</v>
      </c>
      <c r="V109" s="5"/>
      <c r="W109" s="5"/>
      <c r="X109" s="5"/>
      <c r="Y109" s="5"/>
      <c r="Z109" s="5">
        <f t="shared" si="17"/>
        <v>0.185</v>
      </c>
      <c r="AA109" s="5"/>
      <c r="AB109" s="5"/>
      <c r="AC109" s="5"/>
      <c r="AD109" s="5"/>
    </row>
    <row r="110" spans="1:56" x14ac:dyDescent="0.3">
      <c r="A110" s="5">
        <f t="shared" si="12"/>
        <v>0.85000000000000009</v>
      </c>
      <c r="B110" s="5"/>
      <c r="C110" s="5"/>
      <c r="D110" s="5"/>
      <c r="E110" s="5"/>
      <c r="F110" s="5">
        <f t="shared" si="13"/>
        <v>0.85000000000000009</v>
      </c>
      <c r="G110" s="5"/>
      <c r="H110" s="5"/>
      <c r="I110" s="5"/>
      <c r="J110" s="5"/>
      <c r="K110" s="5">
        <f t="shared" si="14"/>
        <v>0.79939471224452874</v>
      </c>
      <c r="L110" s="5"/>
      <c r="M110" s="5"/>
      <c r="N110" s="5"/>
      <c r="O110" s="5"/>
      <c r="P110" s="5">
        <f t="shared" si="15"/>
        <v>0.82556321174937886</v>
      </c>
      <c r="Q110" s="5"/>
      <c r="R110" s="5"/>
      <c r="S110" s="5"/>
      <c r="T110" s="5"/>
      <c r="U110" s="5">
        <f t="shared" si="16"/>
        <v>0.85000000000000009</v>
      </c>
      <c r="V110" s="5"/>
      <c r="W110" s="5"/>
      <c r="X110" s="5"/>
      <c r="Y110" s="5"/>
      <c r="Z110" s="5">
        <f t="shared" si="17"/>
        <v>0.85000000000000009</v>
      </c>
      <c r="AA110" s="5"/>
      <c r="AB110" s="5"/>
      <c r="AC110" s="5"/>
      <c r="AD110" s="5"/>
    </row>
    <row r="111" spans="1:56" x14ac:dyDescent="0.3">
      <c r="A111" s="5">
        <f t="shared" si="12"/>
        <v>0.82556321174937886</v>
      </c>
      <c r="B111" s="5"/>
      <c r="C111" s="5"/>
      <c r="D111" s="5"/>
      <c r="E111" s="5"/>
      <c r="F111" s="5">
        <f t="shared" si="13"/>
        <v>0.85000000000000009</v>
      </c>
      <c r="G111" s="5"/>
      <c r="H111" s="5"/>
      <c r="I111" s="5"/>
      <c r="J111" s="5"/>
      <c r="K111" s="5">
        <f t="shared" si="14"/>
        <v>0.85000000000000009</v>
      </c>
      <c r="L111" s="5"/>
      <c r="M111" s="5"/>
      <c r="N111" s="5"/>
      <c r="O111" s="5"/>
      <c r="P111" s="5">
        <f t="shared" si="15"/>
        <v>0.85000000000000009</v>
      </c>
      <c r="Q111" s="5"/>
      <c r="R111" s="5"/>
      <c r="S111" s="5"/>
      <c r="T111" s="5"/>
      <c r="U111" s="5">
        <f t="shared" si="16"/>
        <v>0.42311514428895325</v>
      </c>
      <c r="V111" s="5"/>
      <c r="W111" s="5"/>
      <c r="X111" s="5"/>
      <c r="Y111" s="5"/>
      <c r="Z111" s="5">
        <f t="shared" si="17"/>
        <v>0.85000000000000009</v>
      </c>
      <c r="AA111" s="5"/>
      <c r="AB111" s="5"/>
      <c r="AC111" s="5"/>
      <c r="AD111" s="5"/>
    </row>
    <row r="112" spans="1:56" x14ac:dyDescent="0.3">
      <c r="A112" s="5">
        <f t="shared" si="12"/>
        <v>0.185</v>
      </c>
      <c r="B112" s="5"/>
      <c r="C112" s="5"/>
      <c r="D112" s="5"/>
      <c r="E112" s="5"/>
      <c r="F112" s="5">
        <f t="shared" si="13"/>
        <v>0.185</v>
      </c>
      <c r="G112" s="5"/>
      <c r="H112" s="5"/>
      <c r="I112" s="5"/>
      <c r="J112" s="5"/>
      <c r="K112" s="5">
        <f t="shared" si="14"/>
        <v>0.185</v>
      </c>
      <c r="L112" s="5"/>
      <c r="M112" s="5"/>
      <c r="N112" s="5"/>
      <c r="O112" s="5"/>
      <c r="P112" s="5">
        <f t="shared" si="15"/>
        <v>0.185</v>
      </c>
      <c r="Q112" s="5"/>
      <c r="R112" s="5"/>
      <c r="S112" s="5"/>
      <c r="T112" s="5"/>
      <c r="U112" s="5">
        <f t="shared" si="16"/>
        <v>0.185</v>
      </c>
      <c r="V112" s="5"/>
      <c r="W112" s="5"/>
      <c r="X112" s="5"/>
      <c r="Y112" s="5"/>
      <c r="Z112" s="5">
        <f t="shared" si="17"/>
        <v>0.185</v>
      </c>
      <c r="AA112" s="5"/>
      <c r="AB112" s="5"/>
      <c r="AC112" s="5"/>
      <c r="AD112" s="5"/>
    </row>
    <row r="113" spans="1:30" x14ac:dyDescent="0.3">
      <c r="A113" s="5">
        <f t="shared" si="12"/>
        <v>0.58000000000000007</v>
      </c>
      <c r="B113" s="5"/>
      <c r="C113" s="5"/>
      <c r="D113" s="5"/>
      <c r="E113" s="5"/>
      <c r="F113" s="5">
        <f t="shared" si="13"/>
        <v>0.67323879718658319</v>
      </c>
      <c r="G113" s="5"/>
      <c r="H113" s="5"/>
      <c r="I113" s="5"/>
      <c r="J113" s="5"/>
      <c r="K113" s="5">
        <f t="shared" si="14"/>
        <v>0.69984782673346047</v>
      </c>
      <c r="L113" s="5"/>
      <c r="M113" s="5"/>
      <c r="N113" s="5"/>
      <c r="O113" s="5"/>
      <c r="P113" s="5">
        <f t="shared" si="15"/>
        <v>0.74</v>
      </c>
      <c r="Q113" s="5"/>
      <c r="R113" s="5"/>
      <c r="S113" s="5"/>
      <c r="T113" s="5"/>
      <c r="U113" s="5">
        <f t="shared" si="16"/>
        <v>0.57140984729098243</v>
      </c>
      <c r="V113" s="5"/>
      <c r="W113" s="5"/>
      <c r="X113" s="5"/>
      <c r="Y113" s="5"/>
      <c r="Z113" s="5">
        <f t="shared" si="17"/>
        <v>0.45527221309057031</v>
      </c>
      <c r="AA113" s="5"/>
      <c r="AB113" s="5"/>
      <c r="AC113" s="5"/>
      <c r="AD113" s="5"/>
    </row>
    <row r="114" spans="1:30" x14ac:dyDescent="0.3">
      <c r="A114" s="5">
        <f t="shared" si="12"/>
        <v>0.74</v>
      </c>
      <c r="B114" s="5"/>
      <c r="C114" s="5"/>
      <c r="D114" s="5"/>
      <c r="E114" s="5"/>
      <c r="F114" s="5">
        <f t="shared" si="13"/>
        <v>0.33287804350053529</v>
      </c>
      <c r="G114" s="5"/>
      <c r="H114" s="5"/>
      <c r="I114" s="5"/>
      <c r="J114" s="5"/>
      <c r="K114" s="5">
        <f t="shared" si="14"/>
        <v>0.74</v>
      </c>
      <c r="L114" s="5"/>
      <c r="M114" s="5"/>
      <c r="N114" s="5"/>
      <c r="O114" s="5"/>
      <c r="P114" s="5">
        <f t="shared" si="15"/>
        <v>0.185</v>
      </c>
      <c r="Q114" s="5"/>
      <c r="R114" s="5"/>
      <c r="S114" s="5"/>
      <c r="T114" s="5"/>
      <c r="U114" s="5">
        <f t="shared" si="16"/>
        <v>0.33287804350053529</v>
      </c>
      <c r="V114" s="5"/>
      <c r="W114" s="5"/>
      <c r="X114" s="5"/>
      <c r="Y114" s="5"/>
      <c r="Z114" s="5">
        <f t="shared" si="17"/>
        <v>0.69257038589743858</v>
      </c>
      <c r="AA114" s="5"/>
      <c r="AB114" s="5"/>
      <c r="AC114" s="5"/>
      <c r="AD114" s="5"/>
    </row>
    <row r="115" spans="1:30" x14ac:dyDescent="0.3">
      <c r="A115" s="5">
        <f t="shared" si="12"/>
        <v>0.74</v>
      </c>
      <c r="B115" s="5"/>
      <c r="C115" s="5"/>
      <c r="D115" s="5"/>
      <c r="E115" s="5"/>
      <c r="F115" s="5">
        <f t="shared" si="13"/>
        <v>0.85000000000000009</v>
      </c>
      <c r="G115" s="5"/>
      <c r="H115" s="5"/>
      <c r="I115" s="5"/>
      <c r="J115" s="5"/>
      <c r="K115" s="5">
        <f t="shared" si="14"/>
        <v>0.85000000000000009</v>
      </c>
      <c r="L115" s="5"/>
      <c r="M115" s="5"/>
      <c r="N115" s="5"/>
      <c r="O115" s="5"/>
      <c r="P115" s="5">
        <f t="shared" si="15"/>
        <v>0.185</v>
      </c>
      <c r="Q115" s="5"/>
      <c r="R115" s="5"/>
      <c r="S115" s="5"/>
      <c r="T115" s="5"/>
      <c r="U115" s="5">
        <f t="shared" si="16"/>
        <v>0.58000000000000007</v>
      </c>
      <c r="V115" s="5"/>
      <c r="W115" s="5"/>
      <c r="X115" s="5"/>
      <c r="Y115" s="5"/>
      <c r="Z115" s="5">
        <f t="shared" si="17"/>
        <v>0.58000000000000007</v>
      </c>
      <c r="AA115" s="5"/>
      <c r="AB115" s="5"/>
      <c r="AC115" s="5"/>
      <c r="AD115" s="5"/>
    </row>
    <row r="116" spans="1:30" x14ac:dyDescent="0.3">
      <c r="A116" s="5">
        <f t="shared" si="12"/>
        <v>0.67323879718658319</v>
      </c>
      <c r="B116" s="5"/>
      <c r="C116" s="5"/>
      <c r="D116" s="5"/>
      <c r="E116" s="5"/>
      <c r="F116" s="5">
        <f t="shared" si="13"/>
        <v>0.58000000000000007</v>
      </c>
      <c r="G116" s="5"/>
      <c r="H116" s="5"/>
      <c r="I116" s="5"/>
      <c r="J116" s="5"/>
      <c r="K116" s="5">
        <f t="shared" si="14"/>
        <v>0.74</v>
      </c>
      <c r="L116" s="5"/>
      <c r="M116" s="5"/>
      <c r="N116" s="5"/>
      <c r="O116" s="5"/>
      <c r="P116" s="5">
        <f t="shared" si="15"/>
        <v>0.185</v>
      </c>
      <c r="Q116" s="5"/>
      <c r="R116" s="5"/>
      <c r="S116" s="5"/>
      <c r="T116" s="5"/>
      <c r="U116" s="5">
        <f t="shared" si="16"/>
        <v>0.85000000000000009</v>
      </c>
      <c r="V116" s="5"/>
      <c r="W116" s="5"/>
      <c r="X116" s="5"/>
      <c r="Y116" s="5"/>
      <c r="Z116" s="5">
        <f t="shared" si="17"/>
        <v>0.74</v>
      </c>
      <c r="AA116" s="5"/>
      <c r="AB116" s="5"/>
      <c r="AC116" s="5"/>
      <c r="AD116" s="5"/>
    </row>
    <row r="117" spans="1:30" x14ac:dyDescent="0.3">
      <c r="A117" s="5">
        <f t="shared" si="12"/>
        <v>0.185</v>
      </c>
      <c r="B117" s="5"/>
      <c r="C117" s="5"/>
      <c r="D117" s="5"/>
      <c r="E117" s="5"/>
      <c r="F117" s="5">
        <f t="shared" si="13"/>
        <v>0.185</v>
      </c>
      <c r="G117" s="5"/>
      <c r="H117" s="5"/>
      <c r="I117" s="5"/>
      <c r="J117" s="5"/>
      <c r="K117" s="5">
        <f t="shared" si="14"/>
        <v>0.58000000000000007</v>
      </c>
      <c r="L117" s="5"/>
      <c r="M117" s="5"/>
      <c r="N117" s="5"/>
      <c r="O117" s="5"/>
      <c r="P117" s="5">
        <f t="shared" si="15"/>
        <v>0.185</v>
      </c>
      <c r="Q117" s="5"/>
      <c r="R117" s="5"/>
      <c r="S117" s="5"/>
      <c r="T117" s="5"/>
      <c r="U117" s="5">
        <f t="shared" si="16"/>
        <v>0.75797067927565753</v>
      </c>
      <c r="V117" s="5"/>
      <c r="W117" s="5"/>
      <c r="X117" s="5"/>
      <c r="Y117" s="5"/>
      <c r="Z117" s="5">
        <f t="shared" si="17"/>
        <v>0.74</v>
      </c>
      <c r="AA117" s="5"/>
      <c r="AB117" s="5"/>
      <c r="AC117" s="5"/>
      <c r="AD117" s="5"/>
    </row>
    <row r="118" spans="1:30" x14ac:dyDescent="0.3">
      <c r="A118" s="5">
        <f t="shared" si="12"/>
        <v>0.47107947831919428</v>
      </c>
      <c r="B118" s="5"/>
      <c r="C118" s="5"/>
      <c r="D118" s="5"/>
      <c r="E118" s="5"/>
      <c r="F118" s="5">
        <f t="shared" si="13"/>
        <v>0.185</v>
      </c>
      <c r="G118" s="5"/>
      <c r="H118" s="5"/>
      <c r="I118" s="5"/>
      <c r="J118" s="5"/>
      <c r="K118" s="5">
        <f t="shared" si="14"/>
        <v>0.185</v>
      </c>
      <c r="L118" s="5"/>
      <c r="M118" s="5"/>
      <c r="N118" s="5"/>
      <c r="O118" s="5"/>
      <c r="P118" s="5">
        <f t="shared" si="15"/>
        <v>0.185</v>
      </c>
      <c r="Q118" s="5"/>
      <c r="R118" s="5"/>
      <c r="S118" s="5"/>
      <c r="T118" s="5"/>
      <c r="U118" s="5">
        <f t="shared" si="16"/>
        <v>0.35781604009412682</v>
      </c>
      <c r="V118" s="5"/>
      <c r="W118" s="5"/>
      <c r="X118" s="5"/>
      <c r="Y118" s="5"/>
      <c r="Z118" s="5">
        <f t="shared" si="17"/>
        <v>0.33287804350053529</v>
      </c>
      <c r="AA118" s="5"/>
      <c r="AB118" s="5"/>
      <c r="AC118" s="5"/>
      <c r="AD118" s="5"/>
    </row>
    <row r="120" spans="1:30" x14ac:dyDescent="0.3">
      <c r="A120" t="s">
        <v>106</v>
      </c>
    </row>
    <row r="121" spans="1:30" x14ac:dyDescent="0.3">
      <c r="A121" s="6">
        <f>1/18*(SUM(A101:A118))</f>
        <v>0.59856287127635988</v>
      </c>
      <c r="B121" s="6"/>
      <c r="C121" s="6"/>
      <c r="D121" s="6"/>
      <c r="E121" s="6"/>
      <c r="F121" s="6">
        <f>1/18*(SUM(F101:F118))</f>
        <v>0.57712124940365273</v>
      </c>
      <c r="G121" s="6"/>
      <c r="H121" s="6"/>
      <c r="I121" s="6"/>
      <c r="J121" s="6"/>
      <c r="K121" s="6">
        <f>1/18*(SUM(K101:K118))</f>
        <v>0.58232483723904238</v>
      </c>
      <c r="L121" s="6"/>
      <c r="M121" s="6"/>
      <c r="N121" s="6"/>
      <c r="O121" s="6"/>
      <c r="P121" s="6">
        <f>1/18*(SUM(P101:P118))</f>
        <v>0.51839591241659777</v>
      </c>
      <c r="Q121" s="6"/>
      <c r="R121" s="6"/>
      <c r="S121" s="6"/>
      <c r="T121" s="6"/>
      <c r="U121" s="6">
        <f>1/18*(SUM(U101:U118))</f>
        <v>0.56333162638703327</v>
      </c>
      <c r="V121" s="6"/>
      <c r="W121" s="6"/>
      <c r="X121" s="6"/>
      <c r="Y121" s="6"/>
      <c r="Z121" s="6">
        <f>1/18*(SUM(Z101:Z118))</f>
        <v>0.63320336858001514</v>
      </c>
      <c r="AA121" s="6"/>
      <c r="AB121" s="6"/>
      <c r="AC121" s="6"/>
    </row>
    <row r="123" spans="1:30" x14ac:dyDescent="0.3">
      <c r="A123" s="6">
        <v>1</v>
      </c>
      <c r="B123" s="6" t="s">
        <v>50</v>
      </c>
      <c r="C123" s="6"/>
      <c r="D123" s="6"/>
      <c r="E123" s="6"/>
      <c r="F123" s="6">
        <f>(((A101-A121)*(F101-F121))+((A102-A121)*(F102-F121))+((A103-A121)*(F103-F121))+((A104-A121)*(F104-F121))+((A105-A121)*(F105-F121))+((A106-A121)*(F106-F121))+((A107-A121)*(F107-F121))+((A108-A121)*(F108-F121))+((A109-A121)*(F109-F121))+((A110-A121)*(F110-F121))+((A111-A121)*(F111-F121))+((A112-A121)*(F112-F121))+((A113-A121)*(F113-F121))+((A114-A121)*(F114-F121))+((A115-A121)*(F115-F121))+((A116-A121)*(F116-F121))+((A117-A121)*(F117-F121))+((A118-A121)*(F118-F121)))/(SQRT(((A101-A121)^2+(A102-A121)^2+(A103-A121)^2+(A104-A121)^2+(A105-A121)^2+(A106-A121)^2+(A107-A121)^2+(A108-A121)^2+(A109-A121)^2+(A110-A121)^2+(A111-A121)^2+(A112-A121)^2+(A113-A121)^2+(A114-A121)^2+(A115-A121)^2+(A116-A121)^2+(A117-A121)^2+(A118-A121)^2)*((F101-F121)^2+(F102-F121)^2+(F103-F121)^2+(F104-F121)^2+(F105-F121)^2+(F106-F121)^2+(F107-F121)^2+(F108-F121)^2+(F109-F121)^2+(F110-F121)^2+(F111-F121)^2+(F112-F121)^2+(F113-F121)^2+(F114-F121)^2+(F115-F121)^2+(F116-F121)^2+(F117-F121)^2+(F118-F121)^2)))</f>
        <v>0.79877655150274796</v>
      </c>
      <c r="G123" s="6" t="s">
        <v>65</v>
      </c>
      <c r="H123" s="6"/>
      <c r="I123" s="6"/>
      <c r="J123" s="6"/>
      <c r="K123" s="6">
        <f>(((A101-A121)*(K101-K121))+((A102-A121)*(K102-K121))+((A103-A121)*(K103-K121))+((A104-A121)*(K104-K121))+((A105-A121)*(K105-K121))+((A106-A121)*(K106-K121))+((A107-A121)*(K107-K121))+((A108-A121)*(K108-K121))+((A109-A121)*(K109-K121))+((A110-A121)*(K110-K121))+((A111-A121)*(K111-K121))+((A112-A121)*(K112-K121))+((A113-A121)*(K113-K121))+((A114-A121)*(K114-K121))+((A115-A121)*(K115-K121))+((A116-A121)*(K116-K121))+((A117-A121)*(K117-K121))+((A118-A121)*(K118-K121)))/(SQRT(((A101-A121)^2+(A102-A121)^2+(A103-A121)^2+(A104-A121)^2+(A105-A121)^2+(A106-A121)^2+(A107-A121)^2+(A108-A121)^2+(A109-A121)^2+(A110-A121)^2+(A111-A121)^2+(A112-A121)^2+(A113-A121)^2+(A114-A121)^2+(A115-A121)^2+(A116-A121)^2+(A117-A121)^2+(A118-A121)^2)*((K101-K121)^2+(K102-K121)^2+(K103-K121)^2+(K104-K121)^2+(K105-K121)^2+(K106-K121)^2+(K107-K121)^2+(K108-K121)^2+(K109-K121)^2+(K110-K121)^2+(K111-K121)^2+(K112-K121)^2+(K113-K121)^2+(K114-K121)^2+(K115-K121)^2+(K116-K121)^2+(K117-K121)^2+(K118-K121)^2)))</f>
        <v>0.7358941422714963</v>
      </c>
      <c r="L123" s="6" t="s">
        <v>51</v>
      </c>
      <c r="M123" s="6"/>
      <c r="N123" s="6"/>
      <c r="O123" s="6"/>
      <c r="P123" s="6">
        <f>(((A101-A121)*(P101-P121))+((A102-A121)*(P102-P121))+((A103-A121)*(P103-P121))+((A104-A121)*(P104-P121))+((A105-A121)*(P105-P121))+((A106-A121)*(P106-P121))+((A107-A121)*(P107-P121))+((A108-A121)*(P108-P121))+((A109-A121)*(P109-P121))+((A110-A121)*(P110-P121))+((A111-A121)*(P111-P121))+((A112-A121)*(P112-P121))+((A113-A121)*(P113-P121))+((A114-A121)*(P114-P121))+((A115-A121)*(P115-P121))+((A116-A121)*(P116-P121))+((A117-A121)*(P117-P121))+((A118-A121)*(P118-P121)))/(SQRT(((A101-A121)^2+(A102-A121)^2+(A103-A121)^2+(A104-A121)^2+(A105-A121)^2+(A106-A121)^2+(A107-A121)^2+(A108-A121)^2+(A109-A121)^2+(A110-A121)^2+(A111-A121)^2+(A112-A121)^2+(A113-A121)^2+(A114-A121)^2+(A115-A121)^2+(A116-A121)^2+(A117-A121)^2+(A118-A121)^2)*((P101-P121)^2+(P102-P121)^2+(P103-P121)^2+(P104-P121)^2+(P105-P121)^2+(P106-P121)^2+(P107-P121)^2+(P108-P121)^2+(P109-P121)^2+(P110-P121)^2+(P111-P121)^2+(P112-P121)^2+(P113-P121)^2+(P114-P121)^2+(P115-P121)^2+(P116-P121)^2+(P117-P121)^2+(P118-P121)^2)))</f>
        <v>0.41611608613665657</v>
      </c>
      <c r="Q123" s="6" t="s">
        <v>52</v>
      </c>
      <c r="R123" s="6"/>
      <c r="S123" s="6"/>
      <c r="T123" s="6"/>
      <c r="U123" s="6">
        <f>(((A101-A121)*(U101-U121))+((A102-A121)*(U102-U121))+((A103-A121)*(U103-U121))+((A104-A121)*(U104-U121))+((A105-A121)*(U105-U121))+((A106-A121)*(U106-U121))+((A107-A121)*(U107-U121))+((A108-A121)*(U108-U121))+((A109-A121)*(U109-U121))+((A110-A121)*(U110-U121))+((A111-A121)*(U111-U121))+((A112-A121)*(U112-U121))+((A113-A121)*(U113-U121))+((A114-A121)*(U114-U121))+((A115-A121)*(U115-U121))+((A116-A121)*(U116-U121))+((A117-A121)*(U117-U121))+((A118-A121)*(U118-U121)))/(SQRT(((A101-A121)^2+(A102-A121)^2+(A103-A121)^2+(A104-A121)^2+(A105-A121)^2+(A106-A121)^2+(A107-A121)^2+(A108-A121)^2+(A109-A121)^2+(A110-A121)^2+(A111-A121)^2+(A112-A121)^2+(A113-A121)^2+(A114-A121)^2+(A115-A121)^2+(A116-A121)^2+(A117-A121)^2+(A118-A121)^2)*((U101-U121)^2+(U102-U121)^2+(U103-U121)^2+(U104-U121)^2+(U105-U121)^2+(U106-U121)^2+(U107-U121)^2+(U108-U121)^2+(U109-U121)^2+(U110-U121)^2+(U111-U121)^2+(U112-U121)^2+(U113-U121)^2+(U114-U121)^2+(U115-U121)^2+(U116-U121)^2+(U117-U121)^2+(U118-U121)^2)))</f>
        <v>0.29506773964222066</v>
      </c>
      <c r="V123" s="6" t="s">
        <v>53</v>
      </c>
      <c r="W123" s="6"/>
      <c r="X123" s="6"/>
      <c r="Y123" s="6"/>
      <c r="Z123" s="6">
        <f>(((A101-A121)*(Z101-Z121))+((A102-A121)*(Z102-Z121))+((A103-A121)*(Z103-Z121))+((A104-A121)*(Z104-Z121))+((A105-A121)*(Z105-Z121))+((A106-A121)*(Z106-Z121))+((A107-A121)*(Z107-Z121))+((A108-A121)*(Z108-Z121))+((A109-A121)*(Z109-Z121))+((A110-A121)*(Z110-Z121))+((A111-A121)*(Z111-Z121))+((A112-A121)*(Z112-Z121))+((A113-A121)*(Z113-Z121))+((A114-A121)*(Z114-Z121))+((A115-A121)*(Z115-Z121))+((A116-A121)*(Z116-Z121))+((A117-A121)*(Z117-Z121))+((A118-A121)*(Z118-Z121)))/(SQRT(((A101-A121)^2+(A102-A121)^2+(A103-A121)^2+(A104-A121)^2+(A105-A121)^2+(A106-A121)^2+(A107-A121)^2+(A108-A121)^2+(A109-A121)^2+(A110-A121)^2+(A111-A121)^2+(A112-A121)^2+(A113-A121)^2+(A114-A121)^2+(A115-A121)^2+(A116-A121)^2+(A117-A121)^2+(A118-A121)^2)*((Z101-Z121)^2+(Z102-Z121)^2+(Z103-Z121)^2+(Z104-Z121)^2+(Z105-Z121)^2+(Z106-Z121)^2+(Z107-Z121)^2+(Z108-Z121)^2+(Z109-Z121)^2+(Z110-Z121)^2+(Z111-Z121)^2+(Z112-Z121)^2+(Z113-Z121)^2+(Z114-Z121)^2+(Z115-Z121)^2+(Z116-Z121)^2+(Z117-Z121)^2+(Z118-Z121)^2)))</f>
        <v>0.65720314770551203</v>
      </c>
      <c r="AA123" s="6" t="s">
        <v>54</v>
      </c>
      <c r="AB123" s="6"/>
    </row>
    <row r="124" spans="1:30" x14ac:dyDescent="0.3">
      <c r="A124" s="6">
        <f>(((A101-A121)*(F101-F121))+((A102-A121)*(F102-F121))+((A103-A121)*(F103-F121))+((A104-A121)*(F104-F121))+((A105-A121)*(F105-F121))+((A106-A121)*(F106-F121))+((A107-A121)*(F107-F121))+((A108-A121)*(F108-F121))+((A109-A121)*(F109-F121))+((A110-A121)*(F110-F121))+((A111-A121)*(F111-F121))+((A112-A121)*(F112-F121))+((A113-A121)*(F113-F121))+((A114-A121)*(F114-F121))+((A115-A121)*(F115-F121))+((A116-A121)*(F116-F121))+((A117-A121)*(F117-F121))+((A118-A121)*(F118-F121)))/(SQRT(((A101-A121)^2+(A102-A121)^2+(A103-A121)^2+(A104-A121)^2+(A105-A121)^2+(A106-A121)^2+(A107-A121)^2+(A108-A121)^2+(A109-A121)^2+(A110-A121)^2+(A111-A121)^2+(A112-A121)^2+(A113-A121)^2+(A114-A121)^2+(A115-A121)^2+(A116-A121)^2+(A117-A121)^2+(A118-A121)^2)*((F101-F121)^2+(F102-F121)^2+(F103-F121)^2+(F104-F121)^2+(F105-F121)^2+(F106-F121)^2+(F107-F121)^2+(F108-F121)^2+(F109-F121)^2+(F110-F121)^2+(F111-F121)^2+(F112-F121)^2+(F113-F121)^2+(F114-F121)^2+(F115-F121)^2+(F116-F121)^2+(F117-F121)^2+(F118-F121)^2)))</f>
        <v>0.79877655150274796</v>
      </c>
      <c r="B124" s="6" t="s">
        <v>68</v>
      </c>
      <c r="C124" s="6"/>
      <c r="D124" s="6"/>
      <c r="E124" s="6"/>
      <c r="F124" s="6">
        <v>1</v>
      </c>
      <c r="G124" s="6" t="s">
        <v>67</v>
      </c>
      <c r="H124" s="6"/>
      <c r="I124" s="6"/>
      <c r="J124" s="6"/>
      <c r="K124" s="6">
        <f>(((F101-F121)*(K101-K121))+((F102-F121)*(K102-K121))+((F103-F121)*(K103-K121))+((F104-F121)*(K104-K121))+((F105-F121)*(K105-K121))+((F106-F121)*(K106-K121))+((F107-F121)*(K107-K121))+((F108-F121)*(K108-K121))+((F109-F121)*(K109-K121))+((F110-F121)*(K110-K121))+((F111-F121)*(K111-K121))+((F112-F121)*(K112-K121))+((F113-F121)*(K113-K121))+((F114-F121)*(K114-K121))+((F115-F121)*(K115-K121))+((F116-F121)*(K116-K121))+((F117-F121)*(K117-K121))+((F118-F121)*(K118-K121)))/(SQRT(((F101-F121)^2+(F102-F121)^2+(F103-F121)^2+(F104-F121)^2+(F105-F121)^2+(F106-F121)^2+(F107-F121)^2+(F108-F121)^2+(F109-F121)^2+(F110-F121)^2+(F111-F121)^2+(F112-F121)^2+(F113-F121)^2+(F114-F121)^2+(F115-F121)^2+(F116-F121)^2+(F117-F121)^2+(F118-F121)^2)*((K101-K121)^2+(K102-K121)^2+(K103-K121)^2+(K104-K121)^2+(K105-K121)^2+(K106-K121)^2+(K107-K121)^2+(K108-K121)^2+(K109-K121)^2+(K110-K121)^2+(K111-K121)^2+(K112-K121)^2+(K113-K121)^2+(K114-K121)^2+(K115-K121)^2+(K116-K121)^2+(K117-K121)^2+(K118-K121)^2)))</f>
        <v>0.7468090137925123</v>
      </c>
      <c r="L124" s="6" t="s">
        <v>66</v>
      </c>
      <c r="M124" s="6"/>
      <c r="N124" s="6"/>
      <c r="O124" s="6"/>
      <c r="P124" s="6">
        <f>(((F101-F121)*(P101-P121))+((F102-F121)*(P102-P121))+((F103-F121)*(P103-P121))+((F104-F121)*(P104-P121))+((F105-F121)*(P105-P121))+((F106-F121)*(P106-P121))+((F107-F121)*(P107-P121))+((F108-F121)*(P108-P121))+((F109-F121)*(P109-P121))+((F110-F121)*(P110-P121))+((F111-F121)*(P111-P121))+((F112-F121)*(P112-P121))+((F113-F121)*(P113-P121))+((F114-F121)*(P114-P121))+((F115-F121)*(P115-P121))+((F116-F121)*(P116-P121))+((F117-F121)*(P117-P121))+((F118-F121)*(P118-P121)))/(SQRT(((F101-F121)^2+(F102-F121)^2+(F103-F121)^2+(F104-F121)^2+(F105-F121)^2+(F106-F121)^2+(F107-F121)^2+(F108-F121)^2+(F109-F121)^2+(F110-F121)^2+(F111-F121)^2+(F112-F121)^2+(F113-F121)^2+(F114-F121)^2+(F115-F121)^2+(F116-F121)^2+(F117-F121)^2+(F118-F121)^2)*((P101-P121)^2+(P102-P121)^2+(P103-P121)^2+(P104-P121)^2+(P105-P121)^2+(P106-P121)^2+(P107-P121)^2+(P108-P121)^2+(P109-P121)^2+(P110-P121)^2+(P111-P121)^2+(P112-P121)^2+(P113-P121)^2+(P114-P121)^2+(P115-P121)^2+(P116-P121)^2+(P117-P121)^2+(P118-P121)^2)))</f>
        <v>0.48122798212694745</v>
      </c>
      <c r="Q124" s="6" t="s">
        <v>69</v>
      </c>
      <c r="R124" s="6"/>
      <c r="S124" s="6"/>
      <c r="T124" s="6"/>
      <c r="U124" s="6">
        <f>(((F101-F121)*(U101-U121))+((F102-F121)*(U102-U121))+((F103-F121)*(U103-U121))+((F104-F121)*(U104-U121))+((F105-F121)*(U105-U121))+((F106-F121)*(U106-U121))+((F107-F121)*(U107-U121))+((F108-F121)*(U108-U121))+((F109-F121)*(U109-U121))+((F110-F121)*(U110-U121))+((F111-F121)*(U111-U121))+((F112-F121)*(U112-U121))+((F113-F121)*(U113-U121))+((F114-F121)*(U114-U121))+((F115-F121)*(U115-U121))+((F116-F121)*(U116-U121))+((F117-F121)*(U117-U121))+((F118-F121)*(U118-U121)))/(SQRT(((F101-F121)^2+(F102-F121)^2+(F103-F121)^2+(F104-F121)^2+(F105-F121)^2+(F106-F121)^2+(F107-F121)^2+(F108-F121)^2+(F109-F121)^2+(F110-F121)^2+(F111-F121)^2+(F112-F121)^2+(F113-F121)^2+(F114-F121)^2+(F115-F121)^2+(F116-F121)^2+(F117-F121)^2+(F118-F121)^2)*((U101-U121)^2+(U102-U121)^2+(U103-U121)^2+(U104-U121)^2+(U105-U121)^2+(U106-U121)^2+(U107-U121)^2+(U108-U121)^2+(U109-U121)^2+(U110-U121)^2+(U111-U121)^2+(U112-U121)^2+(U113-U121)^2+(U114-U121)^2+(U115-U121)^2+(U116-U121)^2+(U117-U121)^2+(U118-U121)^2)))</f>
        <v>0.33379097796028578</v>
      </c>
      <c r="V124" s="6" t="s">
        <v>70</v>
      </c>
      <c r="W124" s="6"/>
      <c r="X124" s="6"/>
      <c r="Y124" s="6"/>
      <c r="Z124" s="6">
        <f>(((F101-F121)*(Z101-Z121))+((F102-F121)*(Z102-Z121))+((F103-F121)*(Z103-Z121))+((F104-F121)*(Z104-Z121))+((F105-F121)*(Z105-Z121))+((F106-F121)*(Z106-Z121))+((F107-F121)*(Z107-Z121))+((F108-F121)*(Z108-Z121))+((F109-F121)*(Z109-Z121))+((F110-F121)*(Z110-Z121))+((F111-F121)*(Z111-Z121))+((F112-F121)*(Z112-Z121))+((F113-F121)*(Z113-Z121))+((F114-F121)*(Z114-Z121))+((F115-F121)*(Z115-Z121))+((F116-F121)*(Z116-Z121))+((F117-F121)*(Z117-Z121))+((F118-F121)*(Z118-Z121)))/(SQRT(((F101-F121)^2+(F102-F121)^2+(F103-F121)^2+(F104-F121)^2+(F105-F121)^2+(F106-F121)^2+(F107-F121)^2+(F108-F121)^2+(F109-F121)^2+(F110-F121)^2+(F111-F121)^2+(F112-F121)^2+(F113-F121)^2+(F114-F121)^2+(F115-F121)^2+(F116-F121)^2+(F117-F121)^2+(F118-F121)^2)*((Z101-Z121)^2+(Z102-Z121)^2+(Z103-Z121)^2+(Z104-Z121)^2+(Z105-Z121)^2+(Z106-Z121)^2+(Z107-Z121)^2+(Z108-Z121)^2+(Z109-Z121)^2+(Z110-Z121)^2+(Z111-Z121)^2+(Z112-Z121)^2+(Z113-Z121)^2+(Z114-Z121)^2+(Z115-Z121)^2+(Z116-Z121)^2+(Z117-Z121)^2+(Z118-Z121)^2)))</f>
        <v>0.53800189981926771</v>
      </c>
      <c r="AA124" s="6" t="s">
        <v>71</v>
      </c>
      <c r="AB124" s="6"/>
    </row>
    <row r="125" spans="1:30" x14ac:dyDescent="0.3">
      <c r="A125" s="6">
        <f>(((A101-A121)*(K101-K121))+((A102-A121)*(K102-K121))+((A103-A121)*(K103-K121))+((A104-A121)*(K104-K121))+((A105-A121)*(K105-K121))+((A106-A121)*(K106-K121))+((A107-A121)*(K107-K121))+((A108-A121)*(K108-K121))+((A109-A121)*(K109-K121))+((A110-A121)*(K110-K121))+((A111-A121)*(K111-K121))+((A112-A121)*(K112-K121))+((A113-A121)*(K113-K121))+((A114-A121)*(K114-K121))+((A115-A121)*(K115-K121))+((A116-A121)*(K116-K121))+((A117-A121)*(K117-K121))+((A118-A121)*(K118-K121)))/(SQRT(((A101-A121)^2+(A102-A121)^2+(A103-A121)^2+(A104-A121)^2+(A105-A121)^2+(A106-A121)^2+(A107-A121)^2+(A108-A121)^2+(A109-A121)^2+(A110-A121)^2+(A111-A121)^2+(A112-A121)^2+(A113-A121)^2+(A114-A121)^2+(A115-A121)^2+(A116-A121)^2+(A117-A121)^2+(A118-A121)^2)*((K101-K121)^2+(K102-K121)^2+(K103-K121)^2+(K104-K121)^2+(K105-K121)^2+(K106-K121)^2+(K107-K121)^2+(K108-K121)^2+(K109-K121)^2+(K110-K121)^2+(K111-K121)^2+(K112-K121)^2+(K113-K121)^2+(K114-K121)^2+(K115-K121)^2+(K116-K121)^2+(K117-K121)^2+(K118-K121)^2)))</f>
        <v>0.7358941422714963</v>
      </c>
      <c r="B125" s="6" t="s">
        <v>72</v>
      </c>
      <c r="C125" s="6"/>
      <c r="D125" s="6"/>
      <c r="E125" s="6"/>
      <c r="F125" s="6">
        <f>(((F101-F121)*(K101-K121))+((F102-F121)*(K102-K121))+((F103-F121)*(K103-K121))+((F104-F121)*(K104-K121))+((F105-F121)*(K105-K121))+((F106-F121)*(K106-K121))+((F107-F121)*(K107-K121))+((F108-F121)*(K108-K121))+((F109-F121)*(K109-K121))+((F110-F121)*(K110-K121))+((F111-F121)*(K111-K121))+((F112-F121)*(K112-K121))+((F113-F121)*(K113-K121))+((F114-F121)*(K114-K121))+((F115-F121)*(K115-K121))+((F116-F121)*(K116-K121))+((F117-F121)*(K117-K121))+((F118-F121)*(K118-K121)))/(SQRT(((F101-F121)^2+(F102-F121)^2+(F103-F121)^2+(F104-F121)^2+(F105-F121)^2+(F106-F121)^2+(F107-F121)^2+(F108-F121)^2+(F109-F121)^2+(F110-F121)^2+(F111-F121)^2+(F112-F121)^2+(F113-F121)^2+(F114-F121)^2+(F115-F121)^2+(F116-F121)^2+(F117-F121)^2+(F118-F121)^2)*((K101-K121)^2+(K102-K121)^2+(K103-K121)^2+(K104-K121)^2+(K105-K121)^2+(K106-K121)^2+(K107-K121)^2+(K108-K121)^2+(K109-K121)^2+(K110-K121)^2+(K111-K121)^2+(K112-K121)^2+(K113-K121)^2+(K114-K121)^2+(K115-K121)^2+(K116-K121)^2+(K117-K121)^2+(K118-K121)^2)))</f>
        <v>0.7468090137925123</v>
      </c>
      <c r="G125" s="6" t="s">
        <v>79</v>
      </c>
      <c r="H125" s="6"/>
      <c r="I125" s="6"/>
      <c r="J125" s="6"/>
      <c r="K125" s="6">
        <v>1</v>
      </c>
      <c r="L125" s="6" t="s">
        <v>80</v>
      </c>
      <c r="M125" s="6"/>
      <c r="N125" s="6"/>
      <c r="O125" s="6"/>
      <c r="P125" s="6">
        <f>(((K101-K121)*(P101-P121))+((K102-K121)*(P102-P121))+((K103-K121)*(P103-P121))+((K104-K121)*(P104-P121))+((K105-K121)*(P105-P121))+((K106-K121)*(P106-P121))+((K107-K121)*(P107-P121))+((K108-K121)*(P108-P121))+((K109-K121)*(P109-P121))+((K110-K121)*(P110-P121))+((K111-K121)*(P111-P121))+((K112-K121)*(P112-P121))+((K113-K121)*(P113-P121))+((K114-K121)*(P114-P121))+((K115-K121)*(P115-P121))+((K116-K121)*(P116-P121))+((K117-K121)*(P117-P121))+((K118-K121)*(P118-P121)))/(SQRT(((K101-K121)^2+(K102-K121)^2+(K103-K121)^2+(K104-K121)^2+(K105-K121)^2+(K106-K121)^2+(K107-K121)^2+(K108-K121)^2+(K109-K121)^2+(K110-K121)^2+(K111-K121)^2+(K112-K121)^2+(K113-K121)^2+(K114-K121)^2+(K115-K121)^2+(K116-K121)^2+(K117-K121)^2+(K118-K121)^2)*((P101-P121)^2+(P102-P121)^2+(P103-P121)^2+(P104-P121)^2+(P105-P121)^2+(P106-P121)^2+(P107-P121)^2+(P108-P121)^2+(P109-P121)^2+(P110-P121)^2+(P111-P121)^2+(P112-P121)^2+(P113-P121)^2+(P114-P121)^2+(P115-P121)^2+(P116-P121)^2+(P117-P121)^2+(P118-P121)^2)))</f>
        <v>0.18940153527033948</v>
      </c>
      <c r="Q125" s="6" t="s">
        <v>76</v>
      </c>
      <c r="R125" s="6"/>
      <c r="S125" s="6"/>
      <c r="T125" s="6"/>
      <c r="U125" s="6">
        <f>(((K101-K121)*(U101-U121))+((K102-K121)*(U102-U121))+((K103-K121)*(U103-U121))+((K104-K121)*(U104-U121))+((K105-K121)*(U105-U121))+((K106-K121)*(U106-U121))+((K107-K121)*(U107-U121))+((K108-K121)*(U108-U121))+((K109-K121)*(U109-U121))+((K110-K121)*(U110-U121))+((K111-K121)*(U111-U121))+((K112-K121)*(U112-U121))+((K113-K121)*(U113-U121))+((K114-K121)*(U114-U121))+((K115-K121)*(U115-U121))+((K116-K121)*(U116-U121))+((K117-K121)*(U117-U121))+((K118-K121)*(U118-U121)))/(SQRT(((K101-K121)^2+(K102-K121)^2+(K103-K121)^2+(K104-K121)^2+(K105-K121)^2+(K106-K121)^2+(K107-K121)^2+(K108-K121)^2+(K109-K121)^2+(K110-K121)^2+(K111-K121)^2+(K112-K121)^2+(K113-K121)^2+(K114-K121)^2+(K115-K121)^2+(K116-K121)^2+(K117-K121)^2+(K118-K121)^2)*((U101-U121)^2+(U102-U121)^2+(U103-U121)^2+(U104-U121)^2+(U105-U121)^2+(U106-U121)^2+(U107-U121)^2+(U108-U121)^2+(U109-U121)^2+(U110-U121)^2+(U111-U121)^2+(U112-U121)^2+(U113-U121)^2+(U114-U121)^2+(U115-U121)^2+(U116-U121)^2+(U117-U121)^2+(U118-U121)^2)))</f>
        <v>0.4003139513686978</v>
      </c>
      <c r="V125" s="6" t="s">
        <v>77</v>
      </c>
      <c r="W125" s="6"/>
      <c r="X125" s="6"/>
      <c r="Y125" s="6"/>
      <c r="Z125" s="6">
        <f>(((K101-K121)*(Z101-Z121))+((K102-K121)*(Z102-Z121))+((K103-K121)*(Z103-Z121))+((K104-K121)*(Z104-Z121))+((K105-K121)*(Z105-Z121))+((K106-K121)*(Z106-Z121))+((K107-K121)*(Z107-Z121))+((K108-K121)*(Z108-Z121))+((K109-K121)*(Z109-Z121))+((K110-K121)*(Z110-Z121))+((K111-K121)*(Z111-Z121))+((K112-K121)*(Z112-Z121))+((K113-K121)*(Z113-Z121))+((K114-K121)*(Z114-Z121))+((K115-K121)*(Z115-Z121))+((K116-K121)*(Z116-Z121))+((K117-K121)*(Z117-Z121))+((K118-K121)*(Z118-Z121)))/(SQRT(((K101-K121)^2+(K102-K121)^2+(K103-K121)^2+(K104-K121)^2+(K105-K121)^2+(K106-K121)^2+(K107-K121)^2+(K108-K121)^2+(K109-K121)^2+(K110-K121)^2+(K111-K121)^2+(K112-K121)^2+(K113-K121)^2+(K114-K121)^2+(K115-K121)^2+(K116-K121)^2+(K117-K121)^2+(K118-K121)^2)*((Z101-Z121)^2+(Z102-Z121)^2+(Z103-Z121)^2+(Z104-Z121)^2+(Z105-Z121)^2+(Z106-Z121)^2+(Z107-Z121)^2+(Z108-Z121)^2+(Z109-Z121)^2+(Z110-Z121)^2+(Z111-Z121)^2+(Z112-Z121)^2+(Z113-Z121)^2+(Z114-Z121)^2+(Z115-Z121)^2+(Z116-Z121)^2+(Z117-Z121)^2+(Z118-Z121)^2)))</f>
        <v>0.69482430015224839</v>
      </c>
      <c r="AA125" s="6" t="s">
        <v>78</v>
      </c>
      <c r="AB125" s="6"/>
    </row>
    <row r="126" spans="1:30" x14ac:dyDescent="0.3">
      <c r="A126" s="6">
        <f>(((A101-A121)*(P101-P121))+((A102-A121)*(P102-P121))+((A103-A121)*(P103-P121))+((A104-A121)*(P104-P121))+((A105-A121)*(P105-P121))+((A106-A121)*(P106-P121))+((A107-A121)*(P107-P121))+((A108-A121)*(P108-P121))+((A109-A121)*(P109-P121))+((A110-A121)*(P110-P121))+((A111-A121)*(P111-P121))+((A112-A121)*(P112-P121))+((A113-A121)*(P113-P121))+((A114-A121)*(P114-P121))+((A115-A121)*(P115-P121))+((A116-A121)*(P116-P121))+((A117-A121)*(P117-P121))+((A118-A121)*(P118-P121)))/(SQRT(((A101-A121)^2+(A102-A121)^2+(A103-A121)^2+(A104-A121)^2+(A105-A121)^2+(A106-A121)^2+(A107-A121)^2+(A108-A121)^2+(A109-A121)^2+(A110-A121)^2+(A111-A121)^2+(A112-A121)^2+(A113-A121)^2+(A114-A121)^2+(A115-A121)^2+(A116-A121)^2+(A117-A121)^2+(A118-A121)^2)*((P101-P121)^2+(P102-P121)^2+(P103-P121)^2+(P104-P121)^2+(P105-P121)^2+(P106-P121)^2+(P107-P121)^2+(P108-P121)^2+(P109-P121)^2+(P110-P121)^2+(P111-P121)^2+(P112-P121)^2+(P113-P121)^2+(P114-P121)^2+(P115-P121)^2+(P116-P121)^2+(P117-P121)^2+(P118-P121)^2)))</f>
        <v>0.41611608613665657</v>
      </c>
      <c r="B126" s="6" t="s">
        <v>73</v>
      </c>
      <c r="C126" s="6"/>
      <c r="D126" s="6"/>
      <c r="E126" s="6"/>
      <c r="F126" s="6">
        <f>(((F101-F121)*(P101-P121))+((F102-F121)*(P102-P121))+((F103-F121)*(P103-P121))+((F104-F121)*(P104-P121))+((F105-F121)*(P105-P121))+((F106-F121)*(P106-P121))+((F107-F121)*(P107-P121))+((F108-F121)*(P108-P121))+((F109-F121)*(P109-P121))+((F110-F121)*(P110-P121))+((F111-F121)*(P111-P121))+((F112-F121)*(P112-P121))+((F113-F121)*(P113-P121))+((F114-F121)*(P114-P121))+((F115-F121)*(P115-P121))+((F116-F121)*(P116-P121))+((F117-F121)*(P117-P121))+((F118-F121)*(P118-P121)))/(SQRT(((F101-F121)^2+(F102-F121)^2+(F103-F121)^2+(F104-F121)^2+(F105-F121)^2+(F106-F121)^2+(F107-F121)^2+(F108-F121)^2+(F109-F121)^2+(F110-F121)^2+(F111-F121)^2+(F112-F121)^2+(F113-F121)^2+(F114-F121)^2+(F115-F121)^2+(F116-F121)^2+(F117-F121)^2+(F118-F121)^2)*((P101-P121)^2+(P102-P121)^2+(P103-P121)^2+(P104-P121)^2+(P105-P121)^2+(P106-P121)^2+(P107-P121)^2+(P108-P121)^2+(P109-P121)^2+(P110-P121)^2+(P111-P121)^2+(P112-P121)^2+(P113-P121)^2+(P114-P121)^2+(P115-P121)^2+(P116-P121)^2+(P117-P121)^2+(P118-P121)^2)))</f>
        <v>0.48122798212694745</v>
      </c>
      <c r="G126" s="6" t="s">
        <v>85</v>
      </c>
      <c r="H126" s="6"/>
      <c r="I126" s="6"/>
      <c r="J126" s="6"/>
      <c r="K126" s="6">
        <f>(((K101-K121)*(P101-P121))+((K102-K121)*(P102-P121))+((K103-K121)*(P103-P121))+((K104-K121)*(P104-P121))+((K105-K121)*(P105-P121))+((K106-K121)*(P106-P121))+((K107-K121)*(P107-P121))+((K108-K121)*(P108-P121))+((K109-K121)*(P109-P121))+((K110-K121)*(P110-P121))+((K111-K121)*(P111-P121))+((K112-K121)*(P112-P121))+((K113-K121)*(P113-P121))+((K114-K121)*(P114-P121))+((K115-K121)*(P115-P121))+((K116-K121)*(P116-P121))+((K117-K121)*(P117-P121))+((K118-K121)*(P118-P121)))/(SQRT(((K101-K121)^2+(K102-K121)^2+(K103-K121)^2+(K104-K121)^2+(K105-K121)^2+(K106-K121)^2+(K107-K121)^2+(K108-K121)^2+(K109-K121)^2+(K110-K121)^2+(K111-K121)^2+(K112-K121)^2+(K113-K121)^2+(K114-K121)^2+(K115-K121)^2+(K116-K121)^2+(K117-K121)^2+(K118-K121)^2)*((P101-P121)^2+(P102-P121)^2+(P103-P121)^2+(P104-P121)^2+(P105-P121)^2+(P106-P121)^2+(P107-P121)^2+(P108-P121)^2+(P109-P121)^2+(P110-P121)^2+(P111-P121)^2+(P112-P121)^2+(P113-P121)^2+(P114-P121)^2+(P115-P121)^2+(P116-P121)^2+(P117-P121)^2+(P118-P121)^2)))</f>
        <v>0.18940153527033948</v>
      </c>
      <c r="L126" s="6" t="s">
        <v>81</v>
      </c>
      <c r="M126" s="6"/>
      <c r="N126" s="6"/>
      <c r="O126" s="6"/>
      <c r="P126" s="6">
        <v>1</v>
      </c>
      <c r="Q126" s="6" t="s">
        <v>82</v>
      </c>
      <c r="R126" s="6"/>
      <c r="S126" s="6"/>
      <c r="T126" s="6"/>
      <c r="U126" s="6">
        <f>(((P101-P121)*(U101-U121))+((P102-P121)*(U102-U121))+((P103-P121)*(U103-U121))+((P104-P121)*(U104-U121))+((P105-P121)*(U105-U121))+((P106-P121)*(U106-U121))+((P107-P121)*(U107-U121))+((P108-P121)*(U108-U121))+((P109-P121)*(U109-U121))+((P110-P121)*(U110-U121))+((P111-P121)*(U111-U121))+((P112-P121)*(U112-U121))+((P113-P121)*(U113-U121))+((P114-P121)*(U114-U121))+((P115-P121)*(U115-U121))+((P116-P121)*(U116-U121))+((P117-P121)*(U117-U121))+((P118-P121)*(U118-U121)))/(SQRT(((P101-P121)^2+(P102-P121)^2+(P103-P121)^2+(P104-P121)^2+(P105-P121)^2+(P106-P121)^2+(P107-P121)^2+(P108-P121)^2+(P109-P121)^2+(P110-P121)^2+(P111-P121)^2+(P112-P121)^2+(P113-P121)^2+(P114-P121)^2+(P115-P121)^2+(P116-P121)^2+(P117-P121)^2+(P118-P121)^2)*((U101-U121)^2+(U102-U121)^2+(U103-U121)^2+(U104-U121)^2+(U105-U121)^2+(U106-U121)^2+(U107-U121)^2+(U108-U121)^2+(U109-U121)^2+(U110-U121)^2+(U111-U121)^2+(U112-U121)^2+(U113-U121)^2+(U114-U121)^2+(U115-U121)^2+(U116-U121)^2+(U117-U121)^2+(U118-U121)^2)))</f>
        <v>-0.10521866658205574</v>
      </c>
      <c r="V126" s="6" t="s">
        <v>83</v>
      </c>
      <c r="W126" s="6"/>
      <c r="X126" s="6"/>
      <c r="Y126" s="6"/>
      <c r="Z126" s="6">
        <f>(((P101-P121)*(Z101-Z121))+((P102-P121)*(Z102-Z121))+((P103-P121)*(Z103-Z121))+((P104-P121)*(Z104-Z121))+((P105-P121)*(Z105-Z121))+((P106-P121)*(Z106-Z121))+((P107-P121)*(Z107-Z121))+((P108-P121)*(Z108-Z121))+((P109-P121)*(Z109-Z121))+((P110-P121)*(Z110-Z121))+((P111-P121)*(Z111-Z121))+((P112-P121)*(Z112-Z121))+((P113-P121)*(Z113-Z121))+((P114-P121)*(Z114-Z121))+((P115-P121)*(Z115-Z121))+((P116-P121)*(Z116-Z121))+((P117-P121)*(Z117-Z121))+((P118-P121)*(Z118-Z121)))/(SQRT(((P101-P121)^2+(P102-P121)^2+(P103-P121)^2+(P104-P121)^2+(P105-P121)^2+(P106-P121)^2+(P107-P121)^2+(P108-P121)^2+(P109-P121)^2+(P110-P121)^2+(P111-P121)^2+(P112-P121)^2+(P113-P121)^2+(P114-P121)^2+(P115-P121)^2+(P116-P121)^2+(P117-P121)^2+(P118-P121)^2)*((Z101-Z121)^2+(Z102-Z121)^2+(Z103-Z121)^2+(Z104-Z121)^2+(Z105-Z121)^2+(Z106-Z121)^2+(Z107-Z121)^2+(Z108-Z121)^2+(Z109-Z121)^2+(Z110-Z121)^2+(Z111-Z121)^2+(Z112-Z121)^2+(Z113-Z121)^2+(Z114-Z121)^2+(Z115-Z121)^2+(Z116-Z121)^2+(Z117-Z121)^2+(Z118-Z121)^2)))</f>
        <v>0.10604349091152457</v>
      </c>
      <c r="AA126" s="6" t="s">
        <v>84</v>
      </c>
      <c r="AB126" s="6"/>
    </row>
    <row r="127" spans="1:30" x14ac:dyDescent="0.3">
      <c r="A127" s="6">
        <f>(((A101-A121)*(U101-U121))+((A102-A121)*(U102-U121))+((A103-A121)*(U103-U121))+((A104-A121)*(U104-U121))+((A105-A121)*(U105-U121))+((A106-A121)*(U106-U121))+((A107-A121)*(U107-U121))+((A108-A121)*(U108-U121))+((A109-A121)*(U109-U121))+((A110-A121)*(U110-U121))+((A111-A121)*(U111-U121))+((A112-A121)*(U112-U121))+((A113-A121)*(U113-U121))+((A114-A121)*(U114-U121))+((A115-A121)*(U115-U121))+((A116-A121)*(U116-U121))+((A117-A121)*(U117-U121))+((A118-A121)*(U118-U121)))/(SQRT(((A101-A121)^2+(A102-A121)^2+(A103-A121)^2+(A104-A121)^2+(A105-A121)^2+(A106-A121)^2+(A107-A121)^2+(A108-A121)^2+(A109-A121)^2+(A110-A121)^2+(A111-A121)^2+(A112-A121)^2+(A113-A121)^2+(A114-A121)^2+(A115-A121)^2+(A116-A121)^2+(A117-A121)^2+(A118-A121)^2)*((U101-U121)^2+(U102-U121)^2+(U103-U121)^2+(U104-U121)^2+(U105-U121)^2+(U106-U121)^2+(U107-U121)^2+(U108-U121)^2+(U109-U121)^2+(U110-U121)^2+(U111-U121)^2+(U112-U121)^2+(U113-U121)^2+(U114-U121)^2+(U115-U121)^2+(U116-U121)^2+(U117-U121)^2+(U118-U121)^2)))</f>
        <v>0.29506773964222066</v>
      </c>
      <c r="B127" s="6" t="s">
        <v>74</v>
      </c>
      <c r="C127" s="6"/>
      <c r="D127" s="6"/>
      <c r="E127" s="6"/>
      <c r="F127" s="6">
        <f>(((F101-F121)*(U101-U121))+((F102-F121)*(U102-U121))+((F103-F121)*(U103-U121))+((F104-F121)*(U104-U121))+((F105-F121)*(U105-U121))+((F106-F121)*(U106-U121))+((F107-F121)*(U107-U121))+((F108-F121)*(U108-U121))+((F109-F121)*(U109-U121))+((F110-F121)*(U110-U121))+((F111-F121)*(U111-U121))+((F112-F121)*(U112-U121))+((F113-F121)*(U113-U121))+((F114-F121)*(U114-U121))+((F115-F121)*(U115-U121))+((F116-F121)*(U116-U121))+((F117-F121)*(U117-U121))+((F118-F121)*(U118-U121)))/(SQRT(((F101-F121)^2+(F102-F121)^2+(F103-F121)^2+(F104-F121)^2+(F105-F121)^2+(F106-F121)^2+(F107-F121)^2+(F108-F121)^2+(F109-F121)^2+(F110-F121)^2+(F111-F121)^2+(F112-F121)^2+(F113-F121)^2+(F114-F121)^2+(F115-F121)^2+(F116-F121)^2+(F117-F121)^2+(F118-F121)^2)*((U101-U121)^2+(U102-U121)^2+(U103-U121)^2+(U104-U121)^2+(U105-U121)^2+(U106-U121)^2+(U107-U121)^2+(U108-U121)^2+(U109-U121)^2+(U110-U121)^2+(U111-U121)^2+(U112-U121)^2+(U113-U121)^2+(U114-U121)^2+(U115-U121)^2+(U116-U121)^2+(U117-U121)^2+(U118-U121)^2)))</f>
        <v>0.33379097796028578</v>
      </c>
      <c r="G127" s="6" t="s">
        <v>86</v>
      </c>
      <c r="H127" s="6"/>
      <c r="I127" s="6"/>
      <c r="J127" s="6"/>
      <c r="K127" s="6">
        <f>(((K101-K121)*(U101-U121))+((K102-K121)*(U102-U121))+((K103-K121)*(U103-U121))+((K104-K121)*(U104-U121))+((K105-K121)*(U105-U121))+((K106-K121)*(U106-U121))+((K107-K121)*(U107-U121))+((K108-K121)*(U108-U121))+((K109-K121)*(U109-U121))+((K110-K121)*(U110-U121))+((K111-K121)*(U111-U121))+((K112-K121)*(U112-U121))+((K113-K121)*(U113-U121))+((K114-K121)*(U114-U121))+((K115-K121)*(U115-U121))+((K116-K121)*(U116-U121))+((K117-K121)*(U117-U121))+((K118-K121)*(U118-U121)))/(SQRT(((K101-K121)^2+(K102-K121)^2+(K103-K121)^2+(K104-K121)^2+(K105-K121)^2+(K106-K121)^2+(K107-K121)^2+(K108-K121)^2+(K109-K121)^2+(K110-K121)^2+(K111-K121)^2+(K112-K121)^2+(K113-K121)^2+(K114-K121)^2+(K115-K121)^2+(K116-K121)^2+(K117-K121)^2+(K118-K121)^2)*((U101-U121)^2+(U102-U121)^2+(U103-U121)^2+(U104-U121)^2+(U105-U121)^2+(U106-U121)^2+(U107-U121)^2+(U108-U121)^2+(U109-U121)^2+(U110-U121)^2+(U111-U121)^2+(U112-U121)^2+(U113-U121)^2+(U114-U121)^2+(U115-U121)^2+(U116-U121)^2+(U117-U121)^2+(U118-U121)^2)))</f>
        <v>0.4003139513686978</v>
      </c>
      <c r="L127" s="6" t="s">
        <v>88</v>
      </c>
      <c r="M127" s="6"/>
      <c r="N127" s="6"/>
      <c r="O127" s="6"/>
      <c r="P127" s="6">
        <f>(((P101-P121)*(U101-U121))+((P102-P121)*(U102-U121))+((P103-P121)*(U103-U121))+((P104-P121)*(U104-U121))+((P105-P121)*(U105-U121))+((P106-P121)*(U106-U121))+((P107-P121)*(U107-U121))+((P108-P121)*(U108-U121))+((P109-P121)*(U109-U121))+((P110-P121)*(U110-U121))+((P111-P121)*(U111-U121))+((P112-P121)*(U112-U121))+((P113-P121)*(U113-U121))+((P114-P121)*(U114-U121))+((P115-P121)*(U115-U121))+((P116-P121)*(U116-U121))+((P117-P121)*(U117-U121))+((P118-P121)*(U118-U121)))/(SQRT(((P101-P121)^2+(P102-P121)^2+(P103-P121)^2+(P104-P121)^2+(P105-P121)^2+(P106-P121)^2+(P107-P121)^2+(P108-P121)^2+(P109-P121)^2+(P110-P121)^2+(P111-P121)^2+(P112-P121)^2+(P113-P121)^2+(P114-P121)^2+(P115-P121)^2+(P116-P121)^2+(P117-P121)^2+(P118-P121)^2)*((U101-U121)^2+(U102-U121)^2+(U103-U121)^2+(U104-U121)^2+(U105-U121)^2+(U106-U121)^2+(U107-U121)^2+(U108-U121)^2+(U109-U121)^2+(U110-U121)^2+(U111-U121)^2+(U112-U121)^2+(U113-U121)^2+(U114-U121)^2+(U115-U121)^2+(U116-U121)^2+(U117-U121)^2+(U118-U121)^2)))</f>
        <v>-0.10521866658205574</v>
      </c>
      <c r="Q127" s="6" t="s">
        <v>90</v>
      </c>
      <c r="R127" s="6"/>
      <c r="S127" s="6"/>
      <c r="T127" s="6"/>
      <c r="U127" s="6">
        <v>1</v>
      </c>
      <c r="V127" s="6" t="s">
        <v>92</v>
      </c>
      <c r="W127" s="6"/>
      <c r="X127" s="6"/>
      <c r="Y127" s="6"/>
      <c r="Z127" s="6">
        <f>(((U101-U121)*(Z101-Z121))+((U102-U121)*(Z102-Z121))+((U103-U121)*(Z103-Z121))+((U104-U121)*(Z104-Z121))+((U105-U121)*(Z105-Z121))+((U106-U121)*(Z106-Z121))+((U107-U121)*(Z107-Z121))+((U108-U121)*(Z108-Z121))+((U109-U121)*(Z109-Z121))+((U110-U121)*(Z110-Z121))+((U111-U121)*(Z111-Z121))+((U112-U121)*(Z112-Z121))+((U113-U121)*(Z113-Z121))+((U114-U121)*(Z114-Z121))+((U115-U121)*(Z115-Z121))+((U116-U121)*(Z116-Z121))+((U117-U121)*(Z117-Z121))+((U118-U121)*(Z118-Z121)))/(SQRT(((U101-U121)^2+(U102-U121)^2+(U103-U121)^2+(U104-U121)^2+(U105-U121)^2+(U106-U121)^2+(U107-U121)^2+(U108-U121)^2+(U109-U121)^2+(U110-U121)^2+(U111-U121)^2+(U112-U121)^2+(U113-U121)^2+(U114-U121)^2+(U115-U121)^2+(U116-U121)^2+(U117-U121)^2+(U118-U121)^2)*((Z101-Z121)^2+(Z102-Z121)^2+(Z103-Z121)^2+(Z104-Z121)^2+(Z105-Z121)^2+(Z106-Z121)^2+(Z107-Z121)^2+(Z108-Z121)^2+(Z109-Z121)^2+(Z110-Z121)^2+(Z111-Z121)^2+(Z112-Z121)^2+(Z113-Z121)^2+(Z114-Z121)^2+(Z115-Z121)^2+(Z116-Z121)^2+(Z117-Z121)^2+(Z118-Z121)^2)))</f>
        <v>0.68342711432514092</v>
      </c>
      <c r="AA127" s="6" t="s">
        <v>94</v>
      </c>
      <c r="AB127" s="6"/>
    </row>
    <row r="128" spans="1:30" x14ac:dyDescent="0.3">
      <c r="A128" s="6">
        <f>(((A101-A121)*(Z101-Z121))+((A102-A121)*(Z102-Z121))+((A103-A121)*(Z103-Z121))+((A104-A121)*(Z104-Z121))+((A105-A121)*(Z105-Z121))+((A106-A121)*(Z106-Z121))+((A107-A121)*(Z107-Z121))+((A108-A121)*(Z108-Z121))+((A109-A121)*(Z109-Z121))+((A110-A121)*(Z110-Z121))+((A111-A121)*(Z111-Z121))+((A112-A121)*(Z112-Z121))+((A113-A121)*(Z113-Z121))+((A114-A121)*(Z114-Z121))+((A115-A121)*(Z115-Z121))+((A116-A121)*(Z116-Z121))+((A117-A121)*(Z117-Z121))+((A118-A121)*(Z118-Z121)))/(SQRT(((A101-A121)^2+(A102-A121)^2+(A103-A121)^2+(A104-A121)^2+(A105-A121)^2+(A106-A121)^2+(A107-A121)^2+(A108-A121)^2+(A109-A121)^2+(A110-A121)^2+(A111-A121)^2+(A112-A121)^2+(A113-A121)^2+(A114-A121)^2+(A115-A121)^2+(A116-A121)^2+(A117-A121)^2+(A118-A121)^2)*((Z101-Z121)^2+(Z102-Z121)^2+(Z103-Z121)^2+(Z104-Z121)^2+(Z105-Z121)^2+(Z106-Z121)^2+(Z107-Z121)^2+(Z108-Z121)^2+(Z109-Z121)^2+(Z110-Z121)^2+(Z111-Z121)^2+(Z112-Z121)^2+(Z113-Z121)^2+(Z114-Z121)^2+(Z115-Z121)^2+(Z116-Z121)^2+(Z117-Z121)^2+(Z118-Z121)^2)))</f>
        <v>0.65720314770551203</v>
      </c>
      <c r="B128" s="6" t="s">
        <v>75</v>
      </c>
      <c r="C128" s="6"/>
      <c r="D128" s="6"/>
      <c r="E128" s="6"/>
      <c r="F128" s="6">
        <f>(((F101-F121)*(Z101-Z121))+((F102-F121)*(Z102-Z121))+((F103-F121)*(Z103-Z121))+((F104-F121)*(Z104-Z121))+((F105-F121)*(Z105-Z121))+((F106-F121)*(Z106-Z121))+((F107-F121)*(Z107-Z121))+((F108-F121)*(Z108-Z121))+((F109-F121)*(Z109-Z121))+((F110-F121)*(Z110-Z121))+((F111-F121)*(Z111-Z121))+((F112-F121)*(Z112-Z121))+((F113-F121)*(Z113-Z121))+((F114-F121)*(Z114-Z121))+((F115-F121)*(Z115-Z121))+((F116-F121)*(Z116-Z121))+((F117-F121)*(Z117-Z121))+((F118-F121)*(Z118-Z121)))/(SQRT(((F101-F121)^2+(F102-F121)^2+(F103-F121)^2+(F104-F121)^2+(F105-F121)^2+(F106-F121)^2+(F107-F121)^2+(F108-F121)^2+(F109-F121)^2+(F110-F121)^2+(F111-F121)^2+(F112-F121)^2+(F113-F121)^2+(F114-F121)^2+(F115-F121)^2+(F116-F121)^2+(F117-F121)^2+(F118-F121)^2)*((Z101-Z121)^2+(Z102-Z121)^2+(Z103-Z121)^2+(Z104-Z121)^2+(Z105-Z121)^2+(Z106-Z121)^2+(Z107-Z121)^2+(Z108-Z121)^2+(Z109-Z121)^2+(Z110-Z121)^2+(Z111-Z121)^2+(Z112-Z121)^2+(Z113-Z121)^2+(Z114-Z121)^2+(Z115-Z121)^2+(Z116-Z121)^2+(Z117-Z121)^2+(Z118-Z121)^2)))</f>
        <v>0.53800189981926771</v>
      </c>
      <c r="G128" s="6" t="s">
        <v>87</v>
      </c>
      <c r="H128" s="6"/>
      <c r="I128" s="6"/>
      <c r="J128" s="6"/>
      <c r="K128" s="6">
        <f>(((K101-K121)*(Z101-Z121))+((K102-K121)*(Z102-Z121))+((K103-K121)*(Z103-Z121))+((K104-K121)*(Z104-Z121))+((K105-K121)*(Z105-Z121))+((K106-K121)*(Z106-Z121))+((K107-K121)*(Z107-Z121))+((K108-K121)*(Z108-Z121))+((K109-K121)*(Z109-Z121))+((K110-K121)*(Z110-Z121))+((K111-K121)*(Z111-Z121))+((K112-K121)*(Z112-Z121))+((K113-K121)*(Z113-Z121))+((K114-K121)*(Z114-Z121))+((K115-K121)*(Z115-Z121))+((K116-K121)*(Z116-Z121))+((K117-K121)*(Z117-Z121))+((K118-K121)*(Z118-Z121)))/(SQRT(((K101-K121)^2+(K102-K121)^2+(K103-K121)^2+(K104-K121)^2+(K105-K121)^2+(K106-K121)^2+(K107-K121)^2+(K108-K121)^2+(K109-K121)^2+(K110-K121)^2+(K111-K121)^2+(K112-K121)^2+(K113-K121)^2+(K114-K121)^2+(K115-K121)^2+(K116-K121)^2+(K117-K121)^2+(K118-K121)^2)*((Z101-Z121)^2+(Z102-Z121)^2+(Z103-Z121)^2+(Z104-Z121)^2+(Z105-Z121)^2+(Z106-Z121)^2+(Z107-Z121)^2+(Z108-Z121)^2+(Z109-Z121)^2+(Z110-Z121)^2+(Z111-Z121)^2+(Z112-Z121)^2+(Z113-Z121)^2+(Z114-Z121)^2+(Z115-Z121)^2+(Z116-Z121)^2+(Z117-Z121)^2+(Z118-Z121)^2)))</f>
        <v>0.69482430015224839</v>
      </c>
      <c r="L128" s="6" t="s">
        <v>89</v>
      </c>
      <c r="M128" s="6"/>
      <c r="N128" s="6"/>
      <c r="O128" s="6"/>
      <c r="P128" s="6">
        <f>(((P101-P121)*(Z101-Z121))+((P102-P121)*(Z102-Z121))+((P103-P121)*(Z103-Z121))+((P104-P121)*(Z104-Z121))+((P105-P121)*(Z105-Z121))+((P106-P121)*(Z106-Z121))+((P107-P121)*(Z107-Z121))+((P108-P121)*(Z108-Z121))+((P109-P121)*(Z109-Z121))+((P110-P121)*(Z110-Z121))+((P111-P121)*(Z111-Z121))+((P112-P121)*(Z112-Z121))+((P113-P121)*(Z113-Z121))+((P114-P121)*(Z114-Z121))+((P115-P121)*(Z115-Z121))+((P116-P121)*(Z116-Z121))+((P117-P121)*(Z117-Z121))+((P118-P121)*(Z118-Z121)))/(SQRT(((P101-P121)^2+(P102-P121)^2+(P103-P121)^2+(P104-P121)^2+(P105-P121)^2+(P106-P121)^2+(P107-P121)^2+(P108-P121)^2+(P109-P121)^2+(P110-P121)^2+(P111-P121)^2+(P112-P121)^2+(P113-P121)^2+(P114-P121)^2+(P115-P121)^2+(P116-P121)^2+(P117-P121)^2+(P118-P121)^2)*((Z101-Z121)^2+(Z102-Z121)^2+(Z103-Z121)^2+(Z104-Z121)^2+(Z105-Z121)^2+(Z106-Z121)^2+(Z107-Z121)^2+(Z108-Z121)^2+(Z109-Z121)^2+(Z110-Z121)^2+(Z111-Z121)^2+(Z112-Z121)^2+(Z113-Z121)^2+(Z114-Z121)^2+(Z115-Z121)^2+(Z116-Z121)^2+(Z117-Z121)^2+(Z118-Z121)^2)))</f>
        <v>0.10604349091152457</v>
      </c>
      <c r="Q128" s="6" t="s">
        <v>91</v>
      </c>
      <c r="R128" s="6"/>
      <c r="S128" s="6"/>
      <c r="T128" s="6"/>
      <c r="U128" s="6">
        <f>(((U101-U121)*(Z101-Z121))+((U102-U121)*(Z102-Z121))+((U103-U121)*(Z103-Z121))+((U104-U121)*(Z104-Z121))+((U105-U121)*(Z105-Z121))+((U106-U121)*(Z106-Z121))+((U107-U121)*(Z107-Z121))+((U108-U121)*(Z108-Z121))+((U109-U121)*(Z109-Z121))+((U110-U121)*(Z110-Z121))+((U111-U121)*(Z111-Z121))+((U112-U121)*(Z112-Z121))+((U113-U121)*(Z113-Z121))+((U114-U121)*(Z114-Z121))+((U115-U121)*(Z115-Z121))+((U116-U121)*(Z116-Z121))+((U117-U121)*(Z117-Z121))+((U118-U121)*(Z118-Z121)))/(SQRT(((U101-U121)^2+(U102-U121)^2+(U103-U121)^2+(U104-U121)^2+(U105-U121)^2+(U106-U121)^2+(U107-U121)^2+(U108-U121)^2+(U109-U121)^2+(U110-U121)^2+(U111-U121)^2+(U112-U121)^2+(U113-U121)^2+(U114-U121)^2+(U115-U121)^2+(U116-U121)^2+(U117-U121)^2+(U118-U121)^2)*((Z101-Z121)^2+(Z102-Z121)^2+(Z103-Z121)^2+(Z104-Z121)^2+(Z105-Z121)^2+(Z106-Z121)^2+(Z107-Z121)^2+(Z108-Z121)^2+(Z109-Z121)^2+(Z110-Z121)^2+(Z111-Z121)^2+(Z112-Z121)^2+(Z113-Z121)^2+(Z114-Z121)^2+(Z115-Z121)^2+(Z116-Z121)^2+(Z117-Z121)^2+(Z118-Z121)^2)))</f>
        <v>0.68342711432514092</v>
      </c>
      <c r="V128" s="6" t="s">
        <v>93</v>
      </c>
      <c r="W128" s="6"/>
      <c r="X128" s="6"/>
      <c r="Y128" s="6"/>
      <c r="Z128" s="6">
        <v>1</v>
      </c>
      <c r="AA128" s="6" t="s">
        <v>95</v>
      </c>
      <c r="AB128" s="6"/>
    </row>
    <row r="130" spans="1:26" x14ac:dyDescent="0.3">
      <c r="A130" t="s">
        <v>96</v>
      </c>
    </row>
    <row r="131" spans="1:26" x14ac:dyDescent="0.3">
      <c r="A131" t="s">
        <v>97</v>
      </c>
    </row>
    <row r="132" spans="1:26" x14ac:dyDescent="0.3">
      <c r="A132">
        <f>SQRT((1/17)*((A101-A121)^2+(A102-A121)^2+(A103-A121)^2+(A104-A121)^2+(A105-A121)^2+(A106-A121)^2+(A107-A121)^2+(A108-A121)^2+(A109-A121)^2+(A110-A121)^2+(A111-A121)^2+(A112-A121)^2+(A113-A121)^2+(A114-A121)^2+(A115-A121)^2+(A116-A121)^2+(A117-A121)^2+(A118-A121)^2))</f>
        <v>0.22414651829974055</v>
      </c>
      <c r="F132">
        <f>SQRT((1/17)*((F101-F121)^2+(F102-F121)^2+(F103-F121)^2+(F104-F121)^2+(F105-F121)^2+(F106-F121)^2+(F107-F121)^2+(F108-F121)^2+(F109-F121)^2+(F110-F121)^2+(F111-F121)^2+(F112-F121)^2+(F113-F121)^2+(F114-F121)^2+(F115-F121)^2+(F116-F121)^2+(F117-F121)^2+(F118-F121)^2))</f>
        <v>0.2515535868735585</v>
      </c>
      <c r="K132">
        <f>SQRT((1/17)*((K101-K121)^2+(K102-K121)^2+(K103-K121)^2+(K104-K121)^2+(K105-K121)^2+(K106-K121)^2+(K107-K121)^2+(K108-K121)^2+(K109-K121)^2+(K110-K121)^2+(K111-K121)^2+(K112-K121)^2+(K113-K121)^2+(K114-K121)^2+(K115-K121)^2+(K116-K121)^2+(K117-K121)^2+(K118-K121)^2))</f>
        <v>0.26814316612329658</v>
      </c>
      <c r="P132">
        <f>SQRT((1/17)*((P101-P121)^2+(P102-P121)^2+(P103-P121)^2+(P104-P121)^2+(P105-P121)^2+(P106-P121)^2+(P107-P121)^2+(P108-P121)^2+(P109-P121)^2+(P110-P121)^2+(P111-P121)^2+(P112-P121)^2+(P113-P121)^2+(P114-P121)^2+(P115-P121)^2+(P116-P121)^2+(P117-P121)^2+(P118-P121)^2))</f>
        <v>0.3133210566330098</v>
      </c>
      <c r="U132">
        <f>SQRT((1/17)*((U101-U121)^2+(U102-U121)^2+(U103-U121)^2+(U104-U121)^2+(U105-U121)^2+(U106-U121)^2+(U107-U121)^2+(U108-U121)^2+(U109-U121)^2+(U110-U121)^2+(U111-U121)^2+(U112-U121)^2+(U113-U121)^2+(U114-U121)^2+(U115-U121)^2+(U116-U121)^2+(U117-U121)^2+(U118-U121)^2))</f>
        <v>0.26407943985655929</v>
      </c>
      <c r="Z132">
        <f>SQRT((1/17)*((Z101-Z121)^2+(Z102-Z121)^2+(Z103-Z121)^2+(Z104-Z121)^2+(Z105-Z121)^2+(Z106-Z121)^2+(Z107-Z121)^2+(Z108-Z121)^2+(Z109-Z121)^2+(Z110-Z121)^2+(Z111-Z121)^2+(Z112-Z121)^2+(Z113-Z121)^2+(Z114-Z121)^2+(Z115-Z121)^2+(Z116-Z121)^2+(Z117-Z121)^2+(Z118-Z121)^2))</f>
        <v>0.25252865121017376</v>
      </c>
    </row>
    <row r="133" spans="1:26" x14ac:dyDescent="0.3">
      <c r="A133" t="s">
        <v>98</v>
      </c>
      <c r="B133" t="s">
        <v>118</v>
      </c>
      <c r="F133" t="s">
        <v>99</v>
      </c>
    </row>
    <row r="134" spans="1:26" x14ac:dyDescent="0.3">
      <c r="A134">
        <f>A132*((1-A123)+(1-F123)+(1-K123)+(1-P123)+(1-U123)+(1-Z123))</f>
        <v>0.47002232295931329</v>
      </c>
      <c r="B134" t="s">
        <v>107</v>
      </c>
      <c r="F134">
        <f>SUM(A134:A139)</f>
        <v>4.3050941695325715</v>
      </c>
    </row>
    <row r="135" spans="1:26" x14ac:dyDescent="0.3">
      <c r="A135">
        <f>F132*((1-A124)+(1-F124)+(1-K124)+(1-P124)+(1-U124)+(1-Z124))</f>
        <v>0.52861309117354649</v>
      </c>
      <c r="B135" t="s">
        <v>108</v>
      </c>
      <c r="F135">
        <f>SUM(A134:A139)</f>
        <v>4.3050941695325715</v>
      </c>
    </row>
    <row r="136" spans="1:26" x14ac:dyDescent="0.3">
      <c r="A136">
        <f>K132*((1-A125)+(1-F125)+(1-K125)+(1-P125)+(1-U125)+(1-Z125))</f>
        <v>0.59869854648691567</v>
      </c>
      <c r="B136" t="s">
        <v>109</v>
      </c>
      <c r="F136">
        <f>SUM(A134:A139)</f>
        <v>4.3050941695325715</v>
      </c>
    </row>
    <row r="137" spans="1:26" x14ac:dyDescent="0.3">
      <c r="A137">
        <f>P132*((1-A126)+(1-F126)+(1-K126)+(1-P126)+(1-U126)+(1-Z126))</f>
        <v>1.2258465675440702</v>
      </c>
      <c r="B137" t="s">
        <v>110</v>
      </c>
      <c r="F137">
        <f>SUM(A134:A139)</f>
        <v>4.3050941695325715</v>
      </c>
    </row>
    <row r="138" spans="1:26" x14ac:dyDescent="0.3">
      <c r="A138">
        <f>U132*((1-A127)+(1-F127)+(1-K127)+(1-P127)+(1-U127)+(1-Z127))</f>
        <v>0.8959208943448761</v>
      </c>
      <c r="B138" t="s">
        <v>111</v>
      </c>
      <c r="F138">
        <f>SUM(A134:A139)</f>
        <v>4.3050941695325715</v>
      </c>
    </row>
    <row r="139" spans="1:26" x14ac:dyDescent="0.3">
      <c r="A139">
        <f>Z132*((1-A128)+(1-F128)+(1-K128)+(1-P128)+(1-U128)+(1-Z128))</f>
        <v>0.58599274702384962</v>
      </c>
      <c r="B139" t="s">
        <v>112</v>
      </c>
      <c r="F139">
        <f>SUM(A134:A139)</f>
        <v>4.3050941695325715</v>
      </c>
    </row>
    <row r="141" spans="1:26" x14ac:dyDescent="0.3">
      <c r="A141" t="s">
        <v>119</v>
      </c>
    </row>
    <row r="142" spans="1:26" x14ac:dyDescent="0.3">
      <c r="A142">
        <f>A134/F134</f>
        <v>0.10917817461129922</v>
      </c>
      <c r="B142" t="s">
        <v>55</v>
      </c>
      <c r="F142">
        <f>SUM(A142:A147)</f>
        <v>1</v>
      </c>
    </row>
    <row r="143" spans="1:26" x14ac:dyDescent="0.3">
      <c r="A143">
        <f t="shared" ref="A143:A147" si="18">A135/F135</f>
        <v>0.12278781145243589</v>
      </c>
      <c r="B143" t="s">
        <v>113</v>
      </c>
    </row>
    <row r="144" spans="1:26" x14ac:dyDescent="0.3">
      <c r="A144">
        <f t="shared" si="18"/>
        <v>0.13906746819243673</v>
      </c>
      <c r="B144" t="s">
        <v>114</v>
      </c>
    </row>
    <row r="145" spans="1:8" x14ac:dyDescent="0.3">
      <c r="A145">
        <f t="shared" si="18"/>
        <v>0.28474326443762027</v>
      </c>
      <c r="B145" t="s">
        <v>115</v>
      </c>
    </row>
    <row r="146" spans="1:8" x14ac:dyDescent="0.3">
      <c r="A146">
        <f t="shared" si="18"/>
        <v>0.20810715377270164</v>
      </c>
      <c r="B146" t="s">
        <v>116</v>
      </c>
    </row>
    <row r="147" spans="1:8" x14ac:dyDescent="0.3">
      <c r="A147">
        <f t="shared" si="18"/>
        <v>0.13611612753350624</v>
      </c>
      <c r="B147" t="s">
        <v>117</v>
      </c>
    </row>
    <row r="149" spans="1:8" x14ac:dyDescent="0.3">
      <c r="A149" t="s">
        <v>100</v>
      </c>
    </row>
    <row r="151" spans="1:8" x14ac:dyDescent="0.3">
      <c r="A151">
        <v>0.10920000000000001</v>
      </c>
      <c r="B151">
        <v>0.12280000000000001</v>
      </c>
      <c r="C151">
        <v>0.1391</v>
      </c>
      <c r="D151">
        <v>0.28470000000000001</v>
      </c>
      <c r="E151">
        <v>0.20810000000000001</v>
      </c>
      <c r="F151">
        <v>0.1361</v>
      </c>
      <c r="H151">
        <f>SUM(A151:F151)</f>
        <v>0.99999999999999989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fINAL CAL</vt:lpstr>
      <vt:lpstr>CRITIC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Shiza Nawaz Awan</cp:lastModifiedBy>
  <dcterms:created xsi:type="dcterms:W3CDTF">2024-04-05T11:24:08Z</dcterms:created>
  <dcterms:modified xsi:type="dcterms:W3CDTF">2025-08-22T10:47:14Z</dcterms:modified>
</cp:coreProperties>
</file>