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zhuangguo/Desktop/"/>
    </mc:Choice>
  </mc:AlternateContent>
  <xr:revisionPtr revIDLastSave="0" documentId="13_ncr:1_{DE6B2B15-42DF-C54A-AC9C-E1E58133F3B0}" xr6:coauthVersionLast="36" xr6:coauthVersionMax="36" xr10:uidLastSave="{00000000-0000-0000-0000-000000000000}"/>
  <bookViews>
    <workbookView xWindow="2620" yWindow="500" windowWidth="28800" windowHeight="16300" xr2:uid="{50FDF619-54DC-DB48-9EF7-238B358DF12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3" l="1"/>
  <c r="A6" i="3"/>
  <c r="A3" i="3"/>
  <c r="F7" i="1" l="1"/>
  <c r="A11" i="3"/>
  <c r="A10" i="3"/>
  <c r="A9" i="3"/>
  <c r="A8" i="3"/>
  <c r="A7" i="3"/>
  <c r="A5" i="3"/>
  <c r="A4" i="3"/>
  <c r="A2" i="3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22" i="1"/>
  <c r="B18" i="1"/>
  <c r="B10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B44" i="1" l="1"/>
  <c r="B35" i="1"/>
  <c r="B39" i="1"/>
  <c r="B40" i="1"/>
  <c r="B43" i="1"/>
  <c r="B31" i="1"/>
  <c r="B33" i="1"/>
  <c r="B34" i="1"/>
  <c r="B45" i="1"/>
  <c r="B46" i="1"/>
  <c r="B42" i="1"/>
  <c r="B38" i="1"/>
  <c r="B47" i="1"/>
  <c r="B9" i="1"/>
  <c r="B37" i="1"/>
  <c r="B36" i="1"/>
  <c r="B41" i="1"/>
  <c r="B32" i="1"/>
  <c r="B20" i="1"/>
  <c r="B27" i="1"/>
  <c r="B25" i="1"/>
  <c r="B29" i="1"/>
  <c r="B11" i="1"/>
  <c r="B7" i="1"/>
  <c r="B12" i="1"/>
  <c r="B15" i="1"/>
  <c r="B23" i="1"/>
  <c r="B16" i="1"/>
  <c r="B17" i="1"/>
  <c r="B26" i="1"/>
  <c r="B19" i="1"/>
  <c r="B21" i="1"/>
  <c r="B30" i="1"/>
  <c r="B24" i="1"/>
  <c r="B8" i="1"/>
  <c r="G13" i="1" s="1"/>
  <c r="H13" i="1" s="1"/>
  <c r="B14" i="1"/>
  <c r="B28" i="1"/>
  <c r="G9" i="1"/>
  <c r="H9" i="1" s="1"/>
  <c r="G32" i="1"/>
  <c r="G27" i="1"/>
  <c r="G25" i="1"/>
  <c r="G11" i="1"/>
  <c r="G23" i="1"/>
  <c r="G17" i="1"/>
  <c r="G30" i="1"/>
  <c r="H30" i="1" s="1"/>
  <c r="G8" i="1"/>
  <c r="H8" i="1" s="1"/>
  <c r="G38" i="1"/>
  <c r="I38" i="1" s="1"/>
  <c r="G42" i="1"/>
  <c r="G43" i="1"/>
  <c r="G33" i="1"/>
  <c r="B13" i="1"/>
  <c r="G7" i="1" l="1"/>
  <c r="H23" i="1"/>
  <c r="H43" i="1"/>
  <c r="H27" i="1"/>
  <c r="G44" i="1"/>
  <c r="I44" i="1" s="1"/>
  <c r="G46" i="1"/>
  <c r="H46" i="1" s="1"/>
  <c r="G14" i="1"/>
  <c r="I14" i="1" s="1"/>
  <c r="G26" i="1"/>
  <c r="H26" i="1" s="1"/>
  <c r="G10" i="1"/>
  <c r="G37" i="1"/>
  <c r="H37" i="1" s="1"/>
  <c r="I8" i="1"/>
  <c r="I25" i="1"/>
  <c r="I30" i="1"/>
  <c r="G31" i="1"/>
  <c r="H38" i="1"/>
  <c r="G24" i="1"/>
  <c r="H24" i="1" s="1"/>
  <c r="G16" i="1"/>
  <c r="H16" i="1" s="1"/>
  <c r="G29" i="1"/>
  <c r="H29" i="1" s="1"/>
  <c r="G20" i="1"/>
  <c r="H20" i="1" s="1"/>
  <c r="I27" i="1"/>
  <c r="G35" i="1"/>
  <c r="G40" i="1"/>
  <c r="H7" i="1" s="1"/>
  <c r="G34" i="1"/>
  <c r="G47" i="1"/>
  <c r="H47" i="1" s="1"/>
  <c r="G21" i="1"/>
  <c r="G15" i="1"/>
  <c r="G22" i="1"/>
  <c r="G41" i="1"/>
  <c r="I23" i="1"/>
  <c r="I32" i="1"/>
  <c r="G39" i="1"/>
  <c r="H11" i="1" s="1"/>
  <c r="G45" i="1"/>
  <c r="G28" i="1"/>
  <c r="I28" i="1" s="1"/>
  <c r="G19" i="1"/>
  <c r="I19" i="1" s="1"/>
  <c r="G12" i="1"/>
  <c r="G18" i="1"/>
  <c r="G36" i="1"/>
  <c r="I11" i="1"/>
  <c r="I9" i="1"/>
  <c r="I24" i="1"/>
  <c r="I42" i="1"/>
  <c r="I43" i="1"/>
  <c r="I46" i="1"/>
  <c r="H31" i="1"/>
  <c r="I13" i="1"/>
  <c r="I20" i="1" l="1"/>
  <c r="H44" i="1"/>
  <c r="I45" i="1"/>
  <c r="H28" i="1"/>
  <c r="I29" i="1"/>
  <c r="I47" i="1"/>
  <c r="H33" i="1"/>
  <c r="I33" i="1"/>
  <c r="I37" i="1"/>
  <c r="H42" i="1"/>
  <c r="H45" i="1"/>
  <c r="I10" i="1"/>
  <c r="I17" i="1"/>
  <c r="I31" i="1"/>
  <c r="I7" i="1"/>
  <c r="H32" i="1"/>
  <c r="H17" i="1"/>
  <c r="I26" i="1"/>
  <c r="H25" i="1"/>
  <c r="H10" i="1"/>
  <c r="H14" i="1"/>
  <c r="H39" i="1"/>
  <c r="I39" i="1"/>
  <c r="I16" i="1"/>
  <c r="H18" i="1"/>
  <c r="I18" i="1"/>
  <c r="I41" i="1"/>
  <c r="H41" i="1"/>
  <c r="I15" i="1"/>
  <c r="H15" i="1"/>
  <c r="H36" i="1"/>
  <c r="I36" i="1"/>
  <c r="I21" i="1"/>
  <c r="H21" i="1"/>
  <c r="H12" i="1"/>
  <c r="I12" i="1"/>
  <c r="H34" i="1"/>
  <c r="I34" i="1"/>
  <c r="H19" i="1"/>
  <c r="I40" i="1"/>
  <c r="H40" i="1"/>
  <c r="I22" i="1"/>
  <c r="H22" i="1"/>
  <c r="I35" i="1"/>
  <c r="H35" i="1"/>
</calcChain>
</file>

<file path=xl/sharedStrings.xml><?xml version="1.0" encoding="utf-8"?>
<sst xmlns="http://schemas.openxmlformats.org/spreadsheetml/2006/main" count="113" uniqueCount="53">
  <si>
    <t>start date</t>
    <phoneticPr fontId="1" type="noConversion"/>
  </si>
  <si>
    <t>Bond Name</t>
    <phoneticPr fontId="1" type="noConversion"/>
  </si>
  <si>
    <t>ISIN</t>
    <phoneticPr fontId="1" type="noConversion"/>
  </si>
  <si>
    <t>Coupen</t>
    <phoneticPr fontId="1" type="noConversion"/>
  </si>
  <si>
    <t>Issue Date</t>
    <phoneticPr fontId="1" type="noConversion"/>
  </si>
  <si>
    <t>Months until Maturity</t>
    <phoneticPr fontId="1" type="noConversion"/>
  </si>
  <si>
    <t>Months since Last Coupon</t>
    <phoneticPr fontId="1" type="noConversion"/>
  </si>
  <si>
    <t>Year to Maturity</t>
    <phoneticPr fontId="1" type="noConversion"/>
  </si>
  <si>
    <t>Maturity Date</t>
    <phoneticPr fontId="1" type="noConversion"/>
  </si>
  <si>
    <t>CA135087A610</t>
  </si>
  <si>
    <t>CA135087F825</t>
  </si>
  <si>
    <t>CA135087H235</t>
  </si>
  <si>
    <t>CA135087J397</t>
  </si>
  <si>
    <t>CA135087L443</t>
  </si>
  <si>
    <t>CA135087L518</t>
  </si>
  <si>
    <t>CA135087L930</t>
  </si>
  <si>
    <t>CA135087M276</t>
  </si>
  <si>
    <t>CA135087M847</t>
  </si>
  <si>
    <t>CA135087N266</t>
  </si>
  <si>
    <t>CA135087N597</t>
    <phoneticPr fontId="1" type="noConversion"/>
  </si>
  <si>
    <t>CA135087N670</t>
    <phoneticPr fontId="1" type="noConversion"/>
  </si>
  <si>
    <t>CA135087N837</t>
  </si>
  <si>
    <t>CA135087P329</t>
  </si>
  <si>
    <t>CA135087P576</t>
  </si>
  <si>
    <t>CA135087P733</t>
    <phoneticPr fontId="1" type="noConversion"/>
  </si>
  <si>
    <t>CA135087VW17</t>
    <phoneticPr fontId="1" type="noConversion"/>
  </si>
  <si>
    <t>CA135087WL43</t>
  </si>
  <si>
    <t>CA135087E679</t>
  </si>
  <si>
    <t>CA135087B451</t>
    <phoneticPr fontId="1" type="noConversion"/>
  </si>
  <si>
    <t>CA135087D507</t>
    <phoneticPr fontId="1" type="noConversion"/>
  </si>
  <si>
    <t>CA135087H490</t>
    <phoneticPr fontId="1" type="noConversion"/>
  </si>
  <si>
    <t>CA135087J546</t>
  </si>
  <si>
    <t>CA135087J967</t>
    <phoneticPr fontId="1" type="noConversion"/>
  </si>
  <si>
    <t>CA135087K528</t>
  </si>
  <si>
    <t>CA135087K940</t>
  </si>
  <si>
    <t>CA135087L690</t>
  </si>
  <si>
    <t>CA135087L773</t>
    <phoneticPr fontId="1" type="noConversion"/>
  </si>
  <si>
    <t>CA135087M359</t>
  </si>
  <si>
    <t>CA135087L856</t>
    <phoneticPr fontId="1" type="noConversion"/>
  </si>
  <si>
    <t>CA135087M508</t>
    <phoneticPr fontId="1" type="noConversion"/>
  </si>
  <si>
    <t>CA135087M763</t>
    <phoneticPr fontId="1" type="noConversion"/>
  </si>
  <si>
    <t>CA135087M920</t>
  </si>
  <si>
    <t>CA135087N340</t>
    <phoneticPr fontId="1" type="noConversion"/>
  </si>
  <si>
    <t>CA135087N423</t>
  </si>
  <si>
    <t>CA135087N910</t>
    <phoneticPr fontId="1" type="noConversion"/>
  </si>
  <si>
    <t>CA135087P246</t>
  </si>
  <si>
    <t>CA135087P402</t>
  </si>
  <si>
    <t>CA135087P659</t>
  </si>
  <si>
    <t>CA135087UT96</t>
    <phoneticPr fontId="1" type="noConversion"/>
  </si>
  <si>
    <t>CA135087VH40</t>
  </si>
  <si>
    <t>months</t>
    <phoneticPr fontId="1" type="noConversion"/>
  </si>
  <si>
    <t>Month until maturity</t>
    <phoneticPr fontId="1" type="noConversion"/>
  </si>
  <si>
    <t>Coupon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</si>
</sst>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2"/>
      <color rgb="FF1111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CEAEC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0" fontId="2" fillId="0" borderId="0" xfId="0" applyNumberFormat="1" applyFont="1">
      <alignment vertical="center"/>
    </xf>
    <xf numFmtId="0" fontId="3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14" fontId="3" fillId="2" borderId="2" xfId="0" applyNumberFormat="1" applyFont="1" applyFill="1" applyBorder="1">
      <alignment vertical="center"/>
    </xf>
    <xf numFmtId="14" fontId="3" fillId="2" borderId="3" xfId="0" applyNumberFormat="1" applyFont="1" applyFill="1" applyBorder="1">
      <alignment vertical="center"/>
    </xf>
    <xf numFmtId="0" fontId="5" fillId="0" borderId="0" xfId="0" applyFont="1">
      <alignment vertical="center"/>
    </xf>
    <xf numFmtId="14" fontId="5" fillId="0" borderId="0" xfId="0" applyNumberFormat="1" applyFont="1">
      <alignment vertical="center"/>
    </xf>
    <xf numFmtId="2" fontId="2" fillId="0" borderId="0" xfId="0" applyNumberFormat="1" applyFont="1">
      <alignment vertical="center"/>
    </xf>
    <xf numFmtId="10" fontId="5" fillId="0" borderId="4" xfId="0" applyNumberFormat="1" applyFont="1" applyBorder="1" applyAlignment="1">
      <alignment horizontal="right" vertical="center" wrapText="1"/>
    </xf>
    <xf numFmtId="10" fontId="5" fillId="0" borderId="0" xfId="0" applyNumberFormat="1" applyFont="1">
      <alignment vertical="center"/>
    </xf>
    <xf numFmtId="10" fontId="5" fillId="0" borderId="0" xfId="0" applyNumberFormat="1" applyFont="1" applyBorder="1" applyAlignment="1">
      <alignment horizontal="right" vertical="center" wrapText="1"/>
    </xf>
    <xf numFmtId="10" fontId="5" fillId="0" borderId="4" xfId="0" applyNumberFormat="1" applyFont="1" applyBorder="1">
      <alignment vertical="center"/>
    </xf>
    <xf numFmtId="10" fontId="2" fillId="0" borderId="4" xfId="0" applyNumberFormat="1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10" fontId="5" fillId="0" borderId="0" xfId="0" applyNumberFormat="1" applyFont="1" applyBorder="1">
      <alignment vertical="center"/>
    </xf>
    <xf numFmtId="14" fontId="2" fillId="0" borderId="0" xfId="0" applyNumberFormat="1" applyFont="1" applyBorder="1">
      <alignment vertical="center"/>
    </xf>
    <xf numFmtId="2" fontId="2" fillId="0" borderId="0" xfId="0" applyNumberFormat="1" applyFont="1" applyBorder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Border="1">
      <alignment vertical="center"/>
    </xf>
    <xf numFmtId="0" fontId="3" fillId="2" borderId="2" xfId="0" applyNumberFormat="1" applyFont="1" applyFill="1" applyBorder="1">
      <alignment vertical="center"/>
    </xf>
    <xf numFmtId="0" fontId="3" fillId="2" borderId="3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E7DF-F634-CB4A-9951-510823593789}">
  <dimension ref="A1:T196"/>
  <sheetViews>
    <sheetView tabSelected="1" zoomScale="64" zoomScaleNormal="80" workbookViewId="0">
      <selection activeCell="J29" sqref="J29"/>
    </sheetView>
  </sheetViews>
  <sheetFormatPr baseColWidth="10" defaultColWidth="11" defaultRowHeight="16"/>
  <cols>
    <col min="2" max="2" width="16.5" customWidth="1"/>
    <col min="3" max="3" width="17" customWidth="1"/>
    <col min="4" max="4" width="11" bestFit="1" customWidth="1"/>
    <col min="5" max="5" width="11.83203125" bestFit="1" customWidth="1"/>
    <col min="6" max="6" width="11.83203125" customWidth="1"/>
    <col min="7" max="7" width="23" customWidth="1"/>
    <col min="8" max="8" width="28.5" customWidth="1"/>
    <col min="9" max="9" width="16.33203125" customWidth="1"/>
    <col min="10" max="10" width="14.5" customWidth="1"/>
  </cols>
  <sheetData>
    <row r="1" spans="1:20">
      <c r="B1" s="1" t="s">
        <v>0</v>
      </c>
      <c r="C1" s="1"/>
      <c r="D1" s="16"/>
      <c r="E1" s="1"/>
      <c r="F1" s="1"/>
      <c r="G1" s="1"/>
      <c r="H1" s="1"/>
      <c r="I1" s="1"/>
      <c r="J1" s="1"/>
    </row>
    <row r="2" spans="1:20">
      <c r="B2" s="2">
        <v>44942</v>
      </c>
      <c r="C2" s="1"/>
      <c r="D2" s="16"/>
      <c r="E2" s="1"/>
      <c r="F2" s="1"/>
      <c r="G2" s="1"/>
      <c r="H2" s="1"/>
      <c r="I2" s="1"/>
      <c r="J2" s="1"/>
    </row>
    <row r="3" spans="1:20">
      <c r="B3" s="1"/>
      <c r="C3" s="1"/>
      <c r="D3" s="16"/>
      <c r="E3" s="1"/>
      <c r="F3" s="1"/>
      <c r="G3" s="1"/>
      <c r="H3" s="1"/>
      <c r="I3" s="1"/>
      <c r="J3" s="1"/>
    </row>
    <row r="4" spans="1:20">
      <c r="B4" s="1"/>
      <c r="C4" s="1"/>
      <c r="D4" s="1"/>
      <c r="E4" s="1"/>
      <c r="F4" s="1"/>
      <c r="G4" s="1"/>
      <c r="H4" s="1"/>
      <c r="I4" s="1"/>
      <c r="J4" s="1"/>
    </row>
    <row r="5" spans="1:20">
      <c r="B5" s="1"/>
      <c r="C5" s="1"/>
      <c r="D5" s="16"/>
      <c r="E5" s="1"/>
      <c r="F5" s="1"/>
      <c r="G5" s="1"/>
      <c r="H5" s="1"/>
      <c r="I5" s="1"/>
      <c r="J5" s="1"/>
    </row>
    <row r="6" spans="1:20" ht="19">
      <c r="A6" s="4"/>
      <c r="B6" s="5" t="s">
        <v>1</v>
      </c>
      <c r="C6" s="5" t="s">
        <v>2</v>
      </c>
      <c r="D6" s="5" t="s">
        <v>3</v>
      </c>
      <c r="E6" s="5" t="s">
        <v>4</v>
      </c>
      <c r="F6" s="5" t="s">
        <v>50</v>
      </c>
      <c r="G6" s="5" t="s">
        <v>5</v>
      </c>
      <c r="H6" s="5" t="s">
        <v>6</v>
      </c>
      <c r="I6" s="5" t="s">
        <v>7</v>
      </c>
      <c r="J6" s="5" t="s">
        <v>8</v>
      </c>
      <c r="K6" s="6">
        <v>44942</v>
      </c>
      <c r="L6" s="6">
        <v>44943</v>
      </c>
      <c r="M6" s="6">
        <v>44944</v>
      </c>
      <c r="N6" s="6">
        <v>44945</v>
      </c>
      <c r="O6" s="6">
        <v>44946</v>
      </c>
      <c r="P6" s="6">
        <v>44949</v>
      </c>
      <c r="Q6" s="6">
        <v>44950</v>
      </c>
      <c r="R6" s="6">
        <v>44951</v>
      </c>
      <c r="S6" s="6">
        <v>44952</v>
      </c>
      <c r="T6" s="7">
        <v>44953</v>
      </c>
    </row>
    <row r="7" spans="1:20">
      <c r="B7" s="1" t="str">
        <f t="shared" ref="B7:B47" si="0">CONCATENATE("CAN ",D7*100,TEXT(J7," mmm yy"))</f>
        <v>CAN 0.25 Feb 23</v>
      </c>
      <c r="C7" s="8" t="s">
        <v>36</v>
      </c>
      <c r="D7" s="13">
        <v>2.5000000000000001E-3</v>
      </c>
      <c r="E7" s="2">
        <v>44130</v>
      </c>
      <c r="F7" s="21">
        <f t="shared" ref="F7:F47" si="1">(YEAR(J7)-YEAR(E7))*12+(MONTH(J7)-MONTH(E7))</f>
        <v>28</v>
      </c>
      <c r="G7" s="1">
        <f t="shared" ref="G7:G47" si="2">(YEAR(J7)-YEAR($B$2))*12+(MONTH(J7)-MONTH($B$2))</f>
        <v>1</v>
      </c>
      <c r="H7" s="1">
        <f t="shared" ref="H7:H47" si="3">6-MOD(G7,6)</f>
        <v>5</v>
      </c>
      <c r="I7" s="10">
        <f t="shared" ref="I7:I47" si="4">G7/12</f>
        <v>8.3333333333333329E-2</v>
      </c>
      <c r="J7" s="2">
        <v>44958</v>
      </c>
      <c r="K7" s="10">
        <v>99.84</v>
      </c>
      <c r="L7" s="10">
        <v>99.86</v>
      </c>
      <c r="M7" s="10">
        <v>99.87</v>
      </c>
      <c r="N7" s="10">
        <v>99.9</v>
      </c>
      <c r="O7" s="10">
        <v>99.91</v>
      </c>
      <c r="P7" s="10">
        <v>99.92</v>
      </c>
      <c r="Q7" s="10">
        <v>99.93</v>
      </c>
      <c r="R7" s="10">
        <v>99.94</v>
      </c>
      <c r="S7" s="10">
        <v>99.98</v>
      </c>
      <c r="T7" s="10">
        <v>99.99</v>
      </c>
    </row>
    <row r="8" spans="1:20">
      <c r="B8" s="1" t="str">
        <f t="shared" si="0"/>
        <v>CAN 3.75 Feb 23</v>
      </c>
      <c r="C8" s="8" t="s">
        <v>47</v>
      </c>
      <c r="D8" s="13">
        <v>3.7499999999999999E-2</v>
      </c>
      <c r="E8" s="2">
        <v>44867</v>
      </c>
      <c r="F8" s="21">
        <f t="shared" si="1"/>
        <v>3</v>
      </c>
      <c r="G8" s="1">
        <f t="shared" si="2"/>
        <v>1</v>
      </c>
      <c r="H8" s="1">
        <f t="shared" si="3"/>
        <v>5</v>
      </c>
      <c r="I8" s="10">
        <f t="shared" si="4"/>
        <v>8.3333333333333329E-2</v>
      </c>
      <c r="J8" s="2">
        <v>44958</v>
      </c>
      <c r="K8" s="10">
        <v>100.36</v>
      </c>
      <c r="L8" s="10">
        <v>100.39</v>
      </c>
      <c r="M8" s="10">
        <v>100.53</v>
      </c>
      <c r="N8" s="10">
        <v>100.47</v>
      </c>
      <c r="O8" s="10">
        <v>100.3</v>
      </c>
      <c r="P8" s="10">
        <v>100.25</v>
      </c>
      <c r="Q8" s="10">
        <v>100.19</v>
      </c>
      <c r="R8" s="10">
        <v>100.28</v>
      </c>
      <c r="S8" s="10">
        <v>100.3</v>
      </c>
      <c r="T8" s="10">
        <v>100.1</v>
      </c>
    </row>
    <row r="9" spans="1:20">
      <c r="B9" s="1" t="str">
        <f t="shared" si="0"/>
        <v>CAN 3.5 Mar 23</v>
      </c>
      <c r="C9" s="8" t="s">
        <v>23</v>
      </c>
      <c r="D9" s="13">
        <v>3.5000000000000003E-2</v>
      </c>
      <c r="E9" s="2">
        <v>44855</v>
      </c>
      <c r="F9" s="21">
        <f t="shared" si="1"/>
        <v>5</v>
      </c>
      <c r="G9" s="1">
        <f t="shared" si="2"/>
        <v>2</v>
      </c>
      <c r="H9" s="1">
        <f t="shared" si="3"/>
        <v>4</v>
      </c>
      <c r="I9" s="10">
        <f t="shared" si="4"/>
        <v>0.16666666666666666</v>
      </c>
      <c r="J9" s="2">
        <v>44986</v>
      </c>
      <c r="K9" s="10">
        <v>102.73</v>
      </c>
      <c r="L9" s="10">
        <v>102.84</v>
      </c>
      <c r="M9" s="10">
        <v>103.4</v>
      </c>
      <c r="N9" s="10">
        <v>103.38</v>
      </c>
      <c r="O9" s="10">
        <v>102.83</v>
      </c>
      <c r="P9" s="10">
        <v>102.73</v>
      </c>
      <c r="Q9" s="10">
        <v>102.77</v>
      </c>
      <c r="R9" s="10">
        <v>102.92</v>
      </c>
      <c r="S9" s="10">
        <v>102.82</v>
      </c>
      <c r="T9" s="10">
        <v>102.4</v>
      </c>
    </row>
    <row r="10" spans="1:20">
      <c r="B10" s="1" t="str">
        <f t="shared" si="0"/>
        <v>CAN 1.75 Mar 23</v>
      </c>
      <c r="C10" s="8" t="s">
        <v>30</v>
      </c>
      <c r="D10" s="12">
        <v>1.7500000000000002E-2</v>
      </c>
      <c r="E10" s="2">
        <v>43014</v>
      </c>
      <c r="F10" s="21">
        <f t="shared" si="1"/>
        <v>65</v>
      </c>
      <c r="G10" s="1">
        <f t="shared" si="2"/>
        <v>2</v>
      </c>
      <c r="H10" s="1">
        <f t="shared" si="3"/>
        <v>4</v>
      </c>
      <c r="I10" s="10">
        <f t="shared" si="4"/>
        <v>0.16666666666666666</v>
      </c>
      <c r="J10" s="2">
        <v>44986</v>
      </c>
      <c r="K10" s="10">
        <v>99.71</v>
      </c>
      <c r="L10" s="10">
        <v>99.7</v>
      </c>
      <c r="M10" s="10">
        <v>99.72</v>
      </c>
      <c r="N10" s="10">
        <v>99.72</v>
      </c>
      <c r="O10" s="10">
        <v>99.74</v>
      </c>
      <c r="P10" s="10">
        <v>99.75</v>
      </c>
      <c r="Q10" s="10">
        <v>99.76</v>
      </c>
      <c r="R10" s="10">
        <v>99.77</v>
      </c>
      <c r="S10" s="10">
        <v>99.78</v>
      </c>
      <c r="T10" s="10">
        <v>99.79</v>
      </c>
    </row>
    <row r="11" spans="1:20">
      <c r="B11" s="1" t="str">
        <f t="shared" si="0"/>
        <v>CAN 0.25 Apr 23</v>
      </c>
      <c r="C11" s="8" t="s">
        <v>35</v>
      </c>
      <c r="D11" s="13">
        <v>2.5000000000000001E-3</v>
      </c>
      <c r="E11" s="2">
        <v>44110</v>
      </c>
      <c r="F11" s="21">
        <f t="shared" si="1"/>
        <v>30</v>
      </c>
      <c r="G11" s="1">
        <f t="shared" si="2"/>
        <v>3</v>
      </c>
      <c r="H11" s="1">
        <f t="shared" si="3"/>
        <v>3</v>
      </c>
      <c r="I11" s="10">
        <f t="shared" si="4"/>
        <v>0.25</v>
      </c>
      <c r="J11" s="2">
        <v>45017</v>
      </c>
      <c r="K11" s="10">
        <v>95.49</v>
      </c>
      <c r="L11" s="10">
        <v>95.44</v>
      </c>
      <c r="M11" s="10">
        <v>95.55</v>
      </c>
      <c r="N11" s="10">
        <v>95.54</v>
      </c>
      <c r="O11" s="10">
        <v>95.49</v>
      </c>
      <c r="P11" s="10">
        <v>95.52</v>
      </c>
      <c r="Q11" s="10">
        <v>95.52</v>
      </c>
      <c r="R11" s="10">
        <v>95.59</v>
      </c>
      <c r="S11" s="10">
        <v>95.6</v>
      </c>
      <c r="T11" s="10">
        <v>95.51</v>
      </c>
    </row>
    <row r="12" spans="1:20">
      <c r="B12" s="16" t="str">
        <f t="shared" si="0"/>
        <v>CAN 0.25 May 23</v>
      </c>
      <c r="C12" s="17" t="s">
        <v>38</v>
      </c>
      <c r="D12" s="13">
        <v>2.5000000000000001E-3</v>
      </c>
      <c r="E12" s="19">
        <v>44232</v>
      </c>
      <c r="F12" s="21">
        <f t="shared" si="1"/>
        <v>27</v>
      </c>
      <c r="G12" s="16">
        <f t="shared" si="2"/>
        <v>4</v>
      </c>
      <c r="H12" s="16">
        <f t="shared" si="3"/>
        <v>2</v>
      </c>
      <c r="I12" s="20">
        <f t="shared" si="4"/>
        <v>0.33333333333333331</v>
      </c>
      <c r="J12" s="19">
        <v>45047</v>
      </c>
      <c r="K12" s="20">
        <v>98.84</v>
      </c>
      <c r="L12" s="20">
        <v>98.84</v>
      </c>
      <c r="M12" s="20">
        <v>98.86</v>
      </c>
      <c r="N12" s="20">
        <v>98.89</v>
      </c>
      <c r="O12" s="20">
        <v>98.89</v>
      </c>
      <c r="P12" s="20">
        <v>98.9</v>
      </c>
      <c r="Q12" s="20">
        <v>98.92</v>
      </c>
      <c r="R12" s="20">
        <v>98.94</v>
      </c>
      <c r="S12" s="20">
        <v>98.67</v>
      </c>
      <c r="T12" s="20">
        <v>98.96</v>
      </c>
    </row>
    <row r="13" spans="1:20">
      <c r="B13" s="1" t="str">
        <f t="shared" si="0"/>
        <v>CAN 1.5 Jun 23</v>
      </c>
      <c r="C13" s="8" t="s">
        <v>9</v>
      </c>
      <c r="D13" s="3">
        <v>1.4999999999999999E-2</v>
      </c>
      <c r="E13" s="9">
        <v>41120</v>
      </c>
      <c r="F13" s="21">
        <f t="shared" si="1"/>
        <v>131</v>
      </c>
      <c r="G13" s="1">
        <f t="shared" si="2"/>
        <v>5</v>
      </c>
      <c r="H13" s="1">
        <f t="shared" si="3"/>
        <v>1</v>
      </c>
      <c r="I13" s="10">
        <f t="shared" si="4"/>
        <v>0.41666666666666669</v>
      </c>
      <c r="J13" s="2">
        <v>45078</v>
      </c>
      <c r="K13" s="10">
        <v>94.84</v>
      </c>
      <c r="L13" s="10">
        <v>94.94</v>
      </c>
      <c r="M13" s="10">
        <v>95.27</v>
      </c>
      <c r="N13" s="10">
        <v>95.34</v>
      </c>
      <c r="O13" s="10">
        <v>95.02</v>
      </c>
      <c r="P13" s="10">
        <v>94.95</v>
      </c>
      <c r="Q13" s="10">
        <v>94.96</v>
      </c>
      <c r="R13" s="10">
        <v>95.1</v>
      </c>
      <c r="S13" s="10">
        <v>95.09</v>
      </c>
      <c r="T13" s="10">
        <v>94.8</v>
      </c>
    </row>
    <row r="14" spans="1:20" ht="17" thickBot="1">
      <c r="B14" s="1" t="str">
        <f t="shared" si="0"/>
        <v>CAN 8 Jun 23</v>
      </c>
      <c r="C14" s="8" t="s">
        <v>48</v>
      </c>
      <c r="D14" s="15">
        <v>0.08</v>
      </c>
      <c r="E14" s="2">
        <v>33833</v>
      </c>
      <c r="F14" s="21">
        <f t="shared" si="1"/>
        <v>370</v>
      </c>
      <c r="G14" s="1">
        <f t="shared" si="2"/>
        <v>5</v>
      </c>
      <c r="H14" s="1">
        <f t="shared" si="3"/>
        <v>1</v>
      </c>
      <c r="I14" s="10">
        <f t="shared" si="4"/>
        <v>0.41666666666666669</v>
      </c>
      <c r="J14" s="2">
        <v>45078</v>
      </c>
      <c r="K14" s="10">
        <v>101.28</v>
      </c>
      <c r="L14" s="10">
        <v>101.26</v>
      </c>
      <c r="M14" s="10">
        <v>101.27</v>
      </c>
      <c r="N14" s="10">
        <v>101.21</v>
      </c>
      <c r="O14" s="10">
        <v>101.2</v>
      </c>
      <c r="P14" s="10">
        <v>101.19</v>
      </c>
      <c r="Q14" s="10">
        <v>101.19</v>
      </c>
      <c r="R14" s="10">
        <v>101.2</v>
      </c>
      <c r="S14" s="10">
        <v>101.14</v>
      </c>
      <c r="T14" s="10">
        <v>101.13</v>
      </c>
    </row>
    <row r="15" spans="1:20">
      <c r="B15" s="1" t="str">
        <f t="shared" si="0"/>
        <v>CAN 0.25 Aug 23</v>
      </c>
      <c r="C15" s="8" t="s">
        <v>37</v>
      </c>
      <c r="D15" s="13">
        <v>2.5000000000000001E-3</v>
      </c>
      <c r="E15" s="2">
        <v>44330</v>
      </c>
      <c r="F15" s="21">
        <f t="shared" si="1"/>
        <v>27</v>
      </c>
      <c r="G15" s="1">
        <f t="shared" si="2"/>
        <v>7</v>
      </c>
      <c r="H15" s="1">
        <f t="shared" si="3"/>
        <v>5</v>
      </c>
      <c r="I15" s="10">
        <f t="shared" si="4"/>
        <v>0.58333333333333337</v>
      </c>
      <c r="J15" s="2">
        <v>45139</v>
      </c>
      <c r="K15" s="10">
        <v>97.8</v>
      </c>
      <c r="L15" s="10">
        <v>97.8</v>
      </c>
      <c r="M15" s="10">
        <v>97.83</v>
      </c>
      <c r="N15" s="10">
        <v>97.84</v>
      </c>
      <c r="O15" s="10">
        <v>97.83</v>
      </c>
      <c r="P15" s="10">
        <v>97.85</v>
      </c>
      <c r="Q15" s="10">
        <v>97.87</v>
      </c>
      <c r="R15" s="10">
        <v>97.9</v>
      </c>
      <c r="S15" s="10">
        <v>97.91</v>
      </c>
      <c r="T15" s="10">
        <v>97.9</v>
      </c>
    </row>
    <row r="16" spans="1:20">
      <c r="B16" s="1" t="str">
        <f t="shared" si="0"/>
        <v>CAN 0.5 Nov 23</v>
      </c>
      <c r="C16" s="8" t="s">
        <v>40</v>
      </c>
      <c r="D16" s="13">
        <v>5.0000000000000001E-3</v>
      </c>
      <c r="E16" s="2">
        <v>44417</v>
      </c>
      <c r="F16" s="21">
        <f t="shared" si="1"/>
        <v>27</v>
      </c>
      <c r="G16" s="1">
        <f t="shared" si="2"/>
        <v>10</v>
      </c>
      <c r="H16" s="1">
        <f t="shared" si="3"/>
        <v>2</v>
      </c>
      <c r="I16" s="10">
        <f t="shared" si="4"/>
        <v>0.83333333333333337</v>
      </c>
      <c r="J16" s="2">
        <v>45231</v>
      </c>
      <c r="K16" s="10">
        <v>97.02</v>
      </c>
      <c r="L16" s="10">
        <v>97.01</v>
      </c>
      <c r="M16" s="10">
        <v>97.05</v>
      </c>
      <c r="N16" s="10">
        <v>97.05</v>
      </c>
      <c r="O16" s="10">
        <v>97.01</v>
      </c>
      <c r="P16" s="10">
        <v>97.03</v>
      </c>
      <c r="Q16" s="10">
        <v>97.06</v>
      </c>
      <c r="R16" s="10">
        <v>97.11</v>
      </c>
      <c r="S16" s="10">
        <v>97.1</v>
      </c>
      <c r="T16" s="10">
        <v>97.07</v>
      </c>
    </row>
    <row r="17" spans="2:20">
      <c r="B17" s="1" t="str">
        <f t="shared" si="0"/>
        <v>CAN 0.75 Feb 24</v>
      </c>
      <c r="C17" s="8" t="s">
        <v>41</v>
      </c>
      <c r="D17" s="13">
        <v>7.4999999999999997E-3</v>
      </c>
      <c r="E17" s="2">
        <v>44471</v>
      </c>
      <c r="F17" s="21">
        <f t="shared" si="1"/>
        <v>28</v>
      </c>
      <c r="G17" s="1">
        <f t="shared" si="2"/>
        <v>13</v>
      </c>
      <c r="H17" s="1">
        <f t="shared" si="3"/>
        <v>5</v>
      </c>
      <c r="I17" s="10">
        <f t="shared" si="4"/>
        <v>1.0833333333333333</v>
      </c>
      <c r="J17" s="2">
        <v>45323</v>
      </c>
      <c r="K17" s="10">
        <v>96.46</v>
      </c>
      <c r="L17" s="10">
        <v>96.44</v>
      </c>
      <c r="M17" s="10">
        <v>96.47</v>
      </c>
      <c r="N17" s="10">
        <v>96.46</v>
      </c>
      <c r="O17" s="10">
        <v>96.38</v>
      </c>
      <c r="P17" s="10">
        <v>96.4</v>
      </c>
      <c r="Q17" s="10">
        <v>96.41</v>
      </c>
      <c r="R17" s="10">
        <v>96.47</v>
      </c>
      <c r="S17" s="10">
        <v>96.46</v>
      </c>
      <c r="T17" s="10">
        <v>96.4</v>
      </c>
    </row>
    <row r="18" spans="2:20">
      <c r="B18" s="1" t="str">
        <f t="shared" si="0"/>
        <v>CAN 2.25 Mar 24</v>
      </c>
      <c r="C18" s="8" t="s">
        <v>31</v>
      </c>
      <c r="D18" s="13">
        <v>2.2499999999999999E-2</v>
      </c>
      <c r="E18" s="2">
        <v>43378</v>
      </c>
      <c r="F18" s="21">
        <f t="shared" si="1"/>
        <v>65</v>
      </c>
      <c r="G18" s="1">
        <f t="shared" si="2"/>
        <v>14</v>
      </c>
      <c r="H18" s="1">
        <f t="shared" si="3"/>
        <v>4</v>
      </c>
      <c r="I18" s="10">
        <f t="shared" si="4"/>
        <v>1.1666666666666667</v>
      </c>
      <c r="J18" s="2">
        <v>45352</v>
      </c>
      <c r="K18" s="10">
        <v>97.93</v>
      </c>
      <c r="L18" s="10">
        <v>97.86</v>
      </c>
      <c r="M18" s="10">
        <v>97.97</v>
      </c>
      <c r="N18" s="10">
        <v>97.93</v>
      </c>
      <c r="O18" s="10">
        <v>97.86</v>
      </c>
      <c r="P18" s="10">
        <v>97.96</v>
      </c>
      <c r="Q18" s="10">
        <v>97.84</v>
      </c>
      <c r="R18" s="10">
        <v>97.95</v>
      </c>
      <c r="S18" s="10">
        <v>97.93</v>
      </c>
      <c r="T18" s="10">
        <v>97.84</v>
      </c>
    </row>
    <row r="19" spans="2:20">
      <c r="B19" s="1" t="str">
        <f t="shared" si="0"/>
        <v>CAN 1.5 May 24</v>
      </c>
      <c r="C19" s="8" t="s">
        <v>43</v>
      </c>
      <c r="D19" s="13">
        <v>1.4999999999999999E-2</v>
      </c>
      <c r="E19" s="2">
        <v>44614</v>
      </c>
      <c r="F19" s="21">
        <f t="shared" si="1"/>
        <v>27</v>
      </c>
      <c r="G19" s="1">
        <f t="shared" si="2"/>
        <v>16</v>
      </c>
      <c r="H19" s="1">
        <f t="shared" si="3"/>
        <v>2</v>
      </c>
      <c r="I19" s="10">
        <f t="shared" si="4"/>
        <v>1.3333333333333333</v>
      </c>
      <c r="J19" s="2">
        <v>45413</v>
      </c>
      <c r="K19" s="10">
        <v>96.85</v>
      </c>
      <c r="L19" s="10">
        <v>96.8</v>
      </c>
      <c r="M19" s="10">
        <v>96.92</v>
      </c>
      <c r="N19" s="10">
        <v>96.89</v>
      </c>
      <c r="O19" s="10">
        <v>96.82</v>
      </c>
      <c r="P19" s="10">
        <v>96.79</v>
      </c>
      <c r="Q19" s="10">
        <v>96.79</v>
      </c>
      <c r="R19" s="10">
        <v>96.85</v>
      </c>
      <c r="S19" s="10">
        <v>96.86</v>
      </c>
      <c r="T19" s="10">
        <v>96.76</v>
      </c>
    </row>
    <row r="20" spans="2:20">
      <c r="B20" s="1" t="str">
        <f t="shared" si="0"/>
        <v>CAN 2.5 Jun 24</v>
      </c>
      <c r="C20" s="8" t="s">
        <v>28</v>
      </c>
      <c r="D20" s="18">
        <v>2.5000000000000001E-2</v>
      </c>
      <c r="E20" s="2">
        <v>41457</v>
      </c>
      <c r="F20" s="21">
        <f t="shared" si="1"/>
        <v>131</v>
      </c>
      <c r="G20" s="1">
        <f t="shared" si="2"/>
        <v>17</v>
      </c>
      <c r="H20" s="1">
        <f t="shared" si="3"/>
        <v>1</v>
      </c>
      <c r="I20" s="10">
        <f t="shared" si="4"/>
        <v>1.4166666666666667</v>
      </c>
      <c r="J20" s="2">
        <v>45444</v>
      </c>
      <c r="K20" s="10">
        <v>98.08</v>
      </c>
      <c r="L20" s="10">
        <v>98.07</v>
      </c>
      <c r="M20" s="10">
        <v>98.17</v>
      </c>
      <c r="N20" s="10">
        <v>98.11</v>
      </c>
      <c r="O20" s="10">
        <v>98.05</v>
      </c>
      <c r="P20" s="10">
        <v>98.02</v>
      </c>
      <c r="Q20" s="10">
        <v>98.01</v>
      </c>
      <c r="R20" s="10">
        <v>98.07</v>
      </c>
      <c r="S20" s="10">
        <v>98.07</v>
      </c>
      <c r="T20" s="10">
        <v>97.96</v>
      </c>
    </row>
    <row r="21" spans="2:20" ht="17" thickBot="1">
      <c r="B21" s="1" t="str">
        <f t="shared" si="0"/>
        <v>CAN 2.75 Aug 24</v>
      </c>
      <c r="C21" s="8" t="s">
        <v>44</v>
      </c>
      <c r="D21" s="11">
        <v>2.75E-2</v>
      </c>
      <c r="E21" s="2">
        <v>44705</v>
      </c>
      <c r="F21" s="21">
        <f t="shared" si="1"/>
        <v>27</v>
      </c>
      <c r="G21" s="1">
        <f t="shared" si="2"/>
        <v>19</v>
      </c>
      <c r="H21" s="1">
        <f t="shared" si="3"/>
        <v>5</v>
      </c>
      <c r="I21" s="10">
        <f t="shared" si="4"/>
        <v>1.5833333333333333</v>
      </c>
      <c r="J21" s="2">
        <v>45505</v>
      </c>
      <c r="K21" s="10">
        <v>98.34</v>
      </c>
      <c r="L21" s="10">
        <v>98.34</v>
      </c>
      <c r="M21" s="10">
        <v>98.44</v>
      </c>
      <c r="N21" s="10">
        <v>98.39</v>
      </c>
      <c r="O21" s="10">
        <v>98.3</v>
      </c>
      <c r="P21" s="10">
        <v>98.26</v>
      </c>
      <c r="Q21" s="10">
        <v>98.24</v>
      </c>
      <c r="R21" s="10">
        <v>98.32</v>
      </c>
      <c r="S21" s="10">
        <v>98.31</v>
      </c>
      <c r="T21" s="10">
        <v>98.18</v>
      </c>
    </row>
    <row r="22" spans="2:20">
      <c r="B22" s="1" t="str">
        <f t="shared" si="0"/>
        <v>CAN 1.5 Sep 24</v>
      </c>
      <c r="C22" s="8" t="s">
        <v>32</v>
      </c>
      <c r="D22" s="13">
        <v>1.4999999999999999E-2</v>
      </c>
      <c r="E22" s="2">
        <v>43560</v>
      </c>
      <c r="F22" s="21">
        <f t="shared" si="1"/>
        <v>65</v>
      </c>
      <c r="G22" s="1">
        <f t="shared" si="2"/>
        <v>20</v>
      </c>
      <c r="H22" s="1">
        <f t="shared" si="3"/>
        <v>4</v>
      </c>
      <c r="I22" s="10">
        <f t="shared" si="4"/>
        <v>1.6666666666666667</v>
      </c>
      <c r="J22" s="2">
        <v>45536</v>
      </c>
      <c r="K22" s="10">
        <v>96.48</v>
      </c>
      <c r="L22" s="10">
        <v>96.45</v>
      </c>
      <c r="M22" s="10">
        <v>96.58</v>
      </c>
      <c r="N22" s="10">
        <v>96.5</v>
      </c>
      <c r="O22" s="10">
        <v>96.4</v>
      </c>
      <c r="P22" s="10">
        <v>96.4</v>
      </c>
      <c r="Q22" s="10">
        <v>96.39</v>
      </c>
      <c r="R22" s="10">
        <v>96.47</v>
      </c>
      <c r="S22" s="10">
        <v>96.48</v>
      </c>
      <c r="T22" s="10">
        <v>96.29</v>
      </c>
    </row>
    <row r="23" spans="2:20">
      <c r="B23" s="1" t="str">
        <f t="shared" si="0"/>
        <v>CAN 0.75 Oct 24</v>
      </c>
      <c r="C23" s="8" t="s">
        <v>39</v>
      </c>
      <c r="D23" s="13">
        <v>7.4999999999999997E-3</v>
      </c>
      <c r="E23" s="2">
        <v>44389</v>
      </c>
      <c r="F23" s="21">
        <f t="shared" si="1"/>
        <v>39</v>
      </c>
      <c r="G23" s="1">
        <f t="shared" si="2"/>
        <v>21</v>
      </c>
      <c r="H23" s="1">
        <f t="shared" si="3"/>
        <v>3</v>
      </c>
      <c r="I23" s="10">
        <f t="shared" si="4"/>
        <v>1.75</v>
      </c>
      <c r="J23" s="2">
        <v>45566</v>
      </c>
      <c r="K23" s="10">
        <v>95.1</v>
      </c>
      <c r="L23" s="10">
        <v>95.14</v>
      </c>
      <c r="M23" s="10">
        <v>95.25</v>
      </c>
      <c r="N23" s="10">
        <v>95.19</v>
      </c>
      <c r="O23" s="10">
        <v>95.09</v>
      </c>
      <c r="P23" s="10">
        <v>95.06</v>
      </c>
      <c r="Q23" s="10">
        <v>95.05</v>
      </c>
      <c r="R23" s="10">
        <v>95.14</v>
      </c>
      <c r="S23" s="10">
        <v>95.15</v>
      </c>
      <c r="T23" s="10">
        <v>95.01</v>
      </c>
    </row>
    <row r="24" spans="2:20">
      <c r="B24" s="1" t="str">
        <f t="shared" si="0"/>
        <v>CAN 3 Nov 24</v>
      </c>
      <c r="C24" s="8" t="s">
        <v>46</v>
      </c>
      <c r="D24" s="13">
        <v>0.03</v>
      </c>
      <c r="E24" s="2">
        <v>44788</v>
      </c>
      <c r="F24" s="21">
        <f t="shared" si="1"/>
        <v>27</v>
      </c>
      <c r="G24" s="1">
        <f t="shared" si="2"/>
        <v>22</v>
      </c>
      <c r="H24" s="1">
        <f t="shared" si="3"/>
        <v>2</v>
      </c>
      <c r="I24" s="10">
        <f t="shared" si="4"/>
        <v>1.8333333333333333</v>
      </c>
      <c r="J24" s="2">
        <v>45597</v>
      </c>
      <c r="K24" s="10">
        <v>98.77</v>
      </c>
      <c r="L24" s="10">
        <v>98.82</v>
      </c>
      <c r="M24" s="10">
        <v>98.92</v>
      </c>
      <c r="N24" s="10">
        <v>98.86</v>
      </c>
      <c r="O24" s="10">
        <v>98.75</v>
      </c>
      <c r="P24" s="10">
        <v>98.71</v>
      </c>
      <c r="Q24" s="10">
        <v>98.69</v>
      </c>
      <c r="R24" s="10">
        <v>98.78</v>
      </c>
      <c r="S24" s="10">
        <v>98.77</v>
      </c>
      <c r="T24" s="10">
        <v>98.61</v>
      </c>
    </row>
    <row r="25" spans="2:20">
      <c r="B25" s="1" t="str">
        <f t="shared" si="0"/>
        <v>CAN 1.25 Mar 25</v>
      </c>
      <c r="C25" s="8" t="s">
        <v>33</v>
      </c>
      <c r="D25" s="13">
        <v>1.2500000000000001E-2</v>
      </c>
      <c r="E25" s="2">
        <v>43749</v>
      </c>
      <c r="F25" s="21">
        <f t="shared" si="1"/>
        <v>65</v>
      </c>
      <c r="G25" s="1">
        <f t="shared" si="2"/>
        <v>26</v>
      </c>
      <c r="H25" s="1">
        <f t="shared" si="3"/>
        <v>4</v>
      </c>
      <c r="I25" s="10">
        <f t="shared" si="4"/>
        <v>2.1666666666666665</v>
      </c>
      <c r="J25" s="2">
        <v>45717</v>
      </c>
      <c r="K25" s="10">
        <v>95.38</v>
      </c>
      <c r="L25" s="10">
        <v>95.42</v>
      </c>
      <c r="M25" s="10">
        <v>95.61</v>
      </c>
      <c r="N25" s="10">
        <v>95.59</v>
      </c>
      <c r="O25" s="10">
        <v>95.44</v>
      </c>
      <c r="P25" s="10">
        <v>95.38</v>
      </c>
      <c r="Q25" s="10">
        <v>95.34</v>
      </c>
      <c r="R25" s="10">
        <v>95.47</v>
      </c>
      <c r="S25" s="10">
        <v>95.5</v>
      </c>
      <c r="T25" s="10">
        <v>95.3</v>
      </c>
    </row>
    <row r="26" spans="2:20">
      <c r="B26" s="1" t="str">
        <f t="shared" si="0"/>
        <v>CAN 1.5 Apr 25</v>
      </c>
      <c r="C26" s="8" t="s">
        <v>42</v>
      </c>
      <c r="D26" s="13">
        <v>1.4999999999999999E-2</v>
      </c>
      <c r="E26" s="2">
        <v>44585</v>
      </c>
      <c r="F26" s="21">
        <f t="shared" si="1"/>
        <v>39</v>
      </c>
      <c r="G26" s="1">
        <f t="shared" si="2"/>
        <v>27</v>
      </c>
      <c r="H26" s="1">
        <f t="shared" si="3"/>
        <v>3</v>
      </c>
      <c r="I26" s="10">
        <f t="shared" si="4"/>
        <v>2.25</v>
      </c>
      <c r="J26" s="2">
        <v>45748</v>
      </c>
      <c r="K26" s="10">
        <v>95.72</v>
      </c>
      <c r="L26" s="10">
        <v>95.76</v>
      </c>
      <c r="M26" s="10">
        <v>95.96</v>
      </c>
      <c r="N26" s="10">
        <v>95.95</v>
      </c>
      <c r="O26" s="10">
        <v>95.79</v>
      </c>
      <c r="P26" s="10">
        <v>95.72</v>
      </c>
      <c r="Q26" s="10">
        <v>95.68</v>
      </c>
      <c r="R26" s="10">
        <v>95.84</v>
      </c>
      <c r="S26" s="10">
        <v>95.87</v>
      </c>
      <c r="T26" s="10">
        <v>95.67</v>
      </c>
    </row>
    <row r="27" spans="2:20">
      <c r="B27" s="16" t="str">
        <f t="shared" si="0"/>
        <v>CAN 2.25 Jun 25</v>
      </c>
      <c r="C27" s="17" t="s">
        <v>29</v>
      </c>
      <c r="D27" s="18">
        <v>2.2499999999999999E-2</v>
      </c>
      <c r="E27" s="19">
        <v>41820</v>
      </c>
      <c r="F27" s="22">
        <f t="shared" si="1"/>
        <v>132</v>
      </c>
      <c r="G27" s="16">
        <f t="shared" si="2"/>
        <v>29</v>
      </c>
      <c r="H27" s="16">
        <f t="shared" si="3"/>
        <v>1</v>
      </c>
      <c r="I27" s="20">
        <f t="shared" si="4"/>
        <v>2.4166666666666665</v>
      </c>
      <c r="J27" s="19">
        <v>45809</v>
      </c>
      <c r="K27" s="20">
        <v>97.45</v>
      </c>
      <c r="L27" s="20">
        <v>97.45</v>
      </c>
      <c r="M27" s="20">
        <v>97.7</v>
      </c>
      <c r="N27" s="20">
        <v>97.68</v>
      </c>
      <c r="O27" s="20">
        <v>97.51</v>
      </c>
      <c r="P27" s="20">
        <v>97.43</v>
      </c>
      <c r="Q27" s="20">
        <v>97.39</v>
      </c>
      <c r="R27" s="20">
        <v>97.54</v>
      </c>
      <c r="S27" s="20">
        <v>97.56</v>
      </c>
      <c r="T27" s="20">
        <v>97.35</v>
      </c>
    </row>
    <row r="28" spans="2:20">
      <c r="B28" s="1" t="str">
        <f t="shared" si="0"/>
        <v>CAN 9 Jun 25</v>
      </c>
      <c r="C28" s="8" t="s">
        <v>49</v>
      </c>
      <c r="D28" s="13">
        <v>0.09</v>
      </c>
      <c r="E28" s="2">
        <v>34548</v>
      </c>
      <c r="F28" s="21">
        <f t="shared" si="1"/>
        <v>370</v>
      </c>
      <c r="G28" s="1">
        <f t="shared" si="2"/>
        <v>29</v>
      </c>
      <c r="H28" s="1">
        <f t="shared" si="3"/>
        <v>1</v>
      </c>
      <c r="I28" s="10">
        <f t="shared" si="4"/>
        <v>2.4166666666666665</v>
      </c>
      <c r="J28" s="2">
        <v>45809</v>
      </c>
      <c r="K28" s="10">
        <v>112.66</v>
      </c>
      <c r="L28" s="10">
        <v>112.71</v>
      </c>
      <c r="M28" s="10">
        <v>112.89</v>
      </c>
      <c r="N28" s="10">
        <v>112.8</v>
      </c>
      <c r="O28" s="10">
        <v>112.62</v>
      </c>
      <c r="P28" s="10">
        <v>112.52</v>
      </c>
      <c r="Q28" s="10">
        <v>112.46</v>
      </c>
      <c r="R28" s="10">
        <v>112.59</v>
      </c>
      <c r="S28" s="10">
        <v>112.55</v>
      </c>
      <c r="T28" s="10">
        <v>112.33</v>
      </c>
    </row>
    <row r="29" spans="2:20" ht="17" thickBot="1">
      <c r="B29" s="1" t="str">
        <f t="shared" si="0"/>
        <v>CAN 0.5 Sep 25</v>
      </c>
      <c r="C29" s="8" t="s">
        <v>34</v>
      </c>
      <c r="D29" s="11">
        <v>5.0000000000000001E-3</v>
      </c>
      <c r="E29" s="2">
        <v>43924</v>
      </c>
      <c r="F29" s="21">
        <f t="shared" si="1"/>
        <v>65</v>
      </c>
      <c r="G29" s="1">
        <f t="shared" si="2"/>
        <v>32</v>
      </c>
      <c r="H29" s="1">
        <f t="shared" si="3"/>
        <v>4</v>
      </c>
      <c r="I29" s="10">
        <f t="shared" si="4"/>
        <v>2.6666666666666665</v>
      </c>
      <c r="J29" s="2">
        <v>45901</v>
      </c>
      <c r="K29" s="10">
        <v>92.74</v>
      </c>
      <c r="L29" s="10">
        <v>92.75</v>
      </c>
      <c r="M29" s="10">
        <v>93.03</v>
      </c>
      <c r="N29" s="10">
        <v>93.03</v>
      </c>
      <c r="O29" s="10">
        <v>92.87</v>
      </c>
      <c r="P29" s="10">
        <v>92.82</v>
      </c>
      <c r="Q29" s="10">
        <v>92.81</v>
      </c>
      <c r="R29" s="10">
        <v>92.97</v>
      </c>
      <c r="S29" s="10">
        <v>93</v>
      </c>
      <c r="T29" s="10">
        <v>92.72</v>
      </c>
    </row>
    <row r="30" spans="2:20" ht="17" thickBot="1">
      <c r="B30" s="1" t="str">
        <f t="shared" si="0"/>
        <v>CAN 3 Oct 25</v>
      </c>
      <c r="C30" s="8" t="s">
        <v>45</v>
      </c>
      <c r="D30" s="11">
        <v>0.03</v>
      </c>
      <c r="E30" s="2">
        <v>44767</v>
      </c>
      <c r="F30" s="21">
        <f t="shared" si="1"/>
        <v>39</v>
      </c>
      <c r="G30" s="1">
        <f t="shared" si="2"/>
        <v>33</v>
      </c>
      <c r="H30" s="1">
        <f t="shared" si="3"/>
        <v>3</v>
      </c>
      <c r="I30" s="10">
        <f t="shared" si="4"/>
        <v>2.75</v>
      </c>
      <c r="J30" s="2">
        <v>45931</v>
      </c>
      <c r="K30" s="10">
        <v>98.96</v>
      </c>
      <c r="L30" s="10">
        <v>99.02</v>
      </c>
      <c r="M30" s="10">
        <v>99.26</v>
      </c>
      <c r="N30" s="10">
        <v>99.29</v>
      </c>
      <c r="O30" s="10">
        <v>99.11</v>
      </c>
      <c r="P30" s="10">
        <v>99.02</v>
      </c>
      <c r="Q30" s="10">
        <v>98.89</v>
      </c>
      <c r="R30" s="10">
        <v>99.14</v>
      </c>
      <c r="S30" s="10">
        <v>99.16</v>
      </c>
      <c r="T30" s="10">
        <v>98.91</v>
      </c>
    </row>
    <row r="31" spans="2:20" ht="17" thickBot="1">
      <c r="B31" s="1" t="str">
        <f t="shared" si="0"/>
        <v>CAN 0.25 Mar 26</v>
      </c>
      <c r="C31" s="8" t="s">
        <v>14</v>
      </c>
      <c r="D31" s="14">
        <v>2.5000000000000001E-3</v>
      </c>
      <c r="E31" s="2">
        <v>44113</v>
      </c>
      <c r="F31" s="21">
        <f t="shared" si="1"/>
        <v>65</v>
      </c>
      <c r="G31" s="1">
        <f t="shared" si="2"/>
        <v>38</v>
      </c>
      <c r="H31" s="1">
        <f t="shared" si="3"/>
        <v>4</v>
      </c>
      <c r="I31" s="10">
        <f t="shared" si="4"/>
        <v>3.1666666666666665</v>
      </c>
      <c r="J31" s="2">
        <v>46082</v>
      </c>
      <c r="K31" s="10">
        <v>91.08</v>
      </c>
      <c r="L31" s="10">
        <v>91.19</v>
      </c>
      <c r="M31" s="10">
        <v>91.43</v>
      </c>
      <c r="N31" s="10">
        <v>91.51</v>
      </c>
      <c r="O31" s="10">
        <v>91.32</v>
      </c>
      <c r="P31" s="10">
        <v>91.23</v>
      </c>
      <c r="Q31" s="10">
        <v>91.21</v>
      </c>
      <c r="R31" s="10">
        <v>91.41</v>
      </c>
      <c r="S31" s="10">
        <v>91.45</v>
      </c>
      <c r="T31" s="10">
        <v>91.17</v>
      </c>
    </row>
    <row r="32" spans="2:20" ht="17" thickBot="1">
      <c r="B32" s="1" t="str">
        <f t="shared" si="0"/>
        <v>CAN 1.5 Jun 26</v>
      </c>
      <c r="C32" s="8" t="s">
        <v>27</v>
      </c>
      <c r="D32" s="14">
        <v>1.4999999999999999E-2</v>
      </c>
      <c r="E32" s="2">
        <v>42206</v>
      </c>
      <c r="F32" s="21">
        <f t="shared" si="1"/>
        <v>131</v>
      </c>
      <c r="G32" s="1">
        <f t="shared" si="2"/>
        <v>41</v>
      </c>
      <c r="H32" s="1">
        <f t="shared" si="3"/>
        <v>1</v>
      </c>
      <c r="I32" s="10">
        <f t="shared" si="4"/>
        <v>3.4166666666666665</v>
      </c>
      <c r="J32" s="2">
        <v>46174</v>
      </c>
      <c r="K32" s="10">
        <v>94.84</v>
      </c>
      <c r="L32" s="10">
        <v>94.94</v>
      </c>
      <c r="M32" s="10">
        <v>95.27</v>
      </c>
      <c r="N32" s="10">
        <v>95.34</v>
      </c>
      <c r="O32" s="10">
        <v>95.02</v>
      </c>
      <c r="P32" s="10">
        <v>94.95</v>
      </c>
      <c r="Q32" s="10">
        <v>94.96</v>
      </c>
      <c r="R32" s="10">
        <v>95.1</v>
      </c>
      <c r="S32" s="10">
        <v>95.09</v>
      </c>
      <c r="T32" s="10">
        <v>94.8</v>
      </c>
    </row>
    <row r="33" spans="2:20" ht="17" thickBot="1">
      <c r="B33" s="1" t="str">
        <f t="shared" si="0"/>
        <v>CAN 1 Sep 26</v>
      </c>
      <c r="C33" s="8" t="s">
        <v>15</v>
      </c>
      <c r="D33" s="15">
        <v>0.01</v>
      </c>
      <c r="E33" s="2">
        <v>44302</v>
      </c>
      <c r="F33" s="21">
        <f t="shared" si="1"/>
        <v>65</v>
      </c>
      <c r="G33" s="1">
        <f t="shared" si="2"/>
        <v>44</v>
      </c>
      <c r="H33" s="1">
        <f t="shared" si="3"/>
        <v>4</v>
      </c>
      <c r="I33" s="10">
        <f t="shared" si="4"/>
        <v>3.6666666666666665</v>
      </c>
      <c r="J33" s="2">
        <v>46266</v>
      </c>
      <c r="K33" s="10">
        <v>92.72</v>
      </c>
      <c r="L33" s="10">
        <v>92.84</v>
      </c>
      <c r="M33" s="10">
        <v>93.24</v>
      </c>
      <c r="N33" s="10">
        <v>93.29</v>
      </c>
      <c r="O33" s="10">
        <v>92.95</v>
      </c>
      <c r="P33" s="10">
        <v>92.9</v>
      </c>
      <c r="Q33" s="10">
        <v>92.91</v>
      </c>
      <c r="R33" s="10">
        <v>93.05</v>
      </c>
      <c r="S33" s="10">
        <v>93.04</v>
      </c>
      <c r="T33" s="10">
        <v>92.77</v>
      </c>
    </row>
    <row r="34" spans="2:20" ht="17" thickBot="1">
      <c r="B34" s="1" t="str">
        <f t="shared" si="0"/>
        <v>CAN 1.25 Mar 27</v>
      </c>
      <c r="C34" s="8" t="s">
        <v>17</v>
      </c>
      <c r="D34" s="14">
        <v>1.2500000000000001E-2</v>
      </c>
      <c r="E34" s="2">
        <v>44484</v>
      </c>
      <c r="F34" s="21">
        <f t="shared" si="1"/>
        <v>65</v>
      </c>
      <c r="G34" s="1">
        <f t="shared" si="2"/>
        <v>50</v>
      </c>
      <c r="H34" s="1">
        <f t="shared" si="3"/>
        <v>4</v>
      </c>
      <c r="I34" s="10">
        <f t="shared" si="4"/>
        <v>4.166666666666667</v>
      </c>
      <c r="J34" s="2">
        <v>46447</v>
      </c>
      <c r="K34" s="10">
        <v>93.14</v>
      </c>
      <c r="L34" s="10">
        <v>93.25</v>
      </c>
      <c r="M34" s="10">
        <v>93.73</v>
      </c>
      <c r="N34" s="10">
        <v>93.78</v>
      </c>
      <c r="O34" s="10">
        <v>93.39</v>
      </c>
      <c r="P34" s="10">
        <v>93.33</v>
      </c>
      <c r="Q34" s="10">
        <v>93.35</v>
      </c>
      <c r="R34" s="10">
        <v>93.5</v>
      </c>
      <c r="S34" s="10">
        <v>93.46</v>
      </c>
      <c r="T34" s="10">
        <v>93.14</v>
      </c>
    </row>
    <row r="35" spans="2:20" ht="17" thickBot="1">
      <c r="B35" s="1" t="str">
        <f t="shared" si="0"/>
        <v>CAN 1 Jun 27</v>
      </c>
      <c r="C35" s="8" t="s">
        <v>10</v>
      </c>
      <c r="D35" s="15">
        <v>0.01</v>
      </c>
      <c r="E35" s="2">
        <v>42585</v>
      </c>
      <c r="F35" s="21">
        <f t="shared" si="1"/>
        <v>130</v>
      </c>
      <c r="G35" s="1">
        <f t="shared" si="2"/>
        <v>53</v>
      </c>
      <c r="H35" s="1">
        <f t="shared" si="3"/>
        <v>1</v>
      </c>
      <c r="I35" s="10">
        <f t="shared" si="4"/>
        <v>4.416666666666667</v>
      </c>
      <c r="J35" s="2">
        <v>46539</v>
      </c>
      <c r="K35" s="10">
        <v>92.27</v>
      </c>
      <c r="L35" s="10">
        <v>92.38</v>
      </c>
      <c r="M35" s="10">
        <v>92.87</v>
      </c>
      <c r="N35" s="10">
        <v>92.85</v>
      </c>
      <c r="O35" s="10">
        <v>92.35</v>
      </c>
      <c r="P35" s="10">
        <v>92.36</v>
      </c>
      <c r="Q35" s="10">
        <v>92.4</v>
      </c>
      <c r="R35" s="10">
        <v>92.54</v>
      </c>
      <c r="S35" s="10">
        <v>92.5</v>
      </c>
      <c r="T35" s="10">
        <v>92.12</v>
      </c>
    </row>
    <row r="36" spans="2:20" ht="17" thickBot="1">
      <c r="B36" s="1" t="str">
        <f t="shared" si="0"/>
        <v>CAN 8 Jun 27</v>
      </c>
      <c r="C36" s="8" t="s">
        <v>25</v>
      </c>
      <c r="D36" s="14">
        <v>0.08</v>
      </c>
      <c r="E36" s="2">
        <v>35186</v>
      </c>
      <c r="F36" s="21">
        <f t="shared" si="1"/>
        <v>373</v>
      </c>
      <c r="G36" s="1">
        <f t="shared" si="2"/>
        <v>53</v>
      </c>
      <c r="H36" s="1">
        <f t="shared" si="3"/>
        <v>1</v>
      </c>
      <c r="I36" s="10">
        <f t="shared" si="4"/>
        <v>4.416666666666667</v>
      </c>
      <c r="J36" s="2">
        <v>46539</v>
      </c>
      <c r="K36" s="10">
        <v>120.67</v>
      </c>
      <c r="L36" s="10">
        <v>120.82</v>
      </c>
      <c r="M36" s="10">
        <v>121.33</v>
      </c>
      <c r="N36" s="10">
        <v>121.27</v>
      </c>
      <c r="O36" s="10">
        <v>120.77</v>
      </c>
      <c r="P36" s="10">
        <v>120.67</v>
      </c>
      <c r="Q36" s="10">
        <v>120.69</v>
      </c>
      <c r="R36" s="10">
        <v>120.83</v>
      </c>
      <c r="S36" s="10">
        <v>120.74</v>
      </c>
      <c r="T36" s="10">
        <v>120.33</v>
      </c>
    </row>
    <row r="37" spans="2:20" ht="17" thickBot="1">
      <c r="B37" s="1" t="str">
        <f t="shared" si="0"/>
        <v>CAN 3.245 Aug 27</v>
      </c>
      <c r="C37" s="8" t="s">
        <v>24</v>
      </c>
      <c r="D37" s="14">
        <v>3.245E-2</v>
      </c>
      <c r="E37" s="2">
        <v>44897</v>
      </c>
      <c r="F37" s="21">
        <f t="shared" si="1"/>
        <v>56</v>
      </c>
      <c r="G37" s="1">
        <f t="shared" si="2"/>
        <v>55</v>
      </c>
      <c r="H37" s="1">
        <f t="shared" si="3"/>
        <v>5</v>
      </c>
      <c r="I37" s="10">
        <f t="shared" si="4"/>
        <v>4.583333333333333</v>
      </c>
      <c r="J37" s="2">
        <v>46623</v>
      </c>
      <c r="K37" s="10">
        <v>101.09</v>
      </c>
      <c r="L37" s="10">
        <v>101.23</v>
      </c>
      <c r="M37" s="10">
        <v>201.72</v>
      </c>
      <c r="N37" s="10">
        <v>101.72</v>
      </c>
      <c r="O37" s="10">
        <v>101.22</v>
      </c>
      <c r="P37" s="10">
        <v>101.17</v>
      </c>
      <c r="Q37" s="10">
        <v>101.22</v>
      </c>
      <c r="R37" s="10">
        <v>101.34</v>
      </c>
      <c r="S37" s="10">
        <v>101.26</v>
      </c>
      <c r="T37" s="10">
        <v>101</v>
      </c>
    </row>
    <row r="38" spans="2:20" ht="17" thickBot="1">
      <c r="B38" s="1" t="str">
        <f t="shared" si="0"/>
        <v>CAN 2.75 Sep 27</v>
      </c>
      <c r="C38" s="8" t="s">
        <v>21</v>
      </c>
      <c r="D38" s="14">
        <v>2.75E-2</v>
      </c>
      <c r="E38" s="2">
        <v>44694</v>
      </c>
      <c r="F38" s="21">
        <f t="shared" si="1"/>
        <v>64</v>
      </c>
      <c r="G38" s="1">
        <f t="shared" si="2"/>
        <v>56</v>
      </c>
      <c r="H38" s="1">
        <f t="shared" si="3"/>
        <v>4</v>
      </c>
      <c r="I38" s="10">
        <f t="shared" si="4"/>
        <v>4.666666666666667</v>
      </c>
      <c r="J38" s="2">
        <v>46631</v>
      </c>
      <c r="K38" s="10">
        <v>99.1</v>
      </c>
      <c r="L38" s="10">
        <v>99.22</v>
      </c>
      <c r="M38" s="10">
        <v>99.71</v>
      </c>
      <c r="N38" s="10">
        <v>99.71</v>
      </c>
      <c r="O38" s="10">
        <v>99.24</v>
      </c>
      <c r="P38" s="10">
        <v>99.14</v>
      </c>
      <c r="Q38" s="10">
        <v>99.15</v>
      </c>
      <c r="R38" s="10">
        <v>99.29</v>
      </c>
      <c r="S38" s="10">
        <v>99.24</v>
      </c>
      <c r="T38" s="10">
        <v>98.86</v>
      </c>
    </row>
    <row r="39" spans="2:20" ht="17" thickBot="1">
      <c r="B39" s="1" t="str">
        <f t="shared" si="0"/>
        <v>CAN 2 Jun 28</v>
      </c>
      <c r="C39" s="8" t="s">
        <v>11</v>
      </c>
      <c r="D39" s="14">
        <v>0.02</v>
      </c>
      <c r="E39" s="2">
        <v>42948</v>
      </c>
      <c r="F39" s="21">
        <f t="shared" si="1"/>
        <v>130</v>
      </c>
      <c r="G39" s="1">
        <f t="shared" si="2"/>
        <v>65</v>
      </c>
      <c r="H39" s="1">
        <f t="shared" si="3"/>
        <v>1</v>
      </c>
      <c r="I39" s="10">
        <f t="shared" si="4"/>
        <v>5.416666666666667</v>
      </c>
      <c r="J39" s="2">
        <v>46905</v>
      </c>
      <c r="K39" s="10">
        <v>95.91</v>
      </c>
      <c r="L39" s="10">
        <v>96.02</v>
      </c>
      <c r="M39" s="10">
        <v>96.61</v>
      </c>
      <c r="N39" s="10">
        <v>96.59</v>
      </c>
      <c r="O39" s="10">
        <v>96.04</v>
      </c>
      <c r="P39" s="10">
        <v>95.94</v>
      </c>
      <c r="Q39" s="10">
        <v>95.95</v>
      </c>
      <c r="R39" s="10">
        <v>96.12</v>
      </c>
      <c r="S39" s="10">
        <v>96.04</v>
      </c>
      <c r="T39" s="10">
        <v>95.62</v>
      </c>
    </row>
    <row r="40" spans="2:20" ht="17" thickBot="1">
      <c r="B40" s="1" t="str">
        <f t="shared" si="0"/>
        <v>CAN 2.25 Jun 29</v>
      </c>
      <c r="C40" s="8" t="s">
        <v>12</v>
      </c>
      <c r="D40" s="14">
        <v>2.2499999999999999E-2</v>
      </c>
      <c r="E40" s="2">
        <v>43308</v>
      </c>
      <c r="F40" s="21">
        <f t="shared" si="1"/>
        <v>131</v>
      </c>
      <c r="G40" s="1">
        <f t="shared" si="2"/>
        <v>77</v>
      </c>
      <c r="H40" s="1">
        <f t="shared" si="3"/>
        <v>1</v>
      </c>
      <c r="I40" s="10">
        <f t="shared" si="4"/>
        <v>6.416666666666667</v>
      </c>
      <c r="J40" s="2">
        <v>47270</v>
      </c>
      <c r="K40" s="10">
        <v>96.81</v>
      </c>
      <c r="L40" s="10">
        <v>96.9</v>
      </c>
      <c r="M40" s="10">
        <v>97.59</v>
      </c>
      <c r="N40" s="10">
        <v>97.57</v>
      </c>
      <c r="O40" s="10">
        <v>96.87</v>
      </c>
      <c r="P40" s="10">
        <v>96.8</v>
      </c>
      <c r="Q40" s="10">
        <v>96.82</v>
      </c>
      <c r="R40" s="10">
        <v>97.04</v>
      </c>
      <c r="S40" s="10">
        <v>96.92</v>
      </c>
      <c r="T40" s="10">
        <v>96.39</v>
      </c>
    </row>
    <row r="41" spans="2:20" ht="17" thickBot="1">
      <c r="B41" s="1" t="str">
        <f t="shared" si="0"/>
        <v>CAN 5.75 Jun 29</v>
      </c>
      <c r="C41" s="8" t="s">
        <v>26</v>
      </c>
      <c r="D41" s="14">
        <v>5.7500000000000002E-2</v>
      </c>
      <c r="E41" s="2">
        <v>35828</v>
      </c>
      <c r="F41" s="21">
        <f t="shared" si="1"/>
        <v>376</v>
      </c>
      <c r="G41" s="1">
        <f t="shared" si="2"/>
        <v>77</v>
      </c>
      <c r="H41" s="1">
        <f t="shared" si="3"/>
        <v>1</v>
      </c>
      <c r="I41" s="10">
        <f t="shared" si="4"/>
        <v>6.416666666666667</v>
      </c>
      <c r="J41" s="2">
        <v>47270</v>
      </c>
      <c r="K41" s="10">
        <v>116.94</v>
      </c>
      <c r="L41" s="10">
        <v>117.08</v>
      </c>
      <c r="M41" s="10">
        <v>117.75</v>
      </c>
      <c r="N41" s="10">
        <v>117.71</v>
      </c>
      <c r="O41" s="10">
        <v>116.98</v>
      </c>
      <c r="P41" s="10">
        <v>116.84</v>
      </c>
      <c r="Q41" s="10">
        <v>116.86</v>
      </c>
      <c r="R41" s="10">
        <v>117.06</v>
      </c>
      <c r="S41" s="10">
        <v>116.92</v>
      </c>
      <c r="T41" s="10">
        <v>116.39</v>
      </c>
    </row>
    <row r="42" spans="2:20" ht="17" thickBot="1">
      <c r="B42" s="1" t="str">
        <f t="shared" si="0"/>
        <v>CAN 2.25 Dec 29</v>
      </c>
      <c r="C42" s="8" t="s">
        <v>20</v>
      </c>
      <c r="D42" s="14">
        <v>2.2499999999999999E-2</v>
      </c>
      <c r="E42" s="2">
        <v>44649</v>
      </c>
      <c r="F42" s="21">
        <f t="shared" si="1"/>
        <v>93</v>
      </c>
      <c r="G42" s="1">
        <f t="shared" si="2"/>
        <v>83</v>
      </c>
      <c r="H42" s="1">
        <f t="shared" si="3"/>
        <v>1</v>
      </c>
      <c r="I42" s="10">
        <f t="shared" si="4"/>
        <v>6.916666666666667</v>
      </c>
      <c r="J42" s="2">
        <v>47453</v>
      </c>
      <c r="K42" s="10">
        <v>96.66</v>
      </c>
      <c r="L42" s="10">
        <v>96.81</v>
      </c>
      <c r="M42" s="10">
        <v>97.48</v>
      </c>
      <c r="N42" s="10">
        <v>97.47</v>
      </c>
      <c r="O42" s="10">
        <v>96.78</v>
      </c>
      <c r="P42" s="10">
        <v>96.63</v>
      </c>
      <c r="Q42" s="10">
        <v>96.66</v>
      </c>
      <c r="R42" s="10">
        <v>96.83</v>
      </c>
      <c r="S42" s="10">
        <v>96.72</v>
      </c>
      <c r="T42" s="10">
        <v>96.18</v>
      </c>
    </row>
    <row r="43" spans="2:20" ht="17" thickBot="1">
      <c r="B43" s="1" t="str">
        <f t="shared" si="0"/>
        <v>CAN 0.5 Dec 30</v>
      </c>
      <c r="C43" s="8" t="s">
        <v>13</v>
      </c>
      <c r="D43" s="14">
        <v>5.0000000000000001E-3</v>
      </c>
      <c r="E43" s="2">
        <v>44109</v>
      </c>
      <c r="F43" s="21">
        <f t="shared" si="1"/>
        <v>122</v>
      </c>
      <c r="G43" s="1">
        <f t="shared" si="2"/>
        <v>95</v>
      </c>
      <c r="H43" s="1">
        <f t="shared" si="3"/>
        <v>1</v>
      </c>
      <c r="I43" s="10">
        <f t="shared" si="4"/>
        <v>7.916666666666667</v>
      </c>
      <c r="J43" s="2">
        <v>47818</v>
      </c>
      <c r="K43" s="10">
        <v>83.54</v>
      </c>
      <c r="L43" s="10">
        <v>83.68</v>
      </c>
      <c r="M43" s="10">
        <v>84.42</v>
      </c>
      <c r="N43" s="10">
        <v>84.44</v>
      </c>
      <c r="O43" s="10">
        <v>83.74</v>
      </c>
      <c r="P43" s="10">
        <v>83.65</v>
      </c>
      <c r="Q43" s="10">
        <v>83.79</v>
      </c>
      <c r="R43" s="10">
        <v>84</v>
      </c>
      <c r="S43" s="10">
        <v>83.91</v>
      </c>
      <c r="T43" s="10">
        <v>83.43</v>
      </c>
    </row>
    <row r="44" spans="2:20" ht="17" thickBot="1">
      <c r="B44" s="1" t="str">
        <f t="shared" si="0"/>
        <v>CAN 1.5 Jun 31</v>
      </c>
      <c r="C44" s="8" t="s">
        <v>16</v>
      </c>
      <c r="D44" s="11">
        <v>1.4999999999999999E-2</v>
      </c>
      <c r="E44" s="2">
        <v>44302</v>
      </c>
      <c r="F44" s="21">
        <f t="shared" si="1"/>
        <v>122</v>
      </c>
      <c r="G44" s="1">
        <f t="shared" si="2"/>
        <v>101</v>
      </c>
      <c r="H44" s="1">
        <f t="shared" si="3"/>
        <v>1</v>
      </c>
      <c r="I44" s="10">
        <f t="shared" si="4"/>
        <v>8.4166666666666661</v>
      </c>
      <c r="J44" s="2">
        <v>48000</v>
      </c>
      <c r="K44" s="10">
        <v>89.89</v>
      </c>
      <c r="L44" s="10">
        <v>90.06</v>
      </c>
      <c r="M44" s="10">
        <v>90.85</v>
      </c>
      <c r="N44" s="10">
        <v>90.86</v>
      </c>
      <c r="O44" s="10">
        <v>90.08</v>
      </c>
      <c r="P44" s="10">
        <v>90</v>
      </c>
      <c r="Q44" s="10">
        <v>90.14</v>
      </c>
      <c r="R44" s="10">
        <v>90.35</v>
      </c>
      <c r="S44" s="10">
        <v>90.23</v>
      </c>
      <c r="T44" s="10">
        <v>90.79</v>
      </c>
    </row>
    <row r="45" spans="2:20" ht="17" thickBot="1">
      <c r="B45" s="1" t="str">
        <f t="shared" si="0"/>
        <v>CAN 1.5 Dec 31</v>
      </c>
      <c r="C45" s="8" t="s">
        <v>18</v>
      </c>
      <c r="D45" s="14">
        <v>1.4999999999999999E-2</v>
      </c>
      <c r="E45" s="2">
        <v>44494</v>
      </c>
      <c r="F45" s="21">
        <f t="shared" si="1"/>
        <v>122</v>
      </c>
      <c r="G45" s="1">
        <f t="shared" si="2"/>
        <v>107</v>
      </c>
      <c r="H45" s="1">
        <f t="shared" si="3"/>
        <v>1</v>
      </c>
      <c r="I45" s="10">
        <f t="shared" si="4"/>
        <v>8.9166666666666661</v>
      </c>
      <c r="J45" s="2">
        <v>48183</v>
      </c>
      <c r="K45" s="10">
        <v>89.37</v>
      </c>
      <c r="L45" s="10">
        <v>89.52</v>
      </c>
      <c r="M45" s="10">
        <v>90.32</v>
      </c>
      <c r="N45" s="10">
        <v>90.32</v>
      </c>
      <c r="O45" s="10">
        <v>89.51</v>
      </c>
      <c r="P45" s="10">
        <v>89.42</v>
      </c>
      <c r="Q45" s="10">
        <v>89.55</v>
      </c>
      <c r="R45" s="10">
        <v>89.78</v>
      </c>
      <c r="S45" s="10">
        <v>89.65</v>
      </c>
      <c r="T45" s="10">
        <v>89.2</v>
      </c>
    </row>
    <row r="46" spans="2:20">
      <c r="B46" s="1" t="str">
        <f t="shared" si="0"/>
        <v>CAN 2 Jun 32</v>
      </c>
      <c r="C46" s="8" t="s">
        <v>19</v>
      </c>
      <c r="D46" s="18">
        <v>0.02</v>
      </c>
      <c r="E46" s="2">
        <v>44636</v>
      </c>
      <c r="F46" s="21">
        <f t="shared" si="1"/>
        <v>123</v>
      </c>
      <c r="G46" s="1">
        <f t="shared" si="2"/>
        <v>113</v>
      </c>
      <c r="H46" s="1">
        <f t="shared" si="3"/>
        <v>1</v>
      </c>
      <c r="I46" s="10">
        <f t="shared" si="4"/>
        <v>9.4166666666666661</v>
      </c>
      <c r="J46" s="2">
        <v>48366</v>
      </c>
      <c r="K46" s="10">
        <v>92.93</v>
      </c>
      <c r="L46" s="10">
        <v>93.08</v>
      </c>
      <c r="M46" s="10">
        <v>93.94</v>
      </c>
      <c r="N46" s="10">
        <v>93.91</v>
      </c>
      <c r="O46" s="10">
        <v>93.07</v>
      </c>
      <c r="P46" s="10">
        <v>92.96</v>
      </c>
      <c r="Q46" s="10">
        <v>93.08</v>
      </c>
      <c r="R46" s="10">
        <v>93.3</v>
      </c>
      <c r="S46" s="10">
        <v>93.16</v>
      </c>
      <c r="T46" s="10">
        <v>92.68</v>
      </c>
    </row>
    <row r="47" spans="2:20" ht="17" thickBot="1">
      <c r="B47" s="1" t="str">
        <f t="shared" si="0"/>
        <v>CAN 2.5 Dec 32</v>
      </c>
      <c r="C47" s="8" t="s">
        <v>22</v>
      </c>
      <c r="D47" s="14">
        <v>2.5000000000000001E-2</v>
      </c>
      <c r="E47" s="2">
        <v>44781</v>
      </c>
      <c r="F47" s="21">
        <f t="shared" si="1"/>
        <v>124</v>
      </c>
      <c r="G47" s="1">
        <f t="shared" si="2"/>
        <v>119</v>
      </c>
      <c r="H47" s="1">
        <f t="shared" si="3"/>
        <v>1</v>
      </c>
      <c r="I47" s="10">
        <f t="shared" si="4"/>
        <v>9.9166666666666661</v>
      </c>
      <c r="J47" s="2">
        <v>48549</v>
      </c>
      <c r="K47" s="10">
        <v>96.86</v>
      </c>
      <c r="L47" s="10">
        <v>97.02</v>
      </c>
      <c r="M47" s="10">
        <v>97.91</v>
      </c>
      <c r="N47" s="10">
        <v>97.86</v>
      </c>
      <c r="O47" s="10">
        <v>97</v>
      </c>
      <c r="P47" s="10">
        <v>96.86</v>
      </c>
      <c r="Q47" s="10">
        <v>96.95</v>
      </c>
      <c r="R47" s="10">
        <v>97.22</v>
      </c>
      <c r="S47" s="10">
        <v>97.09</v>
      </c>
      <c r="T47" s="10">
        <v>96.55</v>
      </c>
    </row>
    <row r="48" spans="2:20"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2:20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2:20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2:20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2:20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2:20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2:20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2:20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2:20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2:20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2:20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2:20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2:20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2:20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2:20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2:20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2:20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2:20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2:20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2:20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2:20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2:20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2:20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2:20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2:20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2:20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2:20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0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0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2:20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2:20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2:20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2:20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2:20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2:20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2:20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2:20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2:20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2:20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2:20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2:20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2:20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2:20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2:20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2:20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2:20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2:20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2:20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2:20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2:20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2:20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2:20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2:20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2:20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2:20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2:20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2:20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2:20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2:20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2:20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2:20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2:20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2:2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2:20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2:20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2:20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2:20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2:20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2:20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2:20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2:20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2:20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2:20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2:20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2:20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2:20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2:20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2:20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2:20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2:20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2:20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2:20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2:20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2:20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2:20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2:20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2:20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2:20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2:20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2:20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2:20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2:20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2:20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2:20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2:20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2:20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2:20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2:20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2:20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2:20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2:20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</sheetData>
  <sortState ref="B1:T196">
    <sortCondition ref="G7:G4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EBB8-F3A4-6441-8A02-07A542C26463}">
  <dimension ref="A1:O42"/>
  <sheetViews>
    <sheetView topLeftCell="A19" workbookViewId="0">
      <selection activeCell="A34" sqref="A34:O34"/>
    </sheetView>
  </sheetViews>
  <sheetFormatPr baseColWidth="10" defaultRowHeight="16"/>
  <cols>
    <col min="1" max="1" width="15.1640625" customWidth="1"/>
  </cols>
  <sheetData>
    <row r="1" spans="1:15" ht="19">
      <c r="A1" s="5" t="s">
        <v>1</v>
      </c>
      <c r="B1" s="5" t="s">
        <v>2</v>
      </c>
      <c r="C1" s="5" t="s">
        <v>3</v>
      </c>
      <c r="D1" s="5" t="s">
        <v>4</v>
      </c>
      <c r="E1" s="5" t="s">
        <v>8</v>
      </c>
      <c r="F1" s="6">
        <v>44942</v>
      </c>
      <c r="G1" s="6">
        <v>44943</v>
      </c>
      <c r="H1" s="6">
        <v>44944</v>
      </c>
      <c r="I1" s="6">
        <v>44945</v>
      </c>
      <c r="J1" s="6">
        <v>44946</v>
      </c>
      <c r="K1" s="6">
        <v>44949</v>
      </c>
      <c r="L1" s="6">
        <v>44950</v>
      </c>
      <c r="M1" s="6">
        <v>44951</v>
      </c>
      <c r="N1" s="6">
        <v>44952</v>
      </c>
      <c r="O1" s="7">
        <v>44953</v>
      </c>
    </row>
    <row r="2" spans="1:15">
      <c r="A2" s="1" t="str">
        <f t="shared" ref="A2:A42" si="0">CONCATENATE("CAN ",C2*100,TEXT(E2," mmm yy"))</f>
        <v>CAN 0.25 Feb 23</v>
      </c>
      <c r="B2" s="8" t="s">
        <v>36</v>
      </c>
      <c r="C2" s="13">
        <v>2.5000000000000001E-3</v>
      </c>
      <c r="D2" s="2">
        <v>44130</v>
      </c>
      <c r="E2" s="2">
        <v>44958</v>
      </c>
      <c r="F2" s="10">
        <v>99.84</v>
      </c>
      <c r="G2" s="10">
        <v>99.86</v>
      </c>
      <c r="H2" s="10">
        <v>99.87</v>
      </c>
      <c r="I2" s="10">
        <v>99.9</v>
      </c>
      <c r="J2" s="10">
        <v>99.91</v>
      </c>
      <c r="K2" s="10">
        <v>99.92</v>
      </c>
      <c r="L2" s="10">
        <v>99.93</v>
      </c>
      <c r="M2" s="10">
        <v>99.94</v>
      </c>
      <c r="N2" s="10">
        <v>99.98</v>
      </c>
      <c r="O2" s="10">
        <v>99.99</v>
      </c>
    </row>
    <row r="3" spans="1:15">
      <c r="A3" s="1" t="str">
        <f t="shared" si="0"/>
        <v>CAN 3.75 Feb 23</v>
      </c>
      <c r="B3" s="8" t="s">
        <v>47</v>
      </c>
      <c r="C3" s="13">
        <v>3.7499999999999999E-2</v>
      </c>
      <c r="D3" s="2">
        <v>44867</v>
      </c>
      <c r="E3" s="2">
        <v>44958</v>
      </c>
      <c r="F3" s="10">
        <v>100.36</v>
      </c>
      <c r="G3" s="10">
        <v>100.39</v>
      </c>
      <c r="H3" s="10">
        <v>100.53</v>
      </c>
      <c r="I3" s="10">
        <v>100.47</v>
      </c>
      <c r="J3" s="10">
        <v>100.3</v>
      </c>
      <c r="K3" s="10">
        <v>100.25</v>
      </c>
      <c r="L3" s="10">
        <v>100.19</v>
      </c>
      <c r="M3" s="10">
        <v>100.28</v>
      </c>
      <c r="N3" s="10">
        <v>100.3</v>
      </c>
      <c r="O3" s="10">
        <v>100.1</v>
      </c>
    </row>
    <row r="4" spans="1:15">
      <c r="A4" s="1" t="str">
        <f t="shared" si="0"/>
        <v>CAN 3.5 Mar 23</v>
      </c>
      <c r="B4" s="8" t="s">
        <v>23</v>
      </c>
      <c r="C4" s="13">
        <v>3.5000000000000003E-2</v>
      </c>
      <c r="D4" s="2">
        <v>44855</v>
      </c>
      <c r="E4" s="2">
        <v>44986</v>
      </c>
      <c r="F4" s="10">
        <v>102.73</v>
      </c>
      <c r="G4" s="10">
        <v>102.84</v>
      </c>
      <c r="H4" s="10">
        <v>103.4</v>
      </c>
      <c r="I4" s="10">
        <v>103.38</v>
      </c>
      <c r="J4" s="10">
        <v>102.83</v>
      </c>
      <c r="K4" s="10">
        <v>102.73</v>
      </c>
      <c r="L4" s="10">
        <v>102.77</v>
      </c>
      <c r="M4" s="10">
        <v>102.92</v>
      </c>
      <c r="N4" s="10">
        <v>102.82</v>
      </c>
      <c r="O4" s="10">
        <v>102.4</v>
      </c>
    </row>
    <row r="5" spans="1:15">
      <c r="A5" s="1" t="str">
        <f t="shared" si="0"/>
        <v>CAN 1.75 Mar 23</v>
      </c>
      <c r="B5" s="8" t="s">
        <v>30</v>
      </c>
      <c r="C5" s="12">
        <v>1.7500000000000002E-2</v>
      </c>
      <c r="D5" s="2">
        <v>43014</v>
      </c>
      <c r="E5" s="2">
        <v>44986</v>
      </c>
      <c r="F5" s="10">
        <v>99.71</v>
      </c>
      <c r="G5" s="10">
        <v>99.7</v>
      </c>
      <c r="H5" s="10">
        <v>99.72</v>
      </c>
      <c r="I5" s="10">
        <v>99.72</v>
      </c>
      <c r="J5" s="10">
        <v>99.74</v>
      </c>
      <c r="K5" s="10">
        <v>99.75</v>
      </c>
      <c r="L5" s="10">
        <v>99.76</v>
      </c>
      <c r="M5" s="10">
        <v>99.77</v>
      </c>
      <c r="N5" s="10">
        <v>99.78</v>
      </c>
      <c r="O5" s="10">
        <v>99.79</v>
      </c>
    </row>
    <row r="6" spans="1:15">
      <c r="A6" s="1" t="str">
        <f t="shared" si="0"/>
        <v>CAN 0.25 Apr 23</v>
      </c>
      <c r="B6" s="8" t="s">
        <v>35</v>
      </c>
      <c r="C6" s="13">
        <v>2.5000000000000001E-3</v>
      </c>
      <c r="D6" s="2">
        <v>44110</v>
      </c>
      <c r="E6" s="2">
        <v>45017</v>
      </c>
      <c r="F6" s="10">
        <v>95.49</v>
      </c>
      <c r="G6" s="10">
        <v>95.44</v>
      </c>
      <c r="H6" s="10">
        <v>95.55</v>
      </c>
      <c r="I6" s="10">
        <v>95.54</v>
      </c>
      <c r="J6" s="10">
        <v>95.49</v>
      </c>
      <c r="K6" s="10">
        <v>95.52</v>
      </c>
      <c r="L6" s="10">
        <v>95.52</v>
      </c>
      <c r="M6" s="10">
        <v>95.59</v>
      </c>
      <c r="N6" s="10">
        <v>95.6</v>
      </c>
      <c r="O6" s="10">
        <v>95.51</v>
      </c>
    </row>
    <row r="7" spans="1:15">
      <c r="A7" s="16" t="str">
        <f t="shared" si="0"/>
        <v>CAN 0.25 May 23</v>
      </c>
      <c r="B7" s="17" t="s">
        <v>38</v>
      </c>
      <c r="C7" s="13">
        <v>2.5000000000000001E-3</v>
      </c>
      <c r="D7" s="19">
        <v>44232</v>
      </c>
      <c r="E7" s="19">
        <v>45047</v>
      </c>
      <c r="F7" s="20">
        <v>98.84</v>
      </c>
      <c r="G7" s="20">
        <v>98.84</v>
      </c>
      <c r="H7" s="20">
        <v>98.86</v>
      </c>
      <c r="I7" s="20">
        <v>98.89</v>
      </c>
      <c r="J7" s="20">
        <v>98.89</v>
      </c>
      <c r="K7" s="20">
        <v>98.9</v>
      </c>
      <c r="L7" s="20">
        <v>98.92</v>
      </c>
      <c r="M7" s="20">
        <v>98.94</v>
      </c>
      <c r="N7" s="20">
        <v>98.67</v>
      </c>
      <c r="O7" s="20">
        <v>98.96</v>
      </c>
    </row>
    <row r="8" spans="1:15">
      <c r="A8" s="1" t="str">
        <f t="shared" si="0"/>
        <v>CAN 1.5 Jun 23</v>
      </c>
      <c r="B8" s="8" t="s">
        <v>9</v>
      </c>
      <c r="C8" s="3">
        <v>1.4999999999999999E-2</v>
      </c>
      <c r="D8" s="9">
        <v>41120</v>
      </c>
      <c r="E8" s="2">
        <v>45078</v>
      </c>
      <c r="F8" s="10">
        <v>94.84</v>
      </c>
      <c r="G8" s="10">
        <v>94.94</v>
      </c>
      <c r="H8" s="10">
        <v>95.27</v>
      </c>
      <c r="I8" s="10">
        <v>95.34</v>
      </c>
      <c r="J8" s="10">
        <v>95.02</v>
      </c>
      <c r="K8" s="10">
        <v>94.95</v>
      </c>
      <c r="L8" s="10">
        <v>94.96</v>
      </c>
      <c r="M8" s="10">
        <v>95.1</v>
      </c>
      <c r="N8" s="10">
        <v>95.09</v>
      </c>
      <c r="O8" s="10">
        <v>94.8</v>
      </c>
    </row>
    <row r="9" spans="1:15" ht="17" thickBot="1">
      <c r="A9" s="1" t="str">
        <f t="shared" si="0"/>
        <v>CAN 8 Jun 23</v>
      </c>
      <c r="B9" s="8" t="s">
        <v>48</v>
      </c>
      <c r="C9" s="15">
        <v>0.08</v>
      </c>
      <c r="D9" s="2">
        <v>33833</v>
      </c>
      <c r="E9" s="2">
        <v>45078</v>
      </c>
      <c r="F9" s="10">
        <v>101.28</v>
      </c>
      <c r="G9" s="10">
        <v>101.26</v>
      </c>
      <c r="H9" s="10">
        <v>101.27</v>
      </c>
      <c r="I9" s="10">
        <v>101.21</v>
      </c>
      <c r="J9" s="10">
        <v>101.2</v>
      </c>
      <c r="K9" s="10">
        <v>101.19</v>
      </c>
      <c r="L9" s="10">
        <v>101.19</v>
      </c>
      <c r="M9" s="10">
        <v>101.2</v>
      </c>
      <c r="N9" s="10">
        <v>101.14</v>
      </c>
      <c r="O9" s="10">
        <v>101.13</v>
      </c>
    </row>
    <row r="10" spans="1:15">
      <c r="A10" s="1" t="str">
        <f t="shared" si="0"/>
        <v>CAN 0.25 Aug 23</v>
      </c>
      <c r="B10" s="8" t="s">
        <v>37</v>
      </c>
      <c r="C10" s="13">
        <v>2.5000000000000001E-3</v>
      </c>
      <c r="D10" s="2">
        <v>44330</v>
      </c>
      <c r="E10" s="2">
        <v>45139</v>
      </c>
      <c r="F10" s="10">
        <v>97.8</v>
      </c>
      <c r="G10" s="10">
        <v>97.8</v>
      </c>
      <c r="H10" s="10">
        <v>97.83</v>
      </c>
      <c r="I10" s="10">
        <v>97.84</v>
      </c>
      <c r="J10" s="10">
        <v>97.83</v>
      </c>
      <c r="K10" s="10">
        <v>97.85</v>
      </c>
      <c r="L10" s="10">
        <v>97.87</v>
      </c>
      <c r="M10" s="10">
        <v>97.9</v>
      </c>
      <c r="N10" s="10">
        <v>97.91</v>
      </c>
      <c r="O10" s="10">
        <v>97.9</v>
      </c>
    </row>
    <row r="11" spans="1:15">
      <c r="A11" s="1" t="str">
        <f t="shared" si="0"/>
        <v>CAN 0.5 Nov 23</v>
      </c>
      <c r="B11" s="8" t="s">
        <v>40</v>
      </c>
      <c r="C11" s="13">
        <v>5.0000000000000001E-3</v>
      </c>
      <c r="D11" s="2">
        <v>44417</v>
      </c>
      <c r="E11" s="2">
        <v>45231</v>
      </c>
      <c r="F11" s="10">
        <v>97.02</v>
      </c>
      <c r="G11" s="10">
        <v>97.01</v>
      </c>
      <c r="H11" s="10">
        <v>97.05</v>
      </c>
      <c r="I11" s="10">
        <v>97.05</v>
      </c>
      <c r="J11" s="10">
        <v>97.01</v>
      </c>
      <c r="K11" s="10">
        <v>97.03</v>
      </c>
      <c r="L11" s="10">
        <v>97.06</v>
      </c>
      <c r="M11" s="10">
        <v>97.11</v>
      </c>
      <c r="N11" s="10">
        <v>97.1</v>
      </c>
      <c r="O11" s="10">
        <v>97.07</v>
      </c>
    </row>
    <row r="12" spans="1:15">
      <c r="A12" s="1" t="str">
        <f t="shared" si="0"/>
        <v>CAN 0.75 Feb 24</v>
      </c>
      <c r="B12" s="8" t="s">
        <v>41</v>
      </c>
      <c r="C12" s="13">
        <v>7.4999999999999997E-3</v>
      </c>
      <c r="D12" s="2">
        <v>44471</v>
      </c>
      <c r="E12" s="2">
        <v>45323</v>
      </c>
      <c r="F12" s="10">
        <v>96.46</v>
      </c>
      <c r="G12" s="10">
        <v>96.44</v>
      </c>
      <c r="H12" s="10">
        <v>96.47</v>
      </c>
      <c r="I12" s="10">
        <v>96.46</v>
      </c>
      <c r="J12" s="10">
        <v>96.38</v>
      </c>
      <c r="K12" s="10">
        <v>96.4</v>
      </c>
      <c r="L12" s="10">
        <v>96.41</v>
      </c>
      <c r="M12" s="10">
        <v>96.47</v>
      </c>
      <c r="N12" s="10">
        <v>96.46</v>
      </c>
      <c r="O12" s="10">
        <v>96.4</v>
      </c>
    </row>
    <row r="13" spans="1:15">
      <c r="A13" s="1" t="str">
        <f t="shared" si="0"/>
        <v>CAN 2.25 Mar 24</v>
      </c>
      <c r="B13" s="8" t="s">
        <v>31</v>
      </c>
      <c r="C13" s="13">
        <v>2.2499999999999999E-2</v>
      </c>
      <c r="D13" s="2">
        <v>43378</v>
      </c>
      <c r="E13" s="2">
        <v>45352</v>
      </c>
      <c r="F13" s="10">
        <v>97.93</v>
      </c>
      <c r="G13" s="10">
        <v>97.86</v>
      </c>
      <c r="H13" s="10">
        <v>97.97</v>
      </c>
      <c r="I13" s="10">
        <v>97.93</v>
      </c>
      <c r="J13" s="10">
        <v>97.86</v>
      </c>
      <c r="K13" s="10">
        <v>97.96</v>
      </c>
      <c r="L13" s="10">
        <v>97.84</v>
      </c>
      <c r="M13" s="10">
        <v>97.95</v>
      </c>
      <c r="N13" s="10">
        <v>97.93</v>
      </c>
      <c r="O13" s="10">
        <v>97.84</v>
      </c>
    </row>
    <row r="14" spans="1:15">
      <c r="A14" s="1" t="str">
        <f t="shared" si="0"/>
        <v>CAN 1.5 May 24</v>
      </c>
      <c r="B14" s="8" t="s">
        <v>43</v>
      </c>
      <c r="C14" s="13">
        <v>1.4999999999999999E-2</v>
      </c>
      <c r="D14" s="2">
        <v>44614</v>
      </c>
      <c r="E14" s="2">
        <v>45413</v>
      </c>
      <c r="F14" s="10">
        <v>96.85</v>
      </c>
      <c r="G14" s="10">
        <v>96.8</v>
      </c>
      <c r="H14" s="10">
        <v>96.92</v>
      </c>
      <c r="I14" s="10">
        <v>96.89</v>
      </c>
      <c r="J14" s="10">
        <v>96.82</v>
      </c>
      <c r="K14" s="10">
        <v>96.79</v>
      </c>
      <c r="L14" s="10">
        <v>96.79</v>
      </c>
      <c r="M14" s="10">
        <v>96.85</v>
      </c>
      <c r="N14" s="10">
        <v>96.86</v>
      </c>
      <c r="O14" s="10">
        <v>96.76</v>
      </c>
    </row>
    <row r="15" spans="1:15">
      <c r="A15" s="1" t="str">
        <f t="shared" si="0"/>
        <v>CAN 2.5 Jun 24</v>
      </c>
      <c r="B15" s="8" t="s">
        <v>28</v>
      </c>
      <c r="C15" s="18">
        <v>2.5000000000000001E-2</v>
      </c>
      <c r="D15" s="2">
        <v>41457</v>
      </c>
      <c r="E15" s="2">
        <v>45444</v>
      </c>
      <c r="F15" s="10">
        <v>98.08</v>
      </c>
      <c r="G15" s="10">
        <v>98.07</v>
      </c>
      <c r="H15" s="10">
        <v>98.17</v>
      </c>
      <c r="I15" s="10">
        <v>98.11</v>
      </c>
      <c r="J15" s="10">
        <v>98.05</v>
      </c>
      <c r="K15" s="10">
        <v>98.02</v>
      </c>
      <c r="L15" s="10">
        <v>98.01</v>
      </c>
      <c r="M15" s="10">
        <v>98.07</v>
      </c>
      <c r="N15" s="10">
        <v>98.07</v>
      </c>
      <c r="O15" s="10">
        <v>97.96</v>
      </c>
    </row>
    <row r="16" spans="1:15" ht="17" thickBot="1">
      <c r="A16" s="1" t="str">
        <f t="shared" si="0"/>
        <v>CAN 2.75 Aug 24</v>
      </c>
      <c r="B16" s="8" t="s">
        <v>44</v>
      </c>
      <c r="C16" s="11">
        <v>2.75E-2</v>
      </c>
      <c r="D16" s="2">
        <v>44705</v>
      </c>
      <c r="E16" s="2">
        <v>45505</v>
      </c>
      <c r="F16" s="10">
        <v>98.34</v>
      </c>
      <c r="G16" s="10">
        <v>98.34</v>
      </c>
      <c r="H16" s="10">
        <v>98.44</v>
      </c>
      <c r="I16" s="10">
        <v>98.39</v>
      </c>
      <c r="J16" s="10">
        <v>98.3</v>
      </c>
      <c r="K16" s="10">
        <v>98.26</v>
      </c>
      <c r="L16" s="10">
        <v>98.24</v>
      </c>
      <c r="M16" s="10">
        <v>98.32</v>
      </c>
      <c r="N16" s="10">
        <v>98.31</v>
      </c>
      <c r="O16" s="10">
        <v>98.18</v>
      </c>
    </row>
    <row r="17" spans="1:15">
      <c r="A17" s="1" t="str">
        <f t="shared" si="0"/>
        <v>CAN 1.5 Sep 24</v>
      </c>
      <c r="B17" s="8" t="s">
        <v>32</v>
      </c>
      <c r="C17" s="13">
        <v>1.4999999999999999E-2</v>
      </c>
      <c r="D17" s="2">
        <v>43560</v>
      </c>
      <c r="E17" s="2">
        <v>45536</v>
      </c>
      <c r="F17" s="10">
        <v>96.48</v>
      </c>
      <c r="G17" s="10">
        <v>96.45</v>
      </c>
      <c r="H17" s="10">
        <v>96.58</v>
      </c>
      <c r="I17" s="10">
        <v>96.5</v>
      </c>
      <c r="J17" s="10">
        <v>96.4</v>
      </c>
      <c r="K17" s="10">
        <v>96.4</v>
      </c>
      <c r="L17" s="10">
        <v>96.39</v>
      </c>
      <c r="M17" s="10">
        <v>96.47</v>
      </c>
      <c r="N17" s="10">
        <v>96.48</v>
      </c>
      <c r="O17" s="10">
        <v>96.29</v>
      </c>
    </row>
    <row r="18" spans="1:15">
      <c r="A18" s="1" t="str">
        <f t="shared" si="0"/>
        <v>CAN 0.75 Oct 24</v>
      </c>
      <c r="B18" s="8" t="s">
        <v>39</v>
      </c>
      <c r="C18" s="13">
        <v>7.4999999999999997E-3</v>
      </c>
      <c r="D18" s="2">
        <v>44389</v>
      </c>
      <c r="E18" s="2">
        <v>45566</v>
      </c>
      <c r="F18" s="10">
        <v>95.1</v>
      </c>
      <c r="G18" s="10">
        <v>95.14</v>
      </c>
      <c r="H18" s="10">
        <v>95.25</v>
      </c>
      <c r="I18" s="10">
        <v>95.19</v>
      </c>
      <c r="J18" s="10">
        <v>95.09</v>
      </c>
      <c r="K18" s="10">
        <v>95.06</v>
      </c>
      <c r="L18" s="10">
        <v>95.05</v>
      </c>
      <c r="M18" s="10">
        <v>95.14</v>
      </c>
      <c r="N18" s="10">
        <v>95.15</v>
      </c>
      <c r="O18" s="10">
        <v>95.01</v>
      </c>
    </row>
    <row r="19" spans="1:15">
      <c r="A19" s="1" t="str">
        <f t="shared" si="0"/>
        <v>CAN 3 Nov 24</v>
      </c>
      <c r="B19" s="8" t="s">
        <v>46</v>
      </c>
      <c r="C19" s="13">
        <v>0.03</v>
      </c>
      <c r="D19" s="2">
        <v>44788</v>
      </c>
      <c r="E19" s="2">
        <v>45597</v>
      </c>
      <c r="F19" s="10">
        <v>98.77</v>
      </c>
      <c r="G19" s="10">
        <v>98.82</v>
      </c>
      <c r="H19" s="10">
        <v>98.92</v>
      </c>
      <c r="I19" s="10">
        <v>98.86</v>
      </c>
      <c r="J19" s="10">
        <v>98.75</v>
      </c>
      <c r="K19" s="10">
        <v>98.71</v>
      </c>
      <c r="L19" s="10">
        <v>98.69</v>
      </c>
      <c r="M19" s="10">
        <v>98.78</v>
      </c>
      <c r="N19" s="10">
        <v>98.77</v>
      </c>
      <c r="O19" s="10">
        <v>98.61</v>
      </c>
    </row>
    <row r="20" spans="1:15">
      <c r="A20" s="1" t="str">
        <f t="shared" si="0"/>
        <v>CAN 1.25 Mar 25</v>
      </c>
      <c r="B20" s="8" t="s">
        <v>33</v>
      </c>
      <c r="C20" s="13">
        <v>1.2500000000000001E-2</v>
      </c>
      <c r="D20" s="2">
        <v>43749</v>
      </c>
      <c r="E20" s="2">
        <v>45717</v>
      </c>
      <c r="F20" s="10">
        <v>95.38</v>
      </c>
      <c r="G20" s="10">
        <v>95.42</v>
      </c>
      <c r="H20" s="10">
        <v>95.61</v>
      </c>
      <c r="I20" s="10">
        <v>95.59</v>
      </c>
      <c r="J20" s="10">
        <v>95.44</v>
      </c>
      <c r="K20" s="10">
        <v>95.38</v>
      </c>
      <c r="L20" s="10">
        <v>95.34</v>
      </c>
      <c r="M20" s="10">
        <v>95.47</v>
      </c>
      <c r="N20" s="10">
        <v>95.5</v>
      </c>
      <c r="O20" s="10">
        <v>95.3</v>
      </c>
    </row>
    <row r="21" spans="1:15">
      <c r="A21" s="1" t="str">
        <f t="shared" si="0"/>
        <v>CAN 1.5 Apr 25</v>
      </c>
      <c r="B21" s="8" t="s">
        <v>42</v>
      </c>
      <c r="C21" s="13">
        <v>1.4999999999999999E-2</v>
      </c>
      <c r="D21" s="2">
        <v>44585</v>
      </c>
      <c r="E21" s="2">
        <v>45748</v>
      </c>
      <c r="F21" s="10">
        <v>95.72</v>
      </c>
      <c r="G21" s="10">
        <v>95.76</v>
      </c>
      <c r="H21" s="10">
        <v>95.96</v>
      </c>
      <c r="I21" s="10">
        <v>95.95</v>
      </c>
      <c r="J21" s="10">
        <v>95.79</v>
      </c>
      <c r="K21" s="10">
        <v>95.72</v>
      </c>
      <c r="L21" s="10">
        <v>95.68</v>
      </c>
      <c r="M21" s="10">
        <v>95.84</v>
      </c>
      <c r="N21" s="10">
        <v>95.87</v>
      </c>
      <c r="O21" s="10">
        <v>95.67</v>
      </c>
    </row>
    <row r="22" spans="1:15">
      <c r="A22" s="16" t="str">
        <f t="shared" si="0"/>
        <v>CAN 2.25 Jun 25</v>
      </c>
      <c r="B22" s="17" t="s">
        <v>29</v>
      </c>
      <c r="C22" s="18">
        <v>2.2499999999999999E-2</v>
      </c>
      <c r="D22" s="19">
        <v>41820</v>
      </c>
      <c r="E22" s="19">
        <v>45809</v>
      </c>
      <c r="F22" s="20">
        <v>97.45</v>
      </c>
      <c r="G22" s="20">
        <v>97.45</v>
      </c>
      <c r="H22" s="20">
        <v>97.7</v>
      </c>
      <c r="I22" s="20">
        <v>97.68</v>
      </c>
      <c r="J22" s="20">
        <v>97.51</v>
      </c>
      <c r="K22" s="20">
        <v>97.43</v>
      </c>
      <c r="L22" s="20">
        <v>97.39</v>
      </c>
      <c r="M22" s="20">
        <v>97.54</v>
      </c>
      <c r="N22" s="20">
        <v>97.56</v>
      </c>
      <c r="O22" s="20">
        <v>97.35</v>
      </c>
    </row>
    <row r="23" spans="1:15">
      <c r="A23" s="1" t="str">
        <f t="shared" si="0"/>
        <v>CAN 9 Jun 25</v>
      </c>
      <c r="B23" s="8" t="s">
        <v>49</v>
      </c>
      <c r="C23" s="13">
        <v>0.09</v>
      </c>
      <c r="D23" s="2">
        <v>34548</v>
      </c>
      <c r="E23" s="2">
        <v>45809</v>
      </c>
      <c r="F23" s="10">
        <v>112.66</v>
      </c>
      <c r="G23" s="10">
        <v>112.71</v>
      </c>
      <c r="H23" s="10">
        <v>112.89</v>
      </c>
      <c r="I23" s="10">
        <v>112.8</v>
      </c>
      <c r="J23" s="10">
        <v>112.62</v>
      </c>
      <c r="K23" s="10">
        <v>112.52</v>
      </c>
      <c r="L23" s="10">
        <v>112.46</v>
      </c>
      <c r="M23" s="10">
        <v>112.59</v>
      </c>
      <c r="N23" s="10">
        <v>112.55</v>
      </c>
      <c r="O23" s="10">
        <v>112.33</v>
      </c>
    </row>
    <row r="24" spans="1:15" ht="17" thickBot="1">
      <c r="A24" s="1" t="str">
        <f t="shared" si="0"/>
        <v>CAN 0.5 Sep 25</v>
      </c>
      <c r="B24" s="8" t="s">
        <v>34</v>
      </c>
      <c r="C24" s="11">
        <v>5.0000000000000001E-3</v>
      </c>
      <c r="D24" s="2">
        <v>43924</v>
      </c>
      <c r="E24" s="2">
        <v>45901</v>
      </c>
      <c r="F24" s="10">
        <v>92.74</v>
      </c>
      <c r="G24" s="10">
        <v>92.75</v>
      </c>
      <c r="H24" s="10">
        <v>93.03</v>
      </c>
      <c r="I24" s="10">
        <v>93.03</v>
      </c>
      <c r="J24" s="10">
        <v>92.87</v>
      </c>
      <c r="K24" s="10">
        <v>92.82</v>
      </c>
      <c r="L24" s="10">
        <v>92.81</v>
      </c>
      <c r="M24" s="10">
        <v>92.97</v>
      </c>
      <c r="N24" s="10">
        <v>93</v>
      </c>
      <c r="O24" s="10">
        <v>92.72</v>
      </c>
    </row>
    <row r="25" spans="1:15" ht="17" thickBot="1">
      <c r="A25" s="1" t="str">
        <f t="shared" si="0"/>
        <v>CAN 3 Oct 25</v>
      </c>
      <c r="B25" s="8" t="s">
        <v>45</v>
      </c>
      <c r="C25" s="11">
        <v>0.03</v>
      </c>
      <c r="D25" s="2">
        <v>44767</v>
      </c>
      <c r="E25" s="2">
        <v>45931</v>
      </c>
      <c r="F25" s="10">
        <v>98.96</v>
      </c>
      <c r="G25" s="10">
        <v>99.02</v>
      </c>
      <c r="H25" s="10">
        <v>99.26</v>
      </c>
      <c r="I25" s="10">
        <v>99.29</v>
      </c>
      <c r="J25" s="10">
        <v>99.11</v>
      </c>
      <c r="K25" s="10">
        <v>99.02</v>
      </c>
      <c r="L25" s="10">
        <v>98.89</v>
      </c>
      <c r="M25" s="10">
        <v>99.14</v>
      </c>
      <c r="N25" s="10">
        <v>99.16</v>
      </c>
      <c r="O25" s="10">
        <v>98.91</v>
      </c>
    </row>
    <row r="26" spans="1:15" ht="17" thickBot="1">
      <c r="A26" s="1" t="str">
        <f t="shared" si="0"/>
        <v>CAN 0.25 Mar 26</v>
      </c>
      <c r="B26" s="8" t="s">
        <v>14</v>
      </c>
      <c r="C26" s="14">
        <v>2.5000000000000001E-3</v>
      </c>
      <c r="D26" s="2">
        <v>44113</v>
      </c>
      <c r="E26" s="2">
        <v>46082</v>
      </c>
      <c r="F26" s="10">
        <v>91.08</v>
      </c>
      <c r="G26" s="10">
        <v>91.19</v>
      </c>
      <c r="H26" s="10">
        <v>91.43</v>
      </c>
      <c r="I26" s="10">
        <v>91.51</v>
      </c>
      <c r="J26" s="10">
        <v>91.32</v>
      </c>
      <c r="K26" s="10">
        <v>91.23</v>
      </c>
      <c r="L26" s="10">
        <v>91.21</v>
      </c>
      <c r="M26" s="10">
        <v>91.41</v>
      </c>
      <c r="N26" s="10">
        <v>91.45</v>
      </c>
      <c r="O26" s="10">
        <v>91.17</v>
      </c>
    </row>
    <row r="27" spans="1:15" ht="17" thickBot="1">
      <c r="A27" s="1" t="str">
        <f t="shared" si="0"/>
        <v>CAN 1.5 Jun 26</v>
      </c>
      <c r="B27" s="8" t="s">
        <v>27</v>
      </c>
      <c r="C27" s="14">
        <v>1.4999999999999999E-2</v>
      </c>
      <c r="D27" s="2">
        <v>42206</v>
      </c>
      <c r="E27" s="2">
        <v>46174</v>
      </c>
      <c r="F27" s="10">
        <v>94.84</v>
      </c>
      <c r="G27" s="10">
        <v>94.94</v>
      </c>
      <c r="H27" s="10">
        <v>95.27</v>
      </c>
      <c r="I27" s="10">
        <v>95.34</v>
      </c>
      <c r="J27" s="10">
        <v>95.02</v>
      </c>
      <c r="K27" s="10">
        <v>94.95</v>
      </c>
      <c r="L27" s="10">
        <v>94.96</v>
      </c>
      <c r="M27" s="10">
        <v>95.1</v>
      </c>
      <c r="N27" s="10">
        <v>95.09</v>
      </c>
      <c r="O27" s="10">
        <v>94.8</v>
      </c>
    </row>
    <row r="28" spans="1:15" ht="17" thickBot="1">
      <c r="A28" s="1" t="str">
        <f t="shared" si="0"/>
        <v>CAN 1 Sep 26</v>
      </c>
      <c r="B28" s="8" t="s">
        <v>15</v>
      </c>
      <c r="C28" s="15">
        <v>0.01</v>
      </c>
      <c r="D28" s="2">
        <v>44302</v>
      </c>
      <c r="E28" s="2">
        <v>46266</v>
      </c>
      <c r="F28" s="10">
        <v>92.72</v>
      </c>
      <c r="G28" s="10">
        <v>92.84</v>
      </c>
      <c r="H28" s="10">
        <v>93.24</v>
      </c>
      <c r="I28" s="10">
        <v>93.29</v>
      </c>
      <c r="J28" s="10">
        <v>92.95</v>
      </c>
      <c r="K28" s="10">
        <v>92.9</v>
      </c>
      <c r="L28" s="10">
        <v>92.91</v>
      </c>
      <c r="M28" s="10">
        <v>93.05</v>
      </c>
      <c r="N28" s="10">
        <v>93.04</v>
      </c>
      <c r="O28" s="10">
        <v>92.77</v>
      </c>
    </row>
    <row r="29" spans="1:15" ht="17" thickBot="1">
      <c r="A29" s="1" t="str">
        <f t="shared" si="0"/>
        <v>CAN 1.25 Mar 27</v>
      </c>
      <c r="B29" s="8" t="s">
        <v>17</v>
      </c>
      <c r="C29" s="14">
        <v>1.2500000000000001E-2</v>
      </c>
      <c r="D29" s="2">
        <v>44484</v>
      </c>
      <c r="E29" s="2">
        <v>46447</v>
      </c>
      <c r="F29" s="10">
        <v>93.14</v>
      </c>
      <c r="G29" s="10">
        <v>93.25</v>
      </c>
      <c r="H29" s="10">
        <v>93.73</v>
      </c>
      <c r="I29" s="10">
        <v>93.78</v>
      </c>
      <c r="J29" s="10">
        <v>93.39</v>
      </c>
      <c r="K29" s="10">
        <v>93.33</v>
      </c>
      <c r="L29" s="10">
        <v>93.35</v>
      </c>
      <c r="M29" s="10">
        <v>93.5</v>
      </c>
      <c r="N29" s="10">
        <v>93.46</v>
      </c>
      <c r="O29" s="10">
        <v>93.14</v>
      </c>
    </row>
    <row r="30" spans="1:15" ht="17" thickBot="1">
      <c r="A30" s="1" t="str">
        <f t="shared" si="0"/>
        <v>CAN 1 Jun 27</v>
      </c>
      <c r="B30" s="8" t="s">
        <v>10</v>
      </c>
      <c r="C30" s="15">
        <v>0.01</v>
      </c>
      <c r="D30" s="2">
        <v>42585</v>
      </c>
      <c r="E30" s="2">
        <v>46539</v>
      </c>
      <c r="F30" s="10">
        <v>92.27</v>
      </c>
      <c r="G30" s="10">
        <v>92.38</v>
      </c>
      <c r="H30" s="10">
        <v>92.87</v>
      </c>
      <c r="I30" s="10">
        <v>92.85</v>
      </c>
      <c r="J30" s="10">
        <v>92.35</v>
      </c>
      <c r="K30" s="10">
        <v>92.36</v>
      </c>
      <c r="L30" s="10">
        <v>92.4</v>
      </c>
      <c r="M30" s="10">
        <v>92.54</v>
      </c>
      <c r="N30" s="10">
        <v>92.5</v>
      </c>
      <c r="O30" s="10">
        <v>92.12</v>
      </c>
    </row>
    <row r="31" spans="1:15" ht="17" thickBot="1">
      <c r="A31" s="1" t="str">
        <f t="shared" si="0"/>
        <v>CAN 8 Jun 27</v>
      </c>
      <c r="B31" s="8" t="s">
        <v>25</v>
      </c>
      <c r="C31" s="14">
        <v>0.08</v>
      </c>
      <c r="D31" s="2">
        <v>35186</v>
      </c>
      <c r="E31" s="2">
        <v>46539</v>
      </c>
      <c r="F31" s="10">
        <v>120.67</v>
      </c>
      <c r="G31" s="10">
        <v>120.82</v>
      </c>
      <c r="H31" s="10">
        <v>121.33</v>
      </c>
      <c r="I31" s="10">
        <v>121.27</v>
      </c>
      <c r="J31" s="10">
        <v>120.77</v>
      </c>
      <c r="K31" s="10">
        <v>120.67</v>
      </c>
      <c r="L31" s="10">
        <v>120.69</v>
      </c>
      <c r="M31" s="10">
        <v>120.83</v>
      </c>
      <c r="N31" s="10">
        <v>120.74</v>
      </c>
      <c r="O31" s="10">
        <v>120.33</v>
      </c>
    </row>
    <row r="32" spans="1:15" ht="17" thickBot="1">
      <c r="A32" s="1" t="str">
        <f t="shared" si="0"/>
        <v>CAN 3.245 Aug 27</v>
      </c>
      <c r="B32" s="8" t="s">
        <v>24</v>
      </c>
      <c r="C32" s="14">
        <v>3.245E-2</v>
      </c>
      <c r="D32" s="2">
        <v>44897</v>
      </c>
      <c r="E32" s="2">
        <v>46623</v>
      </c>
      <c r="F32" s="10">
        <v>101.09</v>
      </c>
      <c r="G32" s="10">
        <v>101.23</v>
      </c>
      <c r="H32" s="10">
        <v>201.72</v>
      </c>
      <c r="I32" s="10">
        <v>101.72</v>
      </c>
      <c r="J32" s="10">
        <v>101.22</v>
      </c>
      <c r="K32" s="10">
        <v>101.17</v>
      </c>
      <c r="L32" s="10">
        <v>101.22</v>
      </c>
      <c r="M32" s="10">
        <v>101.34</v>
      </c>
      <c r="N32" s="10">
        <v>101.26</v>
      </c>
      <c r="O32" s="10">
        <v>101</v>
      </c>
    </row>
    <row r="33" spans="1:15" ht="17" thickBot="1">
      <c r="A33" s="1" t="str">
        <f t="shared" si="0"/>
        <v>CAN 2.75 Sep 27</v>
      </c>
      <c r="B33" s="8" t="s">
        <v>21</v>
      </c>
      <c r="C33" s="14">
        <v>2.75E-2</v>
      </c>
      <c r="D33" s="2">
        <v>44694</v>
      </c>
      <c r="E33" s="2">
        <v>46631</v>
      </c>
      <c r="F33" s="10">
        <v>99.1</v>
      </c>
      <c r="G33" s="10">
        <v>99.22</v>
      </c>
      <c r="H33" s="10">
        <v>99.71</v>
      </c>
      <c r="I33" s="10">
        <v>99.71</v>
      </c>
      <c r="J33" s="10">
        <v>99.24</v>
      </c>
      <c r="K33" s="10">
        <v>99.14</v>
      </c>
      <c r="L33" s="10">
        <v>99.15</v>
      </c>
      <c r="M33" s="10">
        <v>99.29</v>
      </c>
      <c r="N33" s="10">
        <v>99.24</v>
      </c>
      <c r="O33" s="10">
        <v>98.86</v>
      </c>
    </row>
    <row r="34" spans="1:15" ht="17" thickBot="1">
      <c r="A34" s="1" t="str">
        <f t="shared" si="0"/>
        <v>CAN 2 Jun 28</v>
      </c>
      <c r="B34" s="8" t="s">
        <v>11</v>
      </c>
      <c r="C34" s="14">
        <v>0.02</v>
      </c>
      <c r="D34" s="2">
        <v>42948</v>
      </c>
      <c r="E34" s="2">
        <v>46905</v>
      </c>
      <c r="F34" s="10">
        <v>95.91</v>
      </c>
      <c r="G34" s="10">
        <v>96.02</v>
      </c>
      <c r="H34" s="10">
        <v>96.61</v>
      </c>
      <c r="I34" s="10">
        <v>96.59</v>
      </c>
      <c r="J34" s="10">
        <v>96.04</v>
      </c>
      <c r="K34" s="10">
        <v>95.94</v>
      </c>
      <c r="L34" s="10">
        <v>95.95</v>
      </c>
      <c r="M34" s="10">
        <v>96.12</v>
      </c>
      <c r="N34" s="10">
        <v>96.04</v>
      </c>
      <c r="O34" s="10">
        <v>95.62</v>
      </c>
    </row>
    <row r="35" spans="1:15" ht="17" thickBot="1">
      <c r="A35" s="1" t="str">
        <f t="shared" si="0"/>
        <v>CAN 2.25 Jun 29</v>
      </c>
      <c r="B35" s="8" t="s">
        <v>12</v>
      </c>
      <c r="C35" s="14">
        <v>2.2499999999999999E-2</v>
      </c>
      <c r="D35" s="2">
        <v>43308</v>
      </c>
      <c r="E35" s="2">
        <v>47270</v>
      </c>
      <c r="F35" s="10">
        <v>96.81</v>
      </c>
      <c r="G35" s="10">
        <v>96.9</v>
      </c>
      <c r="H35" s="10">
        <v>97.59</v>
      </c>
      <c r="I35" s="10">
        <v>97.57</v>
      </c>
      <c r="J35" s="10">
        <v>96.87</v>
      </c>
      <c r="K35" s="10">
        <v>96.8</v>
      </c>
      <c r="L35" s="10">
        <v>96.82</v>
      </c>
      <c r="M35" s="10">
        <v>97.04</v>
      </c>
      <c r="N35" s="10">
        <v>96.92</v>
      </c>
      <c r="O35" s="10">
        <v>96.39</v>
      </c>
    </row>
    <row r="36" spans="1:15" ht="17" thickBot="1">
      <c r="A36" s="1" t="str">
        <f t="shared" si="0"/>
        <v>CAN 5.75 Jun 29</v>
      </c>
      <c r="B36" s="8" t="s">
        <v>26</v>
      </c>
      <c r="C36" s="14">
        <v>5.7500000000000002E-2</v>
      </c>
      <c r="D36" s="2">
        <v>35828</v>
      </c>
      <c r="E36" s="2">
        <v>47270</v>
      </c>
      <c r="F36" s="10">
        <v>116.94</v>
      </c>
      <c r="G36" s="10">
        <v>117.08</v>
      </c>
      <c r="H36" s="10">
        <v>117.75</v>
      </c>
      <c r="I36" s="10">
        <v>117.71</v>
      </c>
      <c r="J36" s="10">
        <v>116.98</v>
      </c>
      <c r="K36" s="10">
        <v>116.84</v>
      </c>
      <c r="L36" s="10">
        <v>116.86</v>
      </c>
      <c r="M36" s="10">
        <v>117.06</v>
      </c>
      <c r="N36" s="10">
        <v>116.92</v>
      </c>
      <c r="O36" s="10">
        <v>116.39</v>
      </c>
    </row>
    <row r="37" spans="1:15" ht="17" thickBot="1">
      <c r="A37" s="1" t="str">
        <f t="shared" si="0"/>
        <v>CAN 2.25 Dec 29</v>
      </c>
      <c r="B37" s="8" t="s">
        <v>20</v>
      </c>
      <c r="C37" s="14">
        <v>2.2499999999999999E-2</v>
      </c>
      <c r="D37" s="2">
        <v>44649</v>
      </c>
      <c r="E37" s="2">
        <v>47453</v>
      </c>
      <c r="F37" s="10">
        <v>96.66</v>
      </c>
      <c r="G37" s="10">
        <v>96.81</v>
      </c>
      <c r="H37" s="10">
        <v>97.48</v>
      </c>
      <c r="I37" s="10">
        <v>97.47</v>
      </c>
      <c r="J37" s="10">
        <v>96.78</v>
      </c>
      <c r="K37" s="10">
        <v>96.63</v>
      </c>
      <c r="L37" s="10">
        <v>96.66</v>
      </c>
      <c r="M37" s="10">
        <v>96.83</v>
      </c>
      <c r="N37" s="10">
        <v>96.72</v>
      </c>
      <c r="O37" s="10">
        <v>96.18</v>
      </c>
    </row>
    <row r="38" spans="1:15" ht="17" thickBot="1">
      <c r="A38" s="1" t="str">
        <f t="shared" si="0"/>
        <v>CAN 0.5 Dec 30</v>
      </c>
      <c r="B38" s="8" t="s">
        <v>13</v>
      </c>
      <c r="C38" s="14">
        <v>5.0000000000000001E-3</v>
      </c>
      <c r="D38" s="2">
        <v>44109</v>
      </c>
      <c r="E38" s="2">
        <v>47818</v>
      </c>
      <c r="F38" s="10">
        <v>83.54</v>
      </c>
      <c r="G38" s="10">
        <v>83.68</v>
      </c>
      <c r="H38" s="10">
        <v>84.42</v>
      </c>
      <c r="I38" s="10">
        <v>84.44</v>
      </c>
      <c r="J38" s="10">
        <v>83.74</v>
      </c>
      <c r="K38" s="10">
        <v>83.65</v>
      </c>
      <c r="L38" s="10">
        <v>83.79</v>
      </c>
      <c r="M38" s="10">
        <v>84</v>
      </c>
      <c r="N38" s="10">
        <v>83.91</v>
      </c>
      <c r="O38" s="10">
        <v>83.43</v>
      </c>
    </row>
    <row r="39" spans="1:15" ht="17" thickBot="1">
      <c r="A39" s="1" t="str">
        <f t="shared" si="0"/>
        <v>CAN 1.5 Jun 31</v>
      </c>
      <c r="B39" s="8" t="s">
        <v>16</v>
      </c>
      <c r="C39" s="11">
        <v>1.4999999999999999E-2</v>
      </c>
      <c r="D39" s="2">
        <v>44302</v>
      </c>
      <c r="E39" s="2">
        <v>48000</v>
      </c>
      <c r="F39" s="10">
        <v>89.89</v>
      </c>
      <c r="G39" s="10">
        <v>90.06</v>
      </c>
      <c r="H39" s="10">
        <v>90.85</v>
      </c>
      <c r="I39" s="10">
        <v>90.86</v>
      </c>
      <c r="J39" s="10">
        <v>90.08</v>
      </c>
      <c r="K39" s="10">
        <v>90</v>
      </c>
      <c r="L39" s="10">
        <v>90.14</v>
      </c>
      <c r="M39" s="10">
        <v>90.35</v>
      </c>
      <c r="N39" s="10">
        <v>90.23</v>
      </c>
      <c r="O39" s="10">
        <v>90.79</v>
      </c>
    </row>
    <row r="40" spans="1:15" ht="17" thickBot="1">
      <c r="A40" s="1" t="str">
        <f t="shared" si="0"/>
        <v>CAN 1.5 Dec 31</v>
      </c>
      <c r="B40" s="8" t="s">
        <v>18</v>
      </c>
      <c r="C40" s="14">
        <v>1.4999999999999999E-2</v>
      </c>
      <c r="D40" s="2">
        <v>44494</v>
      </c>
      <c r="E40" s="2">
        <v>48183</v>
      </c>
      <c r="F40" s="10">
        <v>89.37</v>
      </c>
      <c r="G40" s="10">
        <v>89.52</v>
      </c>
      <c r="H40" s="10">
        <v>90.32</v>
      </c>
      <c r="I40" s="10">
        <v>90.32</v>
      </c>
      <c r="J40" s="10">
        <v>89.51</v>
      </c>
      <c r="K40" s="10">
        <v>89.42</v>
      </c>
      <c r="L40" s="10">
        <v>89.55</v>
      </c>
      <c r="M40" s="10">
        <v>89.78</v>
      </c>
      <c r="N40" s="10">
        <v>89.65</v>
      </c>
      <c r="O40" s="10">
        <v>89.2</v>
      </c>
    </row>
    <row r="41" spans="1:15">
      <c r="A41" s="1" t="str">
        <f t="shared" si="0"/>
        <v>CAN 2 Jun 32</v>
      </c>
      <c r="B41" s="8" t="s">
        <v>19</v>
      </c>
      <c r="C41" s="18">
        <v>0.02</v>
      </c>
      <c r="D41" s="2">
        <v>44636</v>
      </c>
      <c r="E41" s="2">
        <v>48366</v>
      </c>
      <c r="F41" s="10">
        <v>92.93</v>
      </c>
      <c r="G41" s="10">
        <v>93.08</v>
      </c>
      <c r="H41" s="10">
        <v>93.94</v>
      </c>
      <c r="I41" s="10">
        <v>93.91</v>
      </c>
      <c r="J41" s="10">
        <v>93.07</v>
      </c>
      <c r="K41" s="10">
        <v>92.96</v>
      </c>
      <c r="L41" s="10">
        <v>93.08</v>
      </c>
      <c r="M41" s="10">
        <v>93.3</v>
      </c>
      <c r="N41" s="10">
        <v>93.16</v>
      </c>
      <c r="O41" s="10">
        <v>92.68</v>
      </c>
    </row>
    <row r="42" spans="1:15" ht="17" thickBot="1">
      <c r="A42" s="1" t="str">
        <f t="shared" si="0"/>
        <v>CAN 2.5 Dec 32</v>
      </c>
      <c r="B42" s="8" t="s">
        <v>22</v>
      </c>
      <c r="C42" s="14">
        <v>2.5000000000000001E-2</v>
      </c>
      <c r="D42" s="2">
        <v>44781</v>
      </c>
      <c r="E42" s="2">
        <v>48549</v>
      </c>
      <c r="F42" s="10">
        <v>96.86</v>
      </c>
      <c r="G42" s="10">
        <v>97.02</v>
      </c>
      <c r="H42" s="10">
        <v>97.91</v>
      </c>
      <c r="I42" s="10">
        <v>97.86</v>
      </c>
      <c r="J42" s="10">
        <v>97</v>
      </c>
      <c r="K42" s="10">
        <v>96.86</v>
      </c>
      <c r="L42" s="10">
        <v>96.95</v>
      </c>
      <c r="M42" s="10">
        <v>97.22</v>
      </c>
      <c r="N42" s="10">
        <v>97.09</v>
      </c>
      <c r="O42" s="10">
        <v>96.55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A57D-17AA-3644-ACC7-6A51F824F9CB}">
  <dimension ref="A1:P12"/>
  <sheetViews>
    <sheetView workbookViewId="0">
      <selection activeCell="D13" sqref="D13"/>
    </sheetView>
  </sheetViews>
  <sheetFormatPr baseColWidth="10" defaultRowHeight="16"/>
  <cols>
    <col min="1" max="1" width="14.5" customWidth="1"/>
    <col min="2" max="2" width="15.1640625" customWidth="1"/>
    <col min="5" max="5" width="21.6640625" customWidth="1"/>
    <col min="6" max="6" width="15.1640625" customWidth="1"/>
  </cols>
  <sheetData>
    <row r="1" spans="1:16" ht="19">
      <c r="A1" s="5" t="s">
        <v>1</v>
      </c>
      <c r="B1" s="5" t="s">
        <v>2</v>
      </c>
      <c r="C1" s="5" t="s">
        <v>52</v>
      </c>
      <c r="D1" s="5" t="s">
        <v>4</v>
      </c>
      <c r="E1" s="5" t="s">
        <v>51</v>
      </c>
      <c r="F1" s="5" t="s">
        <v>8</v>
      </c>
      <c r="G1" s="23">
        <v>16</v>
      </c>
      <c r="H1" s="23">
        <v>17</v>
      </c>
      <c r="I1" s="23">
        <v>18</v>
      </c>
      <c r="J1" s="23">
        <v>19</v>
      </c>
      <c r="K1" s="23">
        <v>20</v>
      </c>
      <c r="L1" s="23">
        <v>23</v>
      </c>
      <c r="M1" s="23">
        <v>24</v>
      </c>
      <c r="N1" s="23">
        <v>25</v>
      </c>
      <c r="O1" s="23">
        <v>26</v>
      </c>
      <c r="P1" s="24">
        <v>27</v>
      </c>
    </row>
    <row r="2" spans="1:16">
      <c r="A2" s="1" t="str">
        <f t="shared" ref="A2:A11" si="0">CONCATENATE("CAN ",C2*100,TEXT(F2," mmm yy"))</f>
        <v>CAN 1.75 Mar 23</v>
      </c>
      <c r="B2" s="8" t="s">
        <v>30</v>
      </c>
      <c r="C2" s="12">
        <v>1.7500000000000002E-2</v>
      </c>
      <c r="D2" s="2">
        <v>43014</v>
      </c>
      <c r="E2" s="21">
        <v>2</v>
      </c>
      <c r="F2" s="2">
        <v>44986</v>
      </c>
      <c r="G2" s="10">
        <v>99.71</v>
      </c>
      <c r="H2" s="10">
        <v>99.7</v>
      </c>
      <c r="I2" s="10">
        <v>99.72</v>
      </c>
      <c r="J2" s="10">
        <v>99.72</v>
      </c>
      <c r="K2" s="10">
        <v>99.74</v>
      </c>
      <c r="L2" s="10">
        <v>99.75</v>
      </c>
      <c r="M2" s="10">
        <v>99.76</v>
      </c>
      <c r="N2" s="10">
        <v>99.77</v>
      </c>
      <c r="O2" s="10">
        <v>99.78</v>
      </c>
      <c r="P2" s="10">
        <v>99.79</v>
      </c>
    </row>
    <row r="3" spans="1:16">
      <c r="A3" s="1" t="str">
        <f>CONCATENATE("CAN ",C3*100,TEXT(F3," mmm yy"))</f>
        <v>CAN 0.25 Aug 23</v>
      </c>
      <c r="B3" s="8" t="s">
        <v>37</v>
      </c>
      <c r="C3" s="13">
        <v>2.5000000000000001E-3</v>
      </c>
      <c r="D3" s="2">
        <v>44330</v>
      </c>
      <c r="E3" s="21">
        <v>7</v>
      </c>
      <c r="F3" s="2">
        <v>45139</v>
      </c>
      <c r="G3" s="10">
        <v>97.8</v>
      </c>
      <c r="H3" s="10">
        <v>97.8</v>
      </c>
      <c r="I3" s="10">
        <v>97.83</v>
      </c>
      <c r="J3" s="10">
        <v>97.84</v>
      </c>
      <c r="K3" s="10">
        <v>97.83</v>
      </c>
      <c r="L3" s="10">
        <v>97.85</v>
      </c>
      <c r="M3" s="10">
        <v>97.87</v>
      </c>
      <c r="N3" s="10">
        <v>97.9</v>
      </c>
      <c r="O3" s="10">
        <v>97.91</v>
      </c>
      <c r="P3" s="10">
        <v>97.9</v>
      </c>
    </row>
    <row r="4" spans="1:16">
      <c r="A4" s="1" t="str">
        <f t="shared" si="0"/>
        <v>CAN 2.25 Mar 24</v>
      </c>
      <c r="B4" s="8" t="s">
        <v>31</v>
      </c>
      <c r="C4" s="13">
        <v>2.2499999999999999E-2</v>
      </c>
      <c r="D4" s="2">
        <v>43378</v>
      </c>
      <c r="E4" s="21">
        <v>14</v>
      </c>
      <c r="F4" s="2">
        <v>45352</v>
      </c>
      <c r="G4" s="10">
        <v>97.93</v>
      </c>
      <c r="H4" s="10">
        <v>97.86</v>
      </c>
      <c r="I4" s="10">
        <v>97.97</v>
      </c>
      <c r="J4" s="10">
        <v>97.93</v>
      </c>
      <c r="K4" s="10">
        <v>97.86</v>
      </c>
      <c r="L4" s="10">
        <v>97.96</v>
      </c>
      <c r="M4" s="10">
        <v>97.84</v>
      </c>
      <c r="N4" s="10">
        <v>97.95</v>
      </c>
      <c r="O4" s="10">
        <v>97.93</v>
      </c>
      <c r="P4" s="10">
        <v>97.84</v>
      </c>
    </row>
    <row r="5" spans="1:16">
      <c r="A5" s="1" t="str">
        <f t="shared" si="0"/>
        <v>CAN 1.5 Sep 24</v>
      </c>
      <c r="B5" s="8" t="s">
        <v>32</v>
      </c>
      <c r="C5" s="13">
        <v>1.4999999999999999E-2</v>
      </c>
      <c r="D5" s="2">
        <v>43560</v>
      </c>
      <c r="E5" s="21">
        <v>20</v>
      </c>
      <c r="F5" s="2">
        <v>45536</v>
      </c>
      <c r="G5" s="10">
        <v>96.48</v>
      </c>
      <c r="H5" s="10">
        <v>96.45</v>
      </c>
      <c r="I5" s="10">
        <v>96.58</v>
      </c>
      <c r="J5" s="10">
        <v>96.5</v>
      </c>
      <c r="K5" s="10">
        <v>96.4</v>
      </c>
      <c r="L5" s="10">
        <v>96.4</v>
      </c>
      <c r="M5" s="10">
        <v>96.39</v>
      </c>
      <c r="N5" s="10">
        <v>96.47</v>
      </c>
      <c r="O5" s="10">
        <v>96.48</v>
      </c>
      <c r="P5" s="10">
        <v>96.29</v>
      </c>
    </row>
    <row r="6" spans="1:16">
      <c r="A6" s="1" t="str">
        <f>CONCATENATE("CAN ",C6*100,TEXT(F6," mmm yy"))</f>
        <v>CAN 1.25 Mar 25</v>
      </c>
      <c r="B6" s="8" t="s">
        <v>33</v>
      </c>
      <c r="C6" s="13">
        <v>1.2500000000000001E-2</v>
      </c>
      <c r="D6" s="2">
        <v>43749</v>
      </c>
      <c r="E6" s="21">
        <f>(YEAR(F6)-YEAR(D6))*12+(MONTH(F6)-MONTH(D6))</f>
        <v>65</v>
      </c>
      <c r="F6" s="2">
        <v>45717</v>
      </c>
      <c r="G6" s="10">
        <v>95.38</v>
      </c>
      <c r="H6" s="10">
        <v>95.42</v>
      </c>
      <c r="I6" s="10">
        <v>95.61</v>
      </c>
      <c r="J6" s="10">
        <v>95.59</v>
      </c>
      <c r="K6" s="10">
        <v>95.44</v>
      </c>
      <c r="L6" s="10">
        <v>95.38</v>
      </c>
      <c r="M6" s="10">
        <v>95.34</v>
      </c>
      <c r="N6" s="10">
        <v>95.47</v>
      </c>
      <c r="O6" s="10">
        <v>95.5</v>
      </c>
      <c r="P6" s="10">
        <v>95.3</v>
      </c>
    </row>
    <row r="7" spans="1:16" ht="17" thickBot="1">
      <c r="A7" s="1" t="str">
        <f t="shared" si="0"/>
        <v>CAN 0.5 Sep 25</v>
      </c>
      <c r="B7" s="8" t="s">
        <v>34</v>
      </c>
      <c r="C7" s="11">
        <v>5.0000000000000001E-3</v>
      </c>
      <c r="D7" s="2">
        <v>43924</v>
      </c>
      <c r="E7" s="21">
        <v>32</v>
      </c>
      <c r="F7" s="2">
        <v>45901</v>
      </c>
      <c r="G7" s="10">
        <v>92.74</v>
      </c>
      <c r="H7" s="10">
        <v>92.75</v>
      </c>
      <c r="I7" s="10">
        <v>93.03</v>
      </c>
      <c r="J7" s="10">
        <v>93.03</v>
      </c>
      <c r="K7" s="10">
        <v>92.87</v>
      </c>
      <c r="L7" s="10">
        <v>92.82</v>
      </c>
      <c r="M7" s="10">
        <v>92.81</v>
      </c>
      <c r="N7" s="10">
        <v>92.97</v>
      </c>
      <c r="O7" s="10">
        <v>93</v>
      </c>
      <c r="P7" s="10">
        <v>92.72</v>
      </c>
    </row>
    <row r="8" spans="1:16" ht="17" thickBot="1">
      <c r="A8" s="1" t="str">
        <f t="shared" si="0"/>
        <v>CAN 0.25 Mar 26</v>
      </c>
      <c r="B8" s="8" t="s">
        <v>14</v>
      </c>
      <c r="C8" s="14">
        <v>2.5000000000000001E-3</v>
      </c>
      <c r="D8" s="2">
        <v>44113</v>
      </c>
      <c r="E8" s="21">
        <v>38</v>
      </c>
      <c r="F8" s="2">
        <v>46082</v>
      </c>
      <c r="G8" s="10">
        <v>91.08</v>
      </c>
      <c r="H8" s="10">
        <v>91.19</v>
      </c>
      <c r="I8" s="10">
        <v>91.43</v>
      </c>
      <c r="J8" s="10">
        <v>91.51</v>
      </c>
      <c r="K8" s="10">
        <v>91.32</v>
      </c>
      <c r="L8" s="10">
        <v>91.23</v>
      </c>
      <c r="M8" s="10">
        <v>91.21</v>
      </c>
      <c r="N8" s="10">
        <v>91.41</v>
      </c>
      <c r="O8" s="10">
        <v>91.45</v>
      </c>
      <c r="P8" s="10">
        <v>91.17</v>
      </c>
    </row>
    <row r="9" spans="1:16" ht="17" thickBot="1">
      <c r="A9" s="1" t="str">
        <f t="shared" si="0"/>
        <v>CAN 1 Sep 26</v>
      </c>
      <c r="B9" s="8" t="s">
        <v>15</v>
      </c>
      <c r="C9" s="15">
        <v>0.01</v>
      </c>
      <c r="D9" s="2">
        <v>44302</v>
      </c>
      <c r="E9" s="21">
        <v>44</v>
      </c>
      <c r="F9" s="2">
        <v>46266</v>
      </c>
      <c r="G9" s="10">
        <v>92.72</v>
      </c>
      <c r="H9" s="10">
        <v>92.84</v>
      </c>
      <c r="I9" s="10">
        <v>93.24</v>
      </c>
      <c r="J9" s="10">
        <v>93.29</v>
      </c>
      <c r="K9" s="10">
        <v>92.95</v>
      </c>
      <c r="L9" s="10">
        <v>92.9</v>
      </c>
      <c r="M9" s="10">
        <v>92.91</v>
      </c>
      <c r="N9" s="10">
        <v>93.05</v>
      </c>
      <c r="O9" s="10">
        <v>93.04</v>
      </c>
      <c r="P9" s="10">
        <v>92.77</v>
      </c>
    </row>
    <row r="10" spans="1:16" ht="17" thickBot="1">
      <c r="A10" s="1" t="str">
        <f t="shared" si="0"/>
        <v>CAN 1.25 Mar 27</v>
      </c>
      <c r="B10" s="8" t="s">
        <v>17</v>
      </c>
      <c r="C10" s="14">
        <v>1.2500000000000001E-2</v>
      </c>
      <c r="D10" s="2">
        <v>44484</v>
      </c>
      <c r="E10" s="21">
        <v>50</v>
      </c>
      <c r="F10" s="2">
        <v>46447</v>
      </c>
      <c r="G10" s="10">
        <v>93.14</v>
      </c>
      <c r="H10" s="10">
        <v>93.25</v>
      </c>
      <c r="I10" s="10">
        <v>93.73</v>
      </c>
      <c r="J10" s="10">
        <v>93.78</v>
      </c>
      <c r="K10" s="10">
        <v>93.39</v>
      </c>
      <c r="L10" s="10">
        <v>93.33</v>
      </c>
      <c r="M10" s="10">
        <v>93.35</v>
      </c>
      <c r="N10" s="10">
        <v>93.5</v>
      </c>
      <c r="O10" s="10">
        <v>93.46</v>
      </c>
      <c r="P10" s="10">
        <v>93.14</v>
      </c>
    </row>
    <row r="11" spans="1:16" ht="17" thickBot="1">
      <c r="A11" s="1" t="str">
        <f t="shared" si="0"/>
        <v>CAN 2.75 Sep 27</v>
      </c>
      <c r="B11" s="8" t="s">
        <v>21</v>
      </c>
      <c r="C11" s="14">
        <v>2.75E-2</v>
      </c>
      <c r="D11" s="2">
        <v>44694</v>
      </c>
      <c r="E11" s="21">
        <v>56</v>
      </c>
      <c r="F11" s="2">
        <v>46631</v>
      </c>
      <c r="G11" s="10">
        <v>99.1</v>
      </c>
      <c r="H11" s="10">
        <v>99.22</v>
      </c>
      <c r="I11" s="10">
        <v>99.71</v>
      </c>
      <c r="J11" s="10">
        <v>99.71</v>
      </c>
      <c r="K11" s="10">
        <v>99.24</v>
      </c>
      <c r="L11" s="10">
        <v>99.14</v>
      </c>
      <c r="M11" s="10">
        <v>99.15</v>
      </c>
      <c r="N11" s="10">
        <v>99.29</v>
      </c>
      <c r="O11" s="10">
        <v>99.24</v>
      </c>
      <c r="P11" s="10">
        <v>98.86</v>
      </c>
    </row>
    <row r="12" spans="1:16" ht="17" thickBot="1">
      <c r="A12" s="1"/>
      <c r="B12" s="8"/>
      <c r="C12" s="14"/>
      <c r="D12" s="2"/>
      <c r="E12" s="21"/>
      <c r="F12" s="2"/>
      <c r="G12" s="10"/>
      <c r="H12" s="10"/>
      <c r="I12" s="10"/>
      <c r="J12" s="10"/>
      <c r="K12" s="10"/>
      <c r="L12" s="10"/>
      <c r="M12" s="10"/>
      <c r="N12" s="10"/>
      <c r="O12" s="10"/>
      <c r="P12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shizhuang guo</dc:creator>
  <cp:lastModifiedBy>shizhuang guo</cp:lastModifiedBy>
  <dcterms:created xsi:type="dcterms:W3CDTF">2023-02-01T21:40:41Z</dcterms:created>
  <dcterms:modified xsi:type="dcterms:W3CDTF">2023-02-05T21:03:48Z</dcterms:modified>
</cp:coreProperties>
</file>